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 activeTab="7"/>
  </bookViews>
  <sheets>
    <sheet name="P" sheetId="1" r:id="rId1"/>
    <sheet name="BoucleV5" sheetId="2" r:id="rId2"/>
    <sheet name="BoucleV5_4" sheetId="3" r:id="rId3"/>
    <sheet name="BoucleV5_5" sheetId="9" r:id="rId4"/>
    <sheet name="BoucleV5_First_v2" sheetId="4" r:id="rId5"/>
    <sheet name="AnalyseV5" sheetId="6" r:id="rId6"/>
    <sheet name="BoucleV4" sheetId="12" r:id="rId7"/>
    <sheet name="BoucleV5_First_v4" sheetId="10" r:id="rId8"/>
    <sheet name="BoucleV5_6" sheetId="13" r:id="rId9"/>
    <sheet name="Boucle V6" sheetId="7" r:id="rId10"/>
    <sheet name="Boucle V7" sheetId="8" r:id="rId11"/>
  </sheets>
  <definedNames>
    <definedName name="_xlnm._FilterDatabase" localSheetId="5" hidden="1">AnalyseV5!$A$2:$H$231</definedName>
    <definedName name="_xlnm._FilterDatabase" localSheetId="9" hidden="1">'Boucle V6'!$A$2:$G$202</definedName>
    <definedName name="_xlnm._FilterDatabase" localSheetId="10" hidden="1">'Boucle V7'!$A$2:$G$202</definedName>
    <definedName name="_xlnm._FilterDatabase" localSheetId="6" hidden="1">BoucleV4!$A$2:$I$302</definedName>
    <definedName name="_xlnm._FilterDatabase" localSheetId="1" hidden="1">BoucleV5!$A$2:$H$288</definedName>
    <definedName name="_xlnm._FilterDatabase" localSheetId="2" hidden="1">BoucleV5_4!$A$2:$H$230</definedName>
    <definedName name="_xlnm._FilterDatabase" localSheetId="3" hidden="1">BoucleV5_5!$A$2:$H$230</definedName>
    <definedName name="_xlnm._FilterDatabase" localSheetId="8" hidden="1">BoucleV5_6!$A$2:$H$230</definedName>
    <definedName name="_xlnm._FilterDatabase" localSheetId="4" hidden="1">BoucleV5_First_v2!$A$2:$H$232</definedName>
    <definedName name="_xlnm._FilterDatabase" localSheetId="7" hidden="1">BoucleV5_First_v4!$A$2:$G$234</definedName>
  </definedNames>
  <calcPr calcId="125725"/>
</workbook>
</file>

<file path=xl/calcChain.xml><?xml version="1.0" encoding="utf-8"?>
<calcChain xmlns="http://schemas.openxmlformats.org/spreadsheetml/2006/main">
  <c r="N2" i="10"/>
  <c r="C208" i="13"/>
  <c r="C209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O2"/>
  <c r="L2"/>
  <c r="K2" i="7"/>
  <c r="P2" i="1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4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4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M2"/>
  <c r="O2" i="9"/>
  <c r="K2" i="10"/>
  <c r="Q2" s="1"/>
  <c r="C207" i="9"/>
  <c r="C208"/>
  <c r="C209"/>
  <c r="C210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L2"/>
  <c r="C112" i="3"/>
  <c r="N2" i="8"/>
  <c r="H2"/>
  <c r="K2" s="1"/>
  <c r="Q2" s="1"/>
  <c r="N2" i="7"/>
  <c r="H2"/>
  <c r="C214" i="6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O2"/>
  <c r="L2"/>
  <c r="R2" s="1"/>
  <c r="U2" s="1"/>
  <c r="X2" s="1"/>
  <c r="L2" i="4"/>
  <c r="R2" s="1"/>
  <c r="U2" s="1"/>
  <c r="X2" s="1"/>
  <c r="O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L2" i="3"/>
  <c r="R2" s="1"/>
  <c r="O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I214"/>
  <c r="I215"/>
  <c r="J2" i="2"/>
  <c r="M2" s="1"/>
  <c r="P2"/>
  <c r="H3"/>
  <c r="C4"/>
  <c r="H4"/>
  <c r="C5"/>
  <c r="H5"/>
  <c r="C6"/>
  <c r="H6"/>
  <c r="C7"/>
  <c r="H7"/>
  <c r="C8"/>
  <c r="H8"/>
  <c r="C9"/>
  <c r="P5" s="1"/>
  <c r="H9"/>
  <c r="C10"/>
  <c r="H10"/>
  <c r="C11"/>
  <c r="H11"/>
  <c r="C12"/>
  <c r="H12"/>
  <c r="C13"/>
  <c r="H13"/>
  <c r="C14"/>
  <c r="H14"/>
  <c r="C15"/>
  <c r="H15"/>
  <c r="C16"/>
  <c r="H16"/>
  <c r="C17"/>
  <c r="H17"/>
  <c r="C18"/>
  <c r="H18"/>
  <c r="C19"/>
  <c r="H19"/>
  <c r="C20"/>
  <c r="H20"/>
  <c r="C21"/>
  <c r="H21"/>
  <c r="C22"/>
  <c r="H22"/>
  <c r="C23"/>
  <c r="H23"/>
  <c r="C24"/>
  <c r="H24"/>
  <c r="C25"/>
  <c r="H25"/>
  <c r="C26"/>
  <c r="H26"/>
  <c r="C27"/>
  <c r="H27"/>
  <c r="C28"/>
  <c r="H28"/>
  <c r="C29"/>
  <c r="H29"/>
  <c r="C30"/>
  <c r="H30"/>
  <c r="C31"/>
  <c r="H31"/>
  <c r="C32"/>
  <c r="H32"/>
  <c r="C33"/>
  <c r="H33"/>
  <c r="C34"/>
  <c r="H34"/>
  <c r="C35"/>
  <c r="H35"/>
  <c r="C36"/>
  <c r="H36"/>
  <c r="C37"/>
  <c r="H37"/>
  <c r="C38"/>
  <c r="H38"/>
  <c r="C39"/>
  <c r="H39"/>
  <c r="C40"/>
  <c r="H40"/>
  <c r="C41"/>
  <c r="H41"/>
  <c r="C42"/>
  <c r="H42"/>
  <c r="C43"/>
  <c r="H43"/>
  <c r="C44"/>
  <c r="H44"/>
  <c r="C45"/>
  <c r="H45"/>
  <c r="C46"/>
  <c r="H46"/>
  <c r="C47"/>
  <c r="H47"/>
  <c r="C48"/>
  <c r="H48"/>
  <c r="C49"/>
  <c r="H49"/>
  <c r="C50"/>
  <c r="H50"/>
  <c r="C51"/>
  <c r="H51"/>
  <c r="C52"/>
  <c r="H52"/>
  <c r="C53"/>
  <c r="H53"/>
  <c r="C54"/>
  <c r="H54"/>
  <c r="C55"/>
  <c r="H55"/>
  <c r="C56"/>
  <c r="H56"/>
  <c r="C57"/>
  <c r="H57"/>
  <c r="C58"/>
  <c r="H58"/>
  <c r="C59"/>
  <c r="H59"/>
  <c r="C60"/>
  <c r="H60"/>
  <c r="C61"/>
  <c r="H61"/>
  <c r="C62"/>
  <c r="H62"/>
  <c r="C63"/>
  <c r="H63"/>
  <c r="C64"/>
  <c r="H64"/>
  <c r="C65"/>
  <c r="H65"/>
  <c r="C66"/>
  <c r="H66"/>
  <c r="C67"/>
  <c r="H67"/>
  <c r="C68"/>
  <c r="H68"/>
  <c r="C69"/>
  <c r="H69"/>
  <c r="C70"/>
  <c r="H70"/>
  <c r="C71"/>
  <c r="H71"/>
  <c r="C72"/>
  <c r="H72"/>
  <c r="C73"/>
  <c r="H73"/>
  <c r="C74"/>
  <c r="H74"/>
  <c r="C75"/>
  <c r="H75"/>
  <c r="C76"/>
  <c r="H76"/>
  <c r="C77"/>
  <c r="H77"/>
  <c r="C78"/>
  <c r="H78"/>
  <c r="C79"/>
  <c r="H79"/>
  <c r="C80"/>
  <c r="H80"/>
  <c r="C81"/>
  <c r="H81"/>
  <c r="C82"/>
  <c r="H82"/>
  <c r="C83"/>
  <c r="H83"/>
  <c r="C84"/>
  <c r="H84"/>
  <c r="C85"/>
  <c r="H85"/>
  <c r="C86"/>
  <c r="H86"/>
  <c r="C87"/>
  <c r="H87"/>
  <c r="C88"/>
  <c r="H88"/>
  <c r="C89"/>
  <c r="H89"/>
  <c r="C90"/>
  <c r="H90"/>
  <c r="C91"/>
  <c r="H91"/>
  <c r="C92"/>
  <c r="H92"/>
  <c r="C93"/>
  <c r="H93"/>
  <c r="C94"/>
  <c r="H94"/>
  <c r="C95"/>
  <c r="H95"/>
  <c r="C96"/>
  <c r="H96"/>
  <c r="C97"/>
  <c r="H97"/>
  <c r="C98"/>
  <c r="H98"/>
  <c r="C99"/>
  <c r="H99"/>
  <c r="C100"/>
  <c r="H100"/>
  <c r="C101"/>
  <c r="H101"/>
  <c r="C102"/>
  <c r="H102"/>
  <c r="C103"/>
  <c r="H103"/>
  <c r="C104"/>
  <c r="H104"/>
  <c r="C105"/>
  <c r="H105"/>
  <c r="C106"/>
  <c r="H106"/>
  <c r="C107"/>
  <c r="H107"/>
  <c r="C108"/>
  <c r="H108"/>
  <c r="C109"/>
  <c r="H109"/>
  <c r="C110"/>
  <c r="H110"/>
  <c r="C111"/>
  <c r="H111"/>
  <c r="C112"/>
  <c r="H112"/>
  <c r="C113"/>
  <c r="H113"/>
  <c r="C114"/>
  <c r="H114"/>
  <c r="C115"/>
  <c r="H115"/>
  <c r="C116"/>
  <c r="H116"/>
  <c r="C117"/>
  <c r="H117"/>
  <c r="C118"/>
  <c r="H118"/>
  <c r="C119"/>
  <c r="H119"/>
  <c r="C120"/>
  <c r="H120"/>
  <c r="C121"/>
  <c r="H121"/>
  <c r="C122"/>
  <c r="H122"/>
  <c r="C123"/>
  <c r="H123"/>
  <c r="C124"/>
  <c r="H124"/>
  <c r="C125"/>
  <c r="H125"/>
  <c r="C126"/>
  <c r="H126"/>
  <c r="C127"/>
  <c r="H127"/>
  <c r="C128"/>
  <c r="H128"/>
  <c r="C129"/>
  <c r="H129"/>
  <c r="C130"/>
  <c r="H130"/>
  <c r="C131"/>
  <c r="H131"/>
  <c r="C132"/>
  <c r="H132"/>
  <c r="C133"/>
  <c r="H133"/>
  <c r="C134"/>
  <c r="H134"/>
  <c r="C135"/>
  <c r="H135"/>
  <c r="C136"/>
  <c r="H136"/>
  <c r="C137"/>
  <c r="H137"/>
  <c r="C138"/>
  <c r="H138"/>
  <c r="C139"/>
  <c r="H139"/>
  <c r="C140"/>
  <c r="H140"/>
  <c r="C141"/>
  <c r="H141"/>
  <c r="C142"/>
  <c r="H142"/>
  <c r="C143"/>
  <c r="H143"/>
  <c r="C144"/>
  <c r="H144"/>
  <c r="C145"/>
  <c r="H145"/>
  <c r="C146"/>
  <c r="H146"/>
  <c r="C147"/>
  <c r="H147"/>
  <c r="C148"/>
  <c r="H148"/>
  <c r="C149"/>
  <c r="H149"/>
  <c r="C150"/>
  <c r="H150"/>
  <c r="C151"/>
  <c r="H151"/>
  <c r="C152"/>
  <c r="H152"/>
  <c r="C153"/>
  <c r="H153"/>
  <c r="C154"/>
  <c r="H154"/>
  <c r="C155"/>
  <c r="H155"/>
  <c r="C156"/>
  <c r="H156"/>
  <c r="C157"/>
  <c r="H157"/>
  <c r="C158"/>
  <c r="H158"/>
  <c r="C159"/>
  <c r="H159"/>
  <c r="C160"/>
  <c r="H160"/>
  <c r="C161"/>
  <c r="H161"/>
  <c r="C162"/>
  <c r="H162"/>
  <c r="C163"/>
  <c r="H163"/>
  <c r="C164"/>
  <c r="H164"/>
  <c r="C165"/>
  <c r="H165"/>
  <c r="C166"/>
  <c r="H166"/>
  <c r="C167"/>
  <c r="H167"/>
  <c r="C168"/>
  <c r="H168"/>
  <c r="C169"/>
  <c r="H169"/>
  <c r="C170"/>
  <c r="H170"/>
  <c r="C171"/>
  <c r="H171"/>
  <c r="C172"/>
  <c r="H172"/>
  <c r="C173"/>
  <c r="H173"/>
  <c r="C174"/>
  <c r="H174"/>
  <c r="C175"/>
  <c r="H175"/>
  <c r="C176"/>
  <c r="H176"/>
  <c r="C177"/>
  <c r="H177"/>
  <c r="C178"/>
  <c r="H178"/>
  <c r="C179"/>
  <c r="H179"/>
  <c r="C180"/>
  <c r="H180"/>
  <c r="C181"/>
  <c r="H181"/>
  <c r="C182"/>
  <c r="H182"/>
  <c r="C183"/>
  <c r="H183"/>
  <c r="C184"/>
  <c r="H184"/>
  <c r="C185"/>
  <c r="H185"/>
  <c r="C186"/>
  <c r="H186"/>
  <c r="C187"/>
  <c r="H187"/>
  <c r="C188"/>
  <c r="H188"/>
  <c r="C189"/>
  <c r="H189"/>
  <c r="C190"/>
  <c r="H190"/>
  <c r="C191"/>
  <c r="H191"/>
  <c r="C192"/>
  <c r="H192"/>
  <c r="C193"/>
  <c r="H193"/>
  <c r="C194"/>
  <c r="H194"/>
  <c r="C195"/>
  <c r="H195"/>
  <c r="C196"/>
  <c r="H196"/>
  <c r="C197"/>
  <c r="H197"/>
  <c r="C198"/>
  <c r="H198"/>
  <c r="C199"/>
  <c r="H199"/>
  <c r="C200"/>
  <c r="H200"/>
  <c r="C201"/>
  <c r="H201"/>
  <c r="C202"/>
  <c r="H202"/>
  <c r="C203"/>
  <c r="H203"/>
  <c r="C204"/>
  <c r="H204"/>
  <c r="C205"/>
  <c r="H205"/>
  <c r="C206"/>
  <c r="H206"/>
  <c r="C207"/>
  <c r="H207"/>
  <c r="C208"/>
  <c r="H208"/>
  <c r="C209"/>
  <c r="H209"/>
  <c r="C210"/>
  <c r="H210"/>
  <c r="C211"/>
  <c r="H211"/>
  <c r="C212"/>
  <c r="H212"/>
  <c r="C213"/>
  <c r="H213"/>
  <c r="C214"/>
  <c r="H214"/>
  <c r="C215"/>
  <c r="H215"/>
  <c r="C216"/>
  <c r="H216"/>
  <c r="C217"/>
  <c r="H217"/>
  <c r="C218"/>
  <c r="H218"/>
  <c r="C219"/>
  <c r="H219"/>
  <c r="C220"/>
  <c r="H220"/>
  <c r="C221"/>
  <c r="H221"/>
  <c r="C222"/>
  <c r="H222"/>
  <c r="C223"/>
  <c r="H223"/>
  <c r="C224"/>
  <c r="H224"/>
  <c r="C225"/>
  <c r="H225"/>
  <c r="C226"/>
  <c r="H226"/>
  <c r="C227"/>
  <c r="H227"/>
  <c r="C228"/>
  <c r="H228"/>
  <c r="C229"/>
  <c r="H229"/>
  <c r="C230"/>
  <c r="H230"/>
  <c r="C231"/>
  <c r="H231"/>
  <c r="C232"/>
  <c r="H232"/>
  <c r="C233"/>
  <c r="H233"/>
  <c r="C234"/>
  <c r="H234"/>
  <c r="C235"/>
  <c r="H235"/>
  <c r="C236"/>
  <c r="H236"/>
  <c r="C237"/>
  <c r="H237"/>
  <c r="C238"/>
  <c r="H238"/>
  <c r="C239"/>
  <c r="H239"/>
  <c r="C240"/>
  <c r="H240"/>
  <c r="C241"/>
  <c r="H241"/>
  <c r="C242"/>
  <c r="H242"/>
  <c r="C243"/>
  <c r="H243"/>
  <c r="C244"/>
  <c r="H244"/>
  <c r="C245"/>
  <c r="H245"/>
  <c r="C246"/>
  <c r="H246"/>
  <c r="C247"/>
  <c r="H247"/>
  <c r="C248"/>
  <c r="H248"/>
  <c r="C249"/>
  <c r="H249"/>
  <c r="C250"/>
  <c r="H250"/>
  <c r="C251"/>
  <c r="H251"/>
  <c r="C252"/>
  <c r="H252"/>
  <c r="C253"/>
  <c r="H253"/>
  <c r="C254"/>
  <c r="H254"/>
  <c r="C255"/>
  <c r="H255"/>
  <c r="C256"/>
  <c r="H256"/>
  <c r="C257"/>
  <c r="H257"/>
  <c r="C258"/>
  <c r="H258"/>
  <c r="C259"/>
  <c r="H259"/>
  <c r="C260"/>
  <c r="H260"/>
  <c r="C261"/>
  <c r="H261"/>
  <c r="C262"/>
  <c r="H262"/>
  <c r="C263"/>
  <c r="H263"/>
  <c r="C264"/>
  <c r="H264"/>
  <c r="C265"/>
  <c r="H265"/>
  <c r="C266"/>
  <c r="H266"/>
  <c r="C267"/>
  <c r="H267"/>
  <c r="C268"/>
  <c r="H268"/>
  <c r="C269"/>
  <c r="H269"/>
  <c r="C270"/>
  <c r="H270"/>
  <c r="C271"/>
  <c r="H271"/>
  <c r="C272"/>
  <c r="H272"/>
  <c r="C273"/>
  <c r="H273"/>
  <c r="C274"/>
  <c r="H274"/>
  <c r="C275"/>
  <c r="H275"/>
  <c r="C276"/>
  <c r="H276"/>
  <c r="C277"/>
  <c r="H277"/>
  <c r="C278"/>
  <c r="H278"/>
  <c r="C279"/>
  <c r="H279"/>
  <c r="C280"/>
  <c r="H280"/>
  <c r="C281"/>
  <c r="H281"/>
  <c r="C282"/>
  <c r="H282"/>
  <c r="C283"/>
  <c r="H283"/>
  <c r="C284"/>
  <c r="H284"/>
  <c r="C285"/>
  <c r="H285"/>
  <c r="C286"/>
  <c r="H286"/>
  <c r="C287"/>
  <c r="H287"/>
  <c r="C288"/>
  <c r="H288"/>
  <c r="O5" i="13" l="1"/>
  <c r="P5" s="1"/>
  <c r="I2"/>
  <c r="R2"/>
  <c r="U2" s="1"/>
  <c r="X2" s="1"/>
  <c r="Q2" i="7"/>
  <c r="T2" s="1"/>
  <c r="W2" s="1"/>
  <c r="J2" i="12"/>
  <c r="S2"/>
  <c r="V2" s="1"/>
  <c r="Y2" s="1"/>
  <c r="T2" i="10"/>
  <c r="W2" s="1"/>
  <c r="H2"/>
  <c r="I2" i="9"/>
  <c r="O5"/>
  <c r="P5" s="1"/>
  <c r="R2"/>
  <c r="U2" s="1"/>
  <c r="X2" s="1"/>
  <c r="O5" i="3"/>
  <c r="P5" s="1"/>
  <c r="U2"/>
  <c r="X2" s="1"/>
  <c r="T2" i="8"/>
  <c r="W2" s="1"/>
  <c r="O5" i="6"/>
  <c r="P5" s="1"/>
  <c r="I2"/>
  <c r="I2" i="4"/>
  <c r="Q5" i="2"/>
  <c r="S2"/>
  <c r="V2" s="1"/>
  <c r="Y2" s="1"/>
  <c r="I2" i="3"/>
  <c r="P5" i="12"/>
  <c r="Q5" s="1"/>
</calcChain>
</file>

<file path=xl/sharedStrings.xml><?xml version="1.0" encoding="utf-8"?>
<sst xmlns="http://schemas.openxmlformats.org/spreadsheetml/2006/main" count="3562" uniqueCount="2018">
  <si>
    <t>-500271</t>
  </si>
  <si>
    <t>-500113</t>
  </si>
  <si>
    <t>-49928</t>
  </si>
  <si>
    <t>-497141</t>
  </si>
  <si>
    <t>-497140</t>
  </si>
  <si>
    <t>-497139</t>
  </si>
  <si>
    <t>-49781</t>
  </si>
  <si>
    <t>-49777</t>
  </si>
  <si>
    <t>-49765</t>
  </si>
  <si>
    <t>-496359</t>
  </si>
  <si>
    <t>-496149</t>
  </si>
  <si>
    <t>-49582</t>
  </si>
  <si>
    <t>-492172</t>
  </si>
  <si>
    <t>-491164</t>
  </si>
  <si>
    <t>-490130</t>
  </si>
  <si>
    <t>-484236</t>
  </si>
  <si>
    <t>-484158</t>
  </si>
  <si>
    <t>-48395</t>
  </si>
  <si>
    <t>-482131</t>
  </si>
  <si>
    <t>-482125</t>
  </si>
  <si>
    <t>-48291</t>
  </si>
  <si>
    <t>-481429</t>
  </si>
  <si>
    <t>-480162</t>
  </si>
  <si>
    <t>-479131</t>
  </si>
  <si>
    <t>-479125</t>
  </si>
  <si>
    <t>-47695</t>
  </si>
  <si>
    <t>-475104</t>
  </si>
  <si>
    <t>-474119</t>
  </si>
  <si>
    <t>-472455</t>
  </si>
  <si>
    <t>-470547</t>
  </si>
  <si>
    <t>-470135</t>
  </si>
  <si>
    <t>-469721</t>
  </si>
  <si>
    <t>-468111</t>
  </si>
  <si>
    <t>-46880</t>
  </si>
  <si>
    <t>-467196</t>
  </si>
  <si>
    <t>-466768</t>
  </si>
  <si>
    <t>-466111</t>
  </si>
  <si>
    <t>-465232</t>
  </si>
  <si>
    <t>-463109</t>
  </si>
  <si>
    <t>-46283</t>
  </si>
  <si>
    <t>-460442</t>
  </si>
  <si>
    <t>-459404</t>
  </si>
  <si>
    <t>-459226</t>
  </si>
  <si>
    <t>-459120</t>
  </si>
  <si>
    <t>-457141</t>
  </si>
  <si>
    <t>-456252</t>
  </si>
  <si>
    <t>-454105</t>
  </si>
  <si>
    <t>-453369</t>
  </si>
  <si>
    <t>-452114</t>
  </si>
  <si>
    <t>-45199</t>
  </si>
  <si>
    <t>-449114</t>
  </si>
  <si>
    <t>-448141</t>
  </si>
  <si>
    <t>-448113</t>
  </si>
  <si>
    <t>-44756</t>
  </si>
  <si>
    <t>-444434</t>
  </si>
  <si>
    <t>-443344</t>
  </si>
  <si>
    <t>-442403</t>
  </si>
  <si>
    <t>-441248</t>
  </si>
  <si>
    <t>-441109</t>
  </si>
  <si>
    <t>-44194</t>
  </si>
  <si>
    <t>-440251</t>
  </si>
  <si>
    <t>-440124</t>
  </si>
  <si>
    <t>-44098</t>
  </si>
  <si>
    <t>-439754</t>
  </si>
  <si>
    <t>-439428</t>
  </si>
  <si>
    <t>-439112</t>
  </si>
  <si>
    <t>-43895</t>
  </si>
  <si>
    <t>-43817</t>
  </si>
  <si>
    <t>-437127</t>
  </si>
  <si>
    <t>-437106</t>
  </si>
  <si>
    <t>-436332</t>
  </si>
  <si>
    <t>-43594</t>
  </si>
  <si>
    <t>-433645</t>
  </si>
  <si>
    <t>-433305</t>
  </si>
  <si>
    <t>-433272</t>
  </si>
  <si>
    <t>-432144</t>
  </si>
  <si>
    <t>-43247</t>
  </si>
  <si>
    <t>-431108</t>
  </si>
  <si>
    <t>-429272</t>
  </si>
  <si>
    <t>-429126</t>
  </si>
  <si>
    <t>-42975</t>
  </si>
  <si>
    <t>-428642</t>
  </si>
  <si>
    <t>-428105</t>
  </si>
  <si>
    <t>-4251</t>
  </si>
  <si>
    <t>-423155</t>
  </si>
  <si>
    <t>-4227</t>
  </si>
  <si>
    <t>-421447</t>
  </si>
  <si>
    <t>-421127</t>
  </si>
  <si>
    <t>-42176</t>
  </si>
  <si>
    <t>-42110</t>
  </si>
  <si>
    <t>-42065</t>
  </si>
  <si>
    <t>-419515</t>
  </si>
  <si>
    <t>-416876</t>
  </si>
  <si>
    <t>-413231</t>
  </si>
  <si>
    <t>-412129</t>
  </si>
  <si>
    <t>-41185</t>
  </si>
  <si>
    <t>-41043</t>
  </si>
  <si>
    <t>-4106</t>
  </si>
  <si>
    <t>-409691</t>
  </si>
  <si>
    <t>-408230</t>
  </si>
  <si>
    <t>-408124</t>
  </si>
  <si>
    <t>-407127</t>
  </si>
  <si>
    <t>-406113</t>
  </si>
  <si>
    <t>-4063</t>
  </si>
  <si>
    <t>-405172</t>
  </si>
  <si>
    <t>-40596</t>
  </si>
  <si>
    <t>-403424</t>
  </si>
  <si>
    <t>-403209</t>
  </si>
  <si>
    <t>-402120</t>
  </si>
  <si>
    <t>-40275</t>
  </si>
  <si>
    <t>-401213</t>
  </si>
  <si>
    <t>-400686</t>
  </si>
  <si>
    <t>-399186</t>
  </si>
  <si>
    <t>-397392</t>
  </si>
  <si>
    <t>-397133</t>
  </si>
  <si>
    <t>-397123</t>
  </si>
  <si>
    <t>-396452</t>
  </si>
  <si>
    <t>-396182</t>
  </si>
  <si>
    <t>-396104</t>
  </si>
  <si>
    <t>-39653</t>
  </si>
  <si>
    <t>-394185</t>
  </si>
  <si>
    <t>-393374</t>
  </si>
  <si>
    <t>-393142</t>
  </si>
  <si>
    <t>-39274</t>
  </si>
  <si>
    <t>-39259</t>
  </si>
  <si>
    <t>-390382</t>
  </si>
  <si>
    <t>-39039</t>
  </si>
  <si>
    <t>-389123</t>
  </si>
  <si>
    <t>-38985</t>
  </si>
  <si>
    <t>-387100</t>
  </si>
  <si>
    <t>-38725</t>
  </si>
  <si>
    <t>-3878</t>
  </si>
  <si>
    <t>-385134</t>
  </si>
  <si>
    <t>-38559</t>
  </si>
  <si>
    <t>-38377</t>
  </si>
  <si>
    <t>-382108</t>
  </si>
  <si>
    <t>-381434</t>
  </si>
  <si>
    <t>-381303</t>
  </si>
  <si>
    <t>-380860</t>
  </si>
  <si>
    <t>-380374</t>
  </si>
  <si>
    <t>-37996</t>
  </si>
  <si>
    <t>-37993</t>
  </si>
  <si>
    <t>-37896</t>
  </si>
  <si>
    <t>-37853</t>
  </si>
  <si>
    <t>-3783</t>
  </si>
  <si>
    <t>-377370</t>
  </si>
  <si>
    <t>-377223</t>
  </si>
  <si>
    <t>-37741</t>
  </si>
  <si>
    <t>-376371</t>
  </si>
  <si>
    <t>-373200</t>
  </si>
  <si>
    <t>-372163</t>
  </si>
  <si>
    <t>-370551</t>
  </si>
  <si>
    <t>-370111</t>
  </si>
  <si>
    <t>-369433</t>
  </si>
  <si>
    <t>-3697</t>
  </si>
  <si>
    <t>-36868</t>
  </si>
  <si>
    <t>-367205</t>
  </si>
  <si>
    <t>-367108</t>
  </si>
  <si>
    <t>-36762</t>
  </si>
  <si>
    <t>-366476</t>
  </si>
  <si>
    <t>-365394</t>
  </si>
  <si>
    <t>-365211</t>
  </si>
  <si>
    <t>-3641387</t>
  </si>
  <si>
    <t>-3641231</t>
  </si>
  <si>
    <t>-364743</t>
  </si>
  <si>
    <t>-36472</t>
  </si>
  <si>
    <t>-363151</t>
  </si>
  <si>
    <t>-36375</t>
  </si>
  <si>
    <t>-36366</t>
  </si>
  <si>
    <t>-361798</t>
  </si>
  <si>
    <t>-360480</t>
  </si>
  <si>
    <t>-357406</t>
  </si>
  <si>
    <t>-357110</t>
  </si>
  <si>
    <t>-35786</t>
  </si>
  <si>
    <t>-356120</t>
  </si>
  <si>
    <t>-35670</t>
  </si>
  <si>
    <t>-355144</t>
  </si>
  <si>
    <t>-35568</t>
  </si>
  <si>
    <t>-35476</t>
  </si>
  <si>
    <t>-353226</t>
  </si>
  <si>
    <t>-352341</t>
  </si>
  <si>
    <t>-352324</t>
  </si>
  <si>
    <t>-35240</t>
  </si>
  <si>
    <t>-351324</t>
  </si>
  <si>
    <t>-349337</t>
  </si>
  <si>
    <t>-34949</t>
  </si>
  <si>
    <t>-348316</t>
  </si>
  <si>
    <t>-348223</t>
  </si>
  <si>
    <t>-348218</t>
  </si>
  <si>
    <t>-348142</t>
  </si>
  <si>
    <t>-348123</t>
  </si>
  <si>
    <t>-348110</t>
  </si>
  <si>
    <t>-347115</t>
  </si>
  <si>
    <t>-34783</t>
  </si>
  <si>
    <t>-346886</t>
  </si>
  <si>
    <t>-346239</t>
  </si>
  <si>
    <t>-346216</t>
  </si>
  <si>
    <t>-346214</t>
  </si>
  <si>
    <t>-346139</t>
  </si>
  <si>
    <t>-346122</t>
  </si>
  <si>
    <t>-346111</t>
  </si>
  <si>
    <t>-345822</t>
  </si>
  <si>
    <t>-345220</t>
  </si>
  <si>
    <t>-345185</t>
  </si>
  <si>
    <t>-345115</t>
  </si>
  <si>
    <t>-3450</t>
  </si>
  <si>
    <t>-344445</t>
  </si>
  <si>
    <t>-344270</t>
  </si>
  <si>
    <t>-344246</t>
  </si>
  <si>
    <t>-344159</t>
  </si>
  <si>
    <t>-34453</t>
  </si>
  <si>
    <t>-34451</t>
  </si>
  <si>
    <t>-343125</t>
  </si>
  <si>
    <t>-343123</t>
  </si>
  <si>
    <t>-343103</t>
  </si>
  <si>
    <t>-342361</t>
  </si>
  <si>
    <t>-342329</t>
  </si>
  <si>
    <t>-342281</t>
  </si>
  <si>
    <t>-341277</t>
  </si>
  <si>
    <t>-341250</t>
  </si>
  <si>
    <t>-340312</t>
  </si>
  <si>
    <t>-339373</t>
  </si>
  <si>
    <t>-339354</t>
  </si>
  <si>
    <t>-339224</t>
  </si>
  <si>
    <t>-339152</t>
  </si>
  <si>
    <t>-33924</t>
  </si>
  <si>
    <t>-338354</t>
  </si>
  <si>
    <t>-338263</t>
  </si>
  <si>
    <t>-33878</t>
  </si>
  <si>
    <t>-336162</t>
  </si>
  <si>
    <t>-33651</t>
  </si>
  <si>
    <t>-335127</t>
  </si>
  <si>
    <t>-335106</t>
  </si>
  <si>
    <t>-33579</t>
  </si>
  <si>
    <t>-3341220</t>
  </si>
  <si>
    <t>-334334</t>
  </si>
  <si>
    <t>-334233</t>
  </si>
  <si>
    <t>-333597</t>
  </si>
  <si>
    <t>-332564</t>
  </si>
  <si>
    <t>-332356</t>
  </si>
  <si>
    <t>-332246</t>
  </si>
  <si>
    <t>-332219</t>
  </si>
  <si>
    <t>-332216</t>
  </si>
  <si>
    <t>-33288</t>
  </si>
  <si>
    <t>-331508</t>
  </si>
  <si>
    <t>-330204</t>
  </si>
  <si>
    <t>-330150</t>
  </si>
  <si>
    <t>-33078</t>
  </si>
  <si>
    <t>-328384</t>
  </si>
  <si>
    <t>-328343</t>
  </si>
  <si>
    <t>-328324</t>
  </si>
  <si>
    <t>-328270</t>
  </si>
  <si>
    <t>-328165</t>
  </si>
  <si>
    <t>-32776</t>
  </si>
  <si>
    <t>-325118</t>
  </si>
  <si>
    <t>-32468</t>
  </si>
  <si>
    <t>-32461</t>
  </si>
  <si>
    <t>-32458</t>
  </si>
  <si>
    <t>-323128</t>
  </si>
  <si>
    <t>-322329</t>
  </si>
  <si>
    <t>-32271</t>
  </si>
  <si>
    <t>-32262</t>
  </si>
  <si>
    <t>-320973</t>
  </si>
  <si>
    <t>-320124</t>
  </si>
  <si>
    <t>-32017</t>
  </si>
  <si>
    <t>-32010</t>
  </si>
  <si>
    <t>-319302</t>
  </si>
  <si>
    <t>-319267</t>
  </si>
  <si>
    <t>-319138</t>
  </si>
  <si>
    <t>-319103</t>
  </si>
  <si>
    <t>-31995</t>
  </si>
  <si>
    <t>-318410</t>
  </si>
  <si>
    <t>-317270</t>
  </si>
  <si>
    <t>-317100</t>
  </si>
  <si>
    <t>-316333</t>
  </si>
  <si>
    <t>-316194</t>
  </si>
  <si>
    <t>-315369</t>
  </si>
  <si>
    <t>-315344</t>
  </si>
  <si>
    <t>-315246</t>
  </si>
  <si>
    <t>-315150</t>
  </si>
  <si>
    <t>-31545</t>
  </si>
  <si>
    <t>-314485</t>
  </si>
  <si>
    <t>-313329</t>
  </si>
  <si>
    <t>-313192</t>
  </si>
  <si>
    <t>-313148</t>
  </si>
  <si>
    <t>-31399</t>
  </si>
  <si>
    <t>-312168</t>
  </si>
  <si>
    <t>-312130</t>
  </si>
  <si>
    <t>-311171</t>
  </si>
  <si>
    <t>-311120</t>
  </si>
  <si>
    <t>-310418</t>
  </si>
  <si>
    <t>-310241</t>
  </si>
  <si>
    <t>-31036</t>
  </si>
  <si>
    <t>-31034</t>
  </si>
  <si>
    <t>-31025</t>
  </si>
  <si>
    <t>-307313</t>
  </si>
  <si>
    <t>-307188</t>
  </si>
  <si>
    <t>-307167</t>
  </si>
  <si>
    <t>-307125</t>
  </si>
  <si>
    <t>-305545</t>
  </si>
  <si>
    <t>-304323</t>
  </si>
  <si>
    <t>-30432</t>
  </si>
  <si>
    <t>-30310</t>
  </si>
  <si>
    <t>-302257</t>
  </si>
  <si>
    <t>-30287</t>
  </si>
  <si>
    <t>-301567</t>
  </si>
  <si>
    <t>-301331</t>
  </si>
  <si>
    <t>-300520</t>
  </si>
  <si>
    <t>-300486</t>
  </si>
  <si>
    <t>-300398</t>
  </si>
  <si>
    <t>-300325</t>
  </si>
  <si>
    <t>-30083</t>
  </si>
  <si>
    <t>-30058</t>
  </si>
  <si>
    <t>-298371</t>
  </si>
  <si>
    <t>-297570</t>
  </si>
  <si>
    <t>-297217</t>
  </si>
  <si>
    <t>-297134</t>
  </si>
  <si>
    <t>-29779</t>
  </si>
  <si>
    <t>-296349</t>
  </si>
  <si>
    <t>-295972</t>
  </si>
  <si>
    <t>-295309</t>
  </si>
  <si>
    <t>-295151</t>
  </si>
  <si>
    <t>-294789</t>
  </si>
  <si>
    <t>-29354</t>
  </si>
  <si>
    <t>-29298</t>
  </si>
  <si>
    <t>-29220</t>
  </si>
  <si>
    <t>-291321</t>
  </si>
  <si>
    <t>-29181</t>
  </si>
  <si>
    <t>-290161</t>
  </si>
  <si>
    <t>-290118</t>
  </si>
  <si>
    <t>-289150</t>
  </si>
  <si>
    <t>-288279</t>
  </si>
  <si>
    <t>-288224</t>
  </si>
  <si>
    <t>-28827</t>
  </si>
  <si>
    <t>-2882</t>
  </si>
  <si>
    <t>-28671</t>
  </si>
  <si>
    <t>-2852</t>
  </si>
  <si>
    <t>-28364</t>
  </si>
  <si>
    <t>-28324</t>
  </si>
  <si>
    <t>-282336</t>
  </si>
  <si>
    <t>-282222</t>
  </si>
  <si>
    <t>-281176</t>
  </si>
  <si>
    <t>-28157</t>
  </si>
  <si>
    <t>-280375</t>
  </si>
  <si>
    <t>-279540</t>
  </si>
  <si>
    <t>-279119</t>
  </si>
  <si>
    <t>-278289</t>
  </si>
  <si>
    <t>-278278</t>
  </si>
  <si>
    <t>-278265</t>
  </si>
  <si>
    <t>-27876</t>
  </si>
  <si>
    <t>-27873</t>
  </si>
  <si>
    <t>-277136</t>
  </si>
  <si>
    <t>-27792</t>
  </si>
  <si>
    <t>-2772</t>
  </si>
  <si>
    <t>-276621</t>
  </si>
  <si>
    <t>-276354</t>
  </si>
  <si>
    <t>-276300</t>
  </si>
  <si>
    <t>-27591</t>
  </si>
  <si>
    <t>-27563</t>
  </si>
  <si>
    <t>-274715</t>
  </si>
  <si>
    <t>-274294</t>
  </si>
  <si>
    <t>-274119</t>
  </si>
  <si>
    <t>-273507</t>
  </si>
  <si>
    <t>-27353</t>
  </si>
  <si>
    <t>-272563</t>
  </si>
  <si>
    <t>-272128</t>
  </si>
  <si>
    <t>-271361</t>
  </si>
  <si>
    <t>-271124</t>
  </si>
  <si>
    <t>-27179</t>
  </si>
  <si>
    <t>-270395</t>
  </si>
  <si>
    <t>-270310</t>
  </si>
  <si>
    <t>-270235</t>
  </si>
  <si>
    <t>-270189</t>
  </si>
  <si>
    <t>-269303</t>
  </si>
  <si>
    <t>-269126</t>
  </si>
  <si>
    <t>-268152</t>
  </si>
  <si>
    <t>-26726</t>
  </si>
  <si>
    <t>-265219</t>
  </si>
  <si>
    <t>-26585</t>
  </si>
  <si>
    <t>-26454</t>
  </si>
  <si>
    <t>-263367</t>
  </si>
  <si>
    <t>-263277</t>
  </si>
  <si>
    <t>-263262</t>
  </si>
  <si>
    <t>-262369</t>
  </si>
  <si>
    <t>-262248</t>
  </si>
  <si>
    <t>-262202</t>
  </si>
  <si>
    <t>-262173</t>
  </si>
  <si>
    <t>-262119</t>
  </si>
  <si>
    <t>-26216</t>
  </si>
  <si>
    <t>-261561</t>
  </si>
  <si>
    <t>-261488</t>
  </si>
  <si>
    <t>-260775</t>
  </si>
  <si>
    <t>-260285</t>
  </si>
  <si>
    <t>-260198</t>
  </si>
  <si>
    <t>-258344</t>
  </si>
  <si>
    <t>-257281</t>
  </si>
  <si>
    <t>-25711</t>
  </si>
  <si>
    <t>-25678</t>
  </si>
  <si>
    <t>-255279</t>
  </si>
  <si>
    <t>-25541</t>
  </si>
  <si>
    <t>-254850</t>
  </si>
  <si>
    <t>-254147</t>
  </si>
  <si>
    <t>-25438</t>
  </si>
  <si>
    <t>-2531069</t>
  </si>
  <si>
    <t>-253417</t>
  </si>
  <si>
    <t>-252580</t>
  </si>
  <si>
    <t>-252515</t>
  </si>
  <si>
    <t>-252122</t>
  </si>
  <si>
    <t>-25232</t>
  </si>
  <si>
    <t>-25214</t>
  </si>
  <si>
    <t>-25199</t>
  </si>
  <si>
    <t>-25113</t>
  </si>
  <si>
    <t>-250154</t>
  </si>
  <si>
    <t>-249310</t>
  </si>
  <si>
    <t>-248576</t>
  </si>
  <si>
    <t>-248356</t>
  </si>
  <si>
    <t>-248121</t>
  </si>
  <si>
    <t>-248120</t>
  </si>
  <si>
    <t>-247441</t>
  </si>
  <si>
    <t>-246238</t>
  </si>
  <si>
    <t>-246206</t>
  </si>
  <si>
    <t>-24663</t>
  </si>
  <si>
    <t>-245157</t>
  </si>
  <si>
    <t>-24566</t>
  </si>
  <si>
    <t>-24548</t>
  </si>
  <si>
    <t>-24526</t>
  </si>
  <si>
    <t>-244527</t>
  </si>
  <si>
    <t>-244521</t>
  </si>
  <si>
    <t>-244224</t>
  </si>
  <si>
    <t>-244138</t>
  </si>
  <si>
    <t>-24463</t>
  </si>
  <si>
    <t>-24432</t>
  </si>
  <si>
    <t>-243367</t>
  </si>
  <si>
    <t>-243230</t>
  </si>
  <si>
    <t>-24374</t>
  </si>
  <si>
    <t>-242117</t>
  </si>
  <si>
    <t>-24115</t>
  </si>
  <si>
    <t>-240143</t>
  </si>
  <si>
    <t>-240111</t>
  </si>
  <si>
    <t>-239320</t>
  </si>
  <si>
    <t>-239296</t>
  </si>
  <si>
    <t>-239265</t>
  </si>
  <si>
    <t>-239205</t>
  </si>
  <si>
    <t>-238310</t>
  </si>
  <si>
    <t>-238150</t>
  </si>
  <si>
    <t>-23850</t>
  </si>
  <si>
    <t>-23825</t>
  </si>
  <si>
    <t>-237263</t>
  </si>
  <si>
    <t>-236527</t>
  </si>
  <si>
    <t>-236122</t>
  </si>
  <si>
    <t>-23622</t>
  </si>
  <si>
    <t>-235679</t>
  </si>
  <si>
    <t>-23531</t>
  </si>
  <si>
    <t>-234367</t>
  </si>
  <si>
    <t>-233138</t>
  </si>
  <si>
    <t>-232692</t>
  </si>
  <si>
    <t>-232284</t>
  </si>
  <si>
    <t>-232239</t>
  </si>
  <si>
    <t>-23241</t>
  </si>
  <si>
    <t>-231367</t>
  </si>
  <si>
    <t>-231144</t>
  </si>
  <si>
    <t>-23138</t>
  </si>
  <si>
    <t>-23128</t>
  </si>
  <si>
    <t>-230193</t>
  </si>
  <si>
    <t>-23040</t>
  </si>
  <si>
    <t>-22961</t>
  </si>
  <si>
    <t>-228540</t>
  </si>
  <si>
    <t>-228229</t>
  </si>
  <si>
    <t>-228190</t>
  </si>
  <si>
    <t>-227253</t>
  </si>
  <si>
    <t>-226240</t>
  </si>
  <si>
    <t>-2266</t>
  </si>
  <si>
    <t>-225263</t>
  </si>
  <si>
    <t>-225144</t>
  </si>
  <si>
    <t>-224234</t>
  </si>
  <si>
    <t>-224142</t>
  </si>
  <si>
    <t>-223111</t>
  </si>
  <si>
    <t>-222327</t>
  </si>
  <si>
    <t>-222138</t>
  </si>
  <si>
    <t>-221167</t>
  </si>
  <si>
    <t>-22048</t>
  </si>
  <si>
    <t>-219317</t>
  </si>
  <si>
    <t>-219157</t>
  </si>
  <si>
    <t>-21917</t>
  </si>
  <si>
    <t>-218232</t>
  </si>
  <si>
    <t>-218205</t>
  </si>
  <si>
    <t>-21847</t>
  </si>
  <si>
    <t>-217193</t>
  </si>
  <si>
    <t>-216368</t>
  </si>
  <si>
    <t>-216139</t>
  </si>
  <si>
    <t>-216109</t>
  </si>
  <si>
    <t>-216100</t>
  </si>
  <si>
    <t>-2161</t>
  </si>
  <si>
    <t>-21588</t>
  </si>
  <si>
    <t>-214224</t>
  </si>
  <si>
    <t>-214169</t>
  </si>
  <si>
    <t>-21158</t>
  </si>
  <si>
    <t>-210320</t>
  </si>
  <si>
    <t>-209109</t>
  </si>
  <si>
    <t>-209105</t>
  </si>
  <si>
    <t>-208338</t>
  </si>
  <si>
    <t>-20816</t>
  </si>
  <si>
    <t>-207209</t>
  </si>
  <si>
    <t>-20466</t>
  </si>
  <si>
    <t>-20377</t>
  </si>
  <si>
    <t>-2036</t>
  </si>
  <si>
    <t>-202163</t>
  </si>
  <si>
    <t>-201170</t>
  </si>
  <si>
    <t>-201116</t>
  </si>
  <si>
    <t>-200245</t>
  </si>
  <si>
    <t>-199294</t>
  </si>
  <si>
    <t>-198105</t>
  </si>
  <si>
    <t>-19856</t>
  </si>
  <si>
    <t>-19720</t>
  </si>
  <si>
    <t>-19718</t>
  </si>
  <si>
    <t>-196143</t>
  </si>
  <si>
    <t>-19616</t>
  </si>
  <si>
    <t>-195365</t>
  </si>
  <si>
    <t>-195337</t>
  </si>
  <si>
    <t>-195168</t>
  </si>
  <si>
    <t>-195160</t>
  </si>
  <si>
    <t>-194613</t>
  </si>
  <si>
    <t>-194166</t>
  </si>
  <si>
    <t>-194109</t>
  </si>
  <si>
    <t>-193354</t>
  </si>
  <si>
    <t>-193225</t>
  </si>
  <si>
    <t>-193173</t>
  </si>
  <si>
    <t>-192217</t>
  </si>
  <si>
    <t>-192187</t>
  </si>
  <si>
    <t>-192114</t>
  </si>
  <si>
    <t>-191413</t>
  </si>
  <si>
    <t>-19110</t>
  </si>
  <si>
    <t>-190503</t>
  </si>
  <si>
    <t>-190199</t>
  </si>
  <si>
    <t>-189574</t>
  </si>
  <si>
    <t>-188693</t>
  </si>
  <si>
    <t>-187310</t>
  </si>
  <si>
    <t>-18764</t>
  </si>
  <si>
    <t>-18726</t>
  </si>
  <si>
    <t>-1870</t>
  </si>
  <si>
    <t>-185306</t>
  </si>
  <si>
    <t>-184453</t>
  </si>
  <si>
    <t>-18411</t>
  </si>
  <si>
    <t>-183318</t>
  </si>
  <si>
    <t>-183177</t>
  </si>
  <si>
    <t>-183121</t>
  </si>
  <si>
    <t>-18386</t>
  </si>
  <si>
    <t>-18381</t>
  </si>
  <si>
    <t>-182609</t>
  </si>
  <si>
    <t>-182597</t>
  </si>
  <si>
    <t>-182117</t>
  </si>
  <si>
    <t>-18277</t>
  </si>
  <si>
    <t>-18276</t>
  </si>
  <si>
    <t>-18216</t>
  </si>
  <si>
    <t>-181684</t>
  </si>
  <si>
    <t>-181379</t>
  </si>
  <si>
    <t>-181122</t>
  </si>
  <si>
    <t>-180407</t>
  </si>
  <si>
    <t>-180210</t>
  </si>
  <si>
    <t>-180170</t>
  </si>
  <si>
    <t>-180148</t>
  </si>
  <si>
    <t>-18064</t>
  </si>
  <si>
    <t>-17988</t>
  </si>
  <si>
    <t>-178406</t>
  </si>
  <si>
    <t>-178161</t>
  </si>
  <si>
    <t>-176301</t>
  </si>
  <si>
    <t>-176221</t>
  </si>
  <si>
    <t>-176169</t>
  </si>
  <si>
    <t>-175330</t>
  </si>
  <si>
    <t>-17477</t>
  </si>
  <si>
    <t>-17443</t>
  </si>
  <si>
    <t>-172308</t>
  </si>
  <si>
    <t>-172176</t>
  </si>
  <si>
    <t>-171415</t>
  </si>
  <si>
    <t>-171321</t>
  </si>
  <si>
    <t>-171204</t>
  </si>
  <si>
    <t>-171113</t>
  </si>
  <si>
    <t>-17144</t>
  </si>
  <si>
    <t>-170651</t>
  </si>
  <si>
    <t>-170306</t>
  </si>
  <si>
    <t>-170303</t>
  </si>
  <si>
    <t>-170242</t>
  </si>
  <si>
    <t>-170240</t>
  </si>
  <si>
    <t>-170116</t>
  </si>
  <si>
    <t>-169244</t>
  </si>
  <si>
    <t>-16991</t>
  </si>
  <si>
    <t>-168238</t>
  </si>
  <si>
    <t>-1686</t>
  </si>
  <si>
    <t>-167299</t>
  </si>
  <si>
    <t>-167267</t>
  </si>
  <si>
    <t>-167115</t>
  </si>
  <si>
    <t>-166300</t>
  </si>
  <si>
    <t>-166201</t>
  </si>
  <si>
    <t>-16649</t>
  </si>
  <si>
    <t>-1668</t>
  </si>
  <si>
    <t>-165371</t>
  </si>
  <si>
    <t>-16538</t>
  </si>
  <si>
    <t>-16531</t>
  </si>
  <si>
    <t>-164704</t>
  </si>
  <si>
    <t>-164256</t>
  </si>
  <si>
    <t>-16497</t>
  </si>
  <si>
    <t>-162605</t>
  </si>
  <si>
    <t>-162125</t>
  </si>
  <si>
    <t>-16246</t>
  </si>
  <si>
    <t>-161401</t>
  </si>
  <si>
    <t>-161192</t>
  </si>
  <si>
    <t>-16134</t>
  </si>
  <si>
    <t>-160313</t>
  </si>
  <si>
    <t>-160106</t>
  </si>
  <si>
    <t>-159153</t>
  </si>
  <si>
    <t>-158311</t>
  </si>
  <si>
    <t>-158271</t>
  </si>
  <si>
    <t>-158212</t>
  </si>
  <si>
    <t>-15836</t>
  </si>
  <si>
    <t>-156402</t>
  </si>
  <si>
    <t>-156307</t>
  </si>
  <si>
    <t>-1565</t>
  </si>
  <si>
    <t>-155234</t>
  </si>
  <si>
    <t>-155191</t>
  </si>
  <si>
    <t>-155164</t>
  </si>
  <si>
    <t>-154233</t>
  </si>
  <si>
    <t>-154226</t>
  </si>
  <si>
    <t>-154168</t>
  </si>
  <si>
    <t>-153253</t>
  </si>
  <si>
    <t>-153234</t>
  </si>
  <si>
    <t>-153215</t>
  </si>
  <si>
    <t>-152237</t>
  </si>
  <si>
    <t>-152117</t>
  </si>
  <si>
    <t>-15171</t>
  </si>
  <si>
    <t>-15143</t>
  </si>
  <si>
    <t>-150308</t>
  </si>
  <si>
    <t>-150263</t>
  </si>
  <si>
    <t>-150165</t>
  </si>
  <si>
    <t>-150152</t>
  </si>
  <si>
    <t>-150129</t>
  </si>
  <si>
    <t>-150106</t>
  </si>
  <si>
    <t>-150100</t>
  </si>
  <si>
    <t>-15039</t>
  </si>
  <si>
    <t>-15012</t>
  </si>
  <si>
    <t>-149240</t>
  </si>
  <si>
    <t>-148622</t>
  </si>
  <si>
    <t>-148266</t>
  </si>
  <si>
    <t>-148106</t>
  </si>
  <si>
    <t>-14866</t>
  </si>
  <si>
    <t>-147105</t>
  </si>
  <si>
    <t>-14766</t>
  </si>
  <si>
    <t>-146122</t>
  </si>
  <si>
    <t>-14683</t>
  </si>
  <si>
    <t>-1460</t>
  </si>
  <si>
    <t>-145329</t>
  </si>
  <si>
    <t>-145197</t>
  </si>
  <si>
    <t>-145161</t>
  </si>
  <si>
    <t>-145124</t>
  </si>
  <si>
    <t>-144414</t>
  </si>
  <si>
    <t>-14471</t>
  </si>
  <si>
    <t>-14443</t>
  </si>
  <si>
    <t>-143424</t>
  </si>
  <si>
    <t>-142213</t>
  </si>
  <si>
    <t>-142186</t>
  </si>
  <si>
    <t>-142104</t>
  </si>
  <si>
    <t>-14272</t>
  </si>
  <si>
    <t>-1421</t>
  </si>
  <si>
    <t>-141421</t>
  </si>
  <si>
    <t>-141240</t>
  </si>
  <si>
    <t>-141200</t>
  </si>
  <si>
    <t>-141126</t>
  </si>
  <si>
    <t>-140433</t>
  </si>
  <si>
    <t>-14069</t>
  </si>
  <si>
    <t>-14020</t>
  </si>
  <si>
    <t>-139137</t>
  </si>
  <si>
    <t>-13977</t>
  </si>
  <si>
    <t>-1381179</t>
  </si>
  <si>
    <t>-13847</t>
  </si>
  <si>
    <t>-137103</t>
  </si>
  <si>
    <t>-1361011</t>
  </si>
  <si>
    <t>-13670</t>
  </si>
  <si>
    <t>-135690</t>
  </si>
  <si>
    <t>-135254</t>
  </si>
  <si>
    <t>-133296</t>
  </si>
  <si>
    <t>-133110</t>
  </si>
  <si>
    <t>-132388</t>
  </si>
  <si>
    <t>-132328</t>
  </si>
  <si>
    <t>-132130</t>
  </si>
  <si>
    <t>-1321</t>
  </si>
  <si>
    <t>-131340</t>
  </si>
  <si>
    <t>-131127</t>
  </si>
  <si>
    <t>-13147</t>
  </si>
  <si>
    <t>-130105</t>
  </si>
  <si>
    <t>-13091</t>
  </si>
  <si>
    <t>-1291615</t>
  </si>
  <si>
    <t>-129326</t>
  </si>
  <si>
    <t>-12996</t>
  </si>
  <si>
    <t>-128586</t>
  </si>
  <si>
    <t>-128580</t>
  </si>
  <si>
    <t>-128340</t>
  </si>
  <si>
    <t>-128170</t>
  </si>
  <si>
    <t>-128160</t>
  </si>
  <si>
    <t>-12899</t>
  </si>
  <si>
    <t>-12896</t>
  </si>
  <si>
    <t>-127561</t>
  </si>
  <si>
    <t>-127385</t>
  </si>
  <si>
    <t>-127181</t>
  </si>
  <si>
    <t>-127161</t>
  </si>
  <si>
    <t>-12786</t>
  </si>
  <si>
    <t>-126342</t>
  </si>
  <si>
    <t>-126124</t>
  </si>
  <si>
    <t>-125514</t>
  </si>
  <si>
    <t>-125331</t>
  </si>
  <si>
    <t>-125310</t>
  </si>
  <si>
    <t>-124538</t>
  </si>
  <si>
    <t>-124279</t>
  </si>
  <si>
    <t>-124127</t>
  </si>
  <si>
    <t>-124125</t>
  </si>
  <si>
    <t>-122121</t>
  </si>
  <si>
    <t>-121378</t>
  </si>
  <si>
    <t>-121254</t>
  </si>
  <si>
    <t>-120528</t>
  </si>
  <si>
    <t>-120288</t>
  </si>
  <si>
    <t>-120224</t>
  </si>
  <si>
    <t>-120146</t>
  </si>
  <si>
    <t>-120111</t>
  </si>
  <si>
    <t>-119153</t>
  </si>
  <si>
    <t>-11860</t>
  </si>
  <si>
    <t>-11836</t>
  </si>
  <si>
    <t>-11812</t>
  </si>
  <si>
    <t>-117144</t>
  </si>
  <si>
    <t>-117140</t>
  </si>
  <si>
    <t>-117111</t>
  </si>
  <si>
    <t>-11767</t>
  </si>
  <si>
    <t>-11764</t>
  </si>
  <si>
    <t>-11757</t>
  </si>
  <si>
    <t>-11745</t>
  </si>
  <si>
    <t>-116102</t>
  </si>
  <si>
    <t>-114481</t>
  </si>
  <si>
    <t>-114132</t>
  </si>
  <si>
    <t>-11490</t>
  </si>
  <si>
    <t>-11478</t>
  </si>
  <si>
    <t>-11427</t>
  </si>
  <si>
    <t>-113150</t>
  </si>
  <si>
    <t>-113106</t>
  </si>
  <si>
    <t>-112628</t>
  </si>
  <si>
    <t>-111269</t>
  </si>
  <si>
    <t>-110622</t>
  </si>
  <si>
    <t>-110173</t>
  </si>
  <si>
    <t>-109116</t>
  </si>
  <si>
    <t>-10860</t>
  </si>
  <si>
    <t>-10824</t>
  </si>
  <si>
    <t>-107244</t>
  </si>
  <si>
    <t>-107233</t>
  </si>
  <si>
    <t>-107156</t>
  </si>
  <si>
    <t>-10788</t>
  </si>
  <si>
    <t>-106261</t>
  </si>
  <si>
    <t>-106237</t>
  </si>
  <si>
    <t>-106213</t>
  </si>
  <si>
    <t>-105408</t>
  </si>
  <si>
    <t>-105275</t>
  </si>
  <si>
    <t>-10566</t>
  </si>
  <si>
    <t>-1054</t>
  </si>
  <si>
    <t>-104292</t>
  </si>
  <si>
    <t>-103400</t>
  </si>
  <si>
    <t>-10359</t>
  </si>
  <si>
    <t>-1021033</t>
  </si>
  <si>
    <t>-102366</t>
  </si>
  <si>
    <t>-102277</t>
  </si>
  <si>
    <t>-102204</t>
  </si>
  <si>
    <t>-10230</t>
  </si>
  <si>
    <t>-101106</t>
  </si>
  <si>
    <t>-10183</t>
  </si>
  <si>
    <t>-1014</t>
  </si>
  <si>
    <t>-1009</t>
  </si>
  <si>
    <t>-99321</t>
  </si>
  <si>
    <t>-99270</t>
  </si>
  <si>
    <t>-97450</t>
  </si>
  <si>
    <t>-9795</t>
  </si>
  <si>
    <t>-9756</t>
  </si>
  <si>
    <t>-9722</t>
  </si>
  <si>
    <t>-96395</t>
  </si>
  <si>
    <t>-96148</t>
  </si>
  <si>
    <t>-95345</t>
  </si>
  <si>
    <t>-95170</t>
  </si>
  <si>
    <t>-9553</t>
  </si>
  <si>
    <t>-934</t>
  </si>
  <si>
    <t>-92383</t>
  </si>
  <si>
    <t>-9229</t>
  </si>
  <si>
    <t>-91292</t>
  </si>
  <si>
    <t>-90112</t>
  </si>
  <si>
    <t>-9072</t>
  </si>
  <si>
    <t>-8963</t>
  </si>
  <si>
    <t>-881136</t>
  </si>
  <si>
    <t>-88162</t>
  </si>
  <si>
    <t>-8813</t>
  </si>
  <si>
    <t>-881</t>
  </si>
  <si>
    <t>-87660</t>
  </si>
  <si>
    <t>-87293</t>
  </si>
  <si>
    <t>-87200</t>
  </si>
  <si>
    <t>-87104</t>
  </si>
  <si>
    <t>-8683</t>
  </si>
  <si>
    <t>-85245</t>
  </si>
  <si>
    <t>-85212</t>
  </si>
  <si>
    <t>-85183</t>
  </si>
  <si>
    <t>-85124</t>
  </si>
  <si>
    <t>-84417</t>
  </si>
  <si>
    <t>-84268</t>
  </si>
  <si>
    <t>-8442</t>
  </si>
  <si>
    <t>-83412</t>
  </si>
  <si>
    <t>-83164</t>
  </si>
  <si>
    <t>-8334</t>
  </si>
  <si>
    <t>-821126</t>
  </si>
  <si>
    <t>-8211</t>
  </si>
  <si>
    <t>-81154</t>
  </si>
  <si>
    <t>-8168</t>
  </si>
  <si>
    <t>-80343</t>
  </si>
  <si>
    <t>-80162</t>
  </si>
  <si>
    <t>-80125</t>
  </si>
  <si>
    <t>-80121</t>
  </si>
  <si>
    <t>-79377</t>
  </si>
  <si>
    <t>-79112</t>
  </si>
  <si>
    <t>-7932</t>
  </si>
  <si>
    <t>-7925</t>
  </si>
  <si>
    <t>-7829</t>
  </si>
  <si>
    <t>-77151</t>
  </si>
  <si>
    <t>-77137</t>
  </si>
  <si>
    <t>-7765</t>
  </si>
  <si>
    <t>-76279</t>
  </si>
  <si>
    <t>-75605</t>
  </si>
  <si>
    <t>-75338</t>
  </si>
  <si>
    <t>-74153</t>
  </si>
  <si>
    <t>-7492</t>
  </si>
  <si>
    <t>-7423</t>
  </si>
  <si>
    <t>-72447</t>
  </si>
  <si>
    <t>-72400</t>
  </si>
  <si>
    <t>-71390</t>
  </si>
  <si>
    <t>-71364</t>
  </si>
  <si>
    <t>-711</t>
  </si>
  <si>
    <t>-70110</t>
  </si>
  <si>
    <t>-7055</t>
  </si>
  <si>
    <t>-7013</t>
  </si>
  <si>
    <t>-69571</t>
  </si>
  <si>
    <t>-69563</t>
  </si>
  <si>
    <t>-69518</t>
  </si>
  <si>
    <t>-6967</t>
  </si>
  <si>
    <t>-6929</t>
  </si>
  <si>
    <t>-6911</t>
  </si>
  <si>
    <t>-68222</t>
  </si>
  <si>
    <t>-671168</t>
  </si>
  <si>
    <t>-67381</t>
  </si>
  <si>
    <t>-67342</t>
  </si>
  <si>
    <t>-67300</t>
  </si>
  <si>
    <t>-67163</t>
  </si>
  <si>
    <t>-66396</t>
  </si>
  <si>
    <t>-6644</t>
  </si>
  <si>
    <t>-65388</t>
  </si>
  <si>
    <t>-6567</t>
  </si>
  <si>
    <t>-64105</t>
  </si>
  <si>
    <t>-6470</t>
  </si>
  <si>
    <t>-63482</t>
  </si>
  <si>
    <t>-6364</t>
  </si>
  <si>
    <t>-62246</t>
  </si>
  <si>
    <t>-6284</t>
  </si>
  <si>
    <t>-6260</t>
  </si>
  <si>
    <t>-61312</t>
  </si>
  <si>
    <t>-61164</t>
  </si>
  <si>
    <t>-61136</t>
  </si>
  <si>
    <t>-6197</t>
  </si>
  <si>
    <t>-609</t>
  </si>
  <si>
    <t>-59243</t>
  </si>
  <si>
    <t>-59190</t>
  </si>
  <si>
    <t>-59151</t>
  </si>
  <si>
    <t>-5931</t>
  </si>
  <si>
    <t>-58251</t>
  </si>
  <si>
    <t>-58161</t>
  </si>
  <si>
    <t>-58114</t>
  </si>
  <si>
    <t>-58101</t>
  </si>
  <si>
    <t>-5883</t>
  </si>
  <si>
    <t>-57102</t>
  </si>
  <si>
    <t>-5789</t>
  </si>
  <si>
    <t>-5726</t>
  </si>
  <si>
    <t>-5725</t>
  </si>
  <si>
    <t>-56170</t>
  </si>
  <si>
    <t>-5641</t>
  </si>
  <si>
    <t>-5585</t>
  </si>
  <si>
    <t>-53290</t>
  </si>
  <si>
    <t>-534</t>
  </si>
  <si>
    <t>-52169</t>
  </si>
  <si>
    <t>-5271</t>
  </si>
  <si>
    <t>-5231</t>
  </si>
  <si>
    <t>-5215</t>
  </si>
  <si>
    <t>-51575</t>
  </si>
  <si>
    <t>-51154</t>
  </si>
  <si>
    <t>-51108</t>
  </si>
  <si>
    <t>-5147</t>
  </si>
  <si>
    <t>-50177</t>
  </si>
  <si>
    <t>-5098</t>
  </si>
  <si>
    <t>-5085</t>
  </si>
  <si>
    <t>-5058</t>
  </si>
  <si>
    <t>-49461</t>
  </si>
  <si>
    <t>-49193</t>
  </si>
  <si>
    <t>-4960</t>
  </si>
  <si>
    <t>-4914</t>
  </si>
  <si>
    <t>-48311</t>
  </si>
  <si>
    <t>-4823</t>
  </si>
  <si>
    <t>-4722</t>
  </si>
  <si>
    <t>-46164</t>
  </si>
  <si>
    <t>-4680</t>
  </si>
  <si>
    <t>-45333</t>
  </si>
  <si>
    <t>-45148</t>
  </si>
  <si>
    <t>-45122</t>
  </si>
  <si>
    <t>-4565</t>
  </si>
  <si>
    <t>-44132</t>
  </si>
  <si>
    <t>-43555</t>
  </si>
  <si>
    <t>-43167</t>
  </si>
  <si>
    <t>-4389</t>
  </si>
  <si>
    <t>-42228</t>
  </si>
  <si>
    <t>-42113</t>
  </si>
  <si>
    <t>-4265</t>
  </si>
  <si>
    <t>-4220</t>
  </si>
  <si>
    <t>-41193</t>
  </si>
  <si>
    <t>-41164</t>
  </si>
  <si>
    <t>-41139</t>
  </si>
  <si>
    <t>-4150</t>
  </si>
  <si>
    <t>-4120</t>
  </si>
  <si>
    <t>-40221</t>
  </si>
  <si>
    <t>-4073</t>
  </si>
  <si>
    <t>-406</t>
  </si>
  <si>
    <t>-39406</t>
  </si>
  <si>
    <t>-39151</t>
  </si>
  <si>
    <t>-3969</t>
  </si>
  <si>
    <t>-3968</t>
  </si>
  <si>
    <t>-3963</t>
  </si>
  <si>
    <t>-38203</t>
  </si>
  <si>
    <t>-37204</t>
  </si>
  <si>
    <t>-37105</t>
  </si>
  <si>
    <t>-37104</t>
  </si>
  <si>
    <t>-3747</t>
  </si>
  <si>
    <t>-379</t>
  </si>
  <si>
    <t>-35398</t>
  </si>
  <si>
    <t>-35350</t>
  </si>
  <si>
    <t>-35167</t>
  </si>
  <si>
    <t>-35104</t>
  </si>
  <si>
    <t>-3589</t>
  </si>
  <si>
    <t>-3560</t>
  </si>
  <si>
    <t>-34275</t>
  </si>
  <si>
    <t>-34225</t>
  </si>
  <si>
    <t>-33171</t>
  </si>
  <si>
    <t>-33121</t>
  </si>
  <si>
    <t>-3365</t>
  </si>
  <si>
    <t>-32344</t>
  </si>
  <si>
    <t>-30166</t>
  </si>
  <si>
    <t>-30144</t>
  </si>
  <si>
    <t>-30112</t>
  </si>
  <si>
    <t>-3096</t>
  </si>
  <si>
    <t>-2997</t>
  </si>
  <si>
    <t>-2952</t>
  </si>
  <si>
    <t>-297</t>
  </si>
  <si>
    <t>-28222</t>
  </si>
  <si>
    <t>-28171</t>
  </si>
  <si>
    <t>-28143</t>
  </si>
  <si>
    <t>-28104</t>
  </si>
  <si>
    <t>-2810</t>
  </si>
  <si>
    <t>-2742</t>
  </si>
  <si>
    <t>-26336</t>
  </si>
  <si>
    <t>-26151</t>
  </si>
  <si>
    <t>-26100</t>
  </si>
  <si>
    <t>-2648</t>
  </si>
  <si>
    <t>-25362</t>
  </si>
  <si>
    <t>-25325</t>
  </si>
  <si>
    <t>-25245</t>
  </si>
  <si>
    <t>-25106</t>
  </si>
  <si>
    <t>-2571</t>
  </si>
  <si>
    <t>-2542</t>
  </si>
  <si>
    <t>-2535</t>
  </si>
  <si>
    <t>-256</t>
  </si>
  <si>
    <t>-24325</t>
  </si>
  <si>
    <t>-24279</t>
  </si>
  <si>
    <t>-24238</t>
  </si>
  <si>
    <t>-23397</t>
  </si>
  <si>
    <t>-23160</t>
  </si>
  <si>
    <t>-221141</t>
  </si>
  <si>
    <t>-22327</t>
  </si>
  <si>
    <t>-22127</t>
  </si>
  <si>
    <t>-21468</t>
  </si>
  <si>
    <t>-2186</t>
  </si>
  <si>
    <t>-20359</t>
  </si>
  <si>
    <t>-20197</t>
  </si>
  <si>
    <t>-20156</t>
  </si>
  <si>
    <t>-19213</t>
  </si>
  <si>
    <t>-19142</t>
  </si>
  <si>
    <t>-18116</t>
  </si>
  <si>
    <t>-1872</t>
  </si>
  <si>
    <t>-17193</t>
  </si>
  <si>
    <t>-17112</t>
  </si>
  <si>
    <t>-17104</t>
  </si>
  <si>
    <t>-1784</t>
  </si>
  <si>
    <t>-16276</t>
  </si>
  <si>
    <t>-16264</t>
  </si>
  <si>
    <t>-16238</t>
  </si>
  <si>
    <t>-1632</t>
  </si>
  <si>
    <t>-1617</t>
  </si>
  <si>
    <t>-15174</t>
  </si>
  <si>
    <t>-1532</t>
  </si>
  <si>
    <t>-14484</t>
  </si>
  <si>
    <t>-14207</t>
  </si>
  <si>
    <t>-1461</t>
  </si>
  <si>
    <t>-142</t>
  </si>
  <si>
    <t>-13430</t>
  </si>
  <si>
    <t>-13181</t>
  </si>
  <si>
    <t>-1328</t>
  </si>
  <si>
    <t>-12556</t>
  </si>
  <si>
    <t>-12234</t>
  </si>
  <si>
    <t>-12210</t>
  </si>
  <si>
    <t>-1241</t>
  </si>
  <si>
    <t>-122</t>
  </si>
  <si>
    <t>-11169</t>
  </si>
  <si>
    <t>-1180</t>
  </si>
  <si>
    <t>-10457</t>
  </si>
  <si>
    <t>-10339</t>
  </si>
  <si>
    <t>-10228</t>
  </si>
  <si>
    <t>-1073</t>
  </si>
  <si>
    <t>-1053</t>
  </si>
  <si>
    <t>-105</t>
  </si>
  <si>
    <t>-9172</t>
  </si>
  <si>
    <t>-958</t>
  </si>
  <si>
    <t>-8327</t>
  </si>
  <si>
    <t>-8222</t>
  </si>
  <si>
    <t>-7362</t>
  </si>
  <si>
    <t>-75</t>
  </si>
  <si>
    <t>-6535</t>
  </si>
  <si>
    <t>-6464</t>
  </si>
  <si>
    <t>-5326</t>
  </si>
  <si>
    <t>-58</t>
  </si>
  <si>
    <t>-4427</t>
  </si>
  <si>
    <t>-4419</t>
  </si>
  <si>
    <t>-3162</t>
  </si>
  <si>
    <t>-2102</t>
  </si>
  <si>
    <t>-283</t>
  </si>
  <si>
    <t>-1293</t>
  </si>
  <si>
    <t>-1143</t>
  </si>
  <si>
    <t>-120</t>
  </si>
  <si>
    <t>-505-97</t>
  </si>
  <si>
    <t>-498-417</t>
  </si>
  <si>
    <t>-496-81</t>
  </si>
  <si>
    <t>-495-74</t>
  </si>
  <si>
    <t>-495-7</t>
  </si>
  <si>
    <t>-494-813</t>
  </si>
  <si>
    <t>-494-279</t>
  </si>
  <si>
    <t>-494-149</t>
  </si>
  <si>
    <t>-490-317</t>
  </si>
  <si>
    <t>-489-1165</t>
  </si>
  <si>
    <t>-487-80</t>
  </si>
  <si>
    <t>-485-76</t>
  </si>
  <si>
    <t>-484-105</t>
  </si>
  <si>
    <t>-484-93</t>
  </si>
  <si>
    <t>-483-76</t>
  </si>
  <si>
    <t>-482-86</t>
  </si>
  <si>
    <t>-482-80</t>
  </si>
  <si>
    <t>-481-229</t>
  </si>
  <si>
    <t>-481-91</t>
  </si>
  <si>
    <t>-479-874</t>
  </si>
  <si>
    <t>-478-91</t>
  </si>
  <si>
    <t>-474-539</t>
  </si>
  <si>
    <t>-473-46</t>
  </si>
  <si>
    <t>-472-528</t>
  </si>
  <si>
    <t>-471-363</t>
  </si>
  <si>
    <t>-469-480</t>
  </si>
  <si>
    <t>-467-87</t>
  </si>
  <si>
    <t>-466-177</t>
  </si>
  <si>
    <t>-465-107</t>
  </si>
  <si>
    <t>-465-76</t>
  </si>
  <si>
    <t>-464-24</t>
  </si>
  <si>
    <t>-463-282</t>
  </si>
  <si>
    <t>-462-97</t>
  </si>
  <si>
    <t>-461-841</t>
  </si>
  <si>
    <t>-461-165</t>
  </si>
  <si>
    <t>-461-25</t>
  </si>
  <si>
    <t>-459-837</t>
  </si>
  <si>
    <t>-459-61</t>
  </si>
  <si>
    <t>-456-303</t>
  </si>
  <si>
    <t>-453-793</t>
  </si>
  <si>
    <t>-452-529</t>
  </si>
  <si>
    <t>-452-510</t>
  </si>
  <si>
    <t>-451-742</t>
  </si>
  <si>
    <t>-450-279</t>
  </si>
  <si>
    <t>-449-1248</t>
  </si>
  <si>
    <t>-448-528</t>
  </si>
  <si>
    <t>-448-160</t>
  </si>
  <si>
    <t>-448-152</t>
  </si>
  <si>
    <t>-446-9</t>
  </si>
  <si>
    <t>-445-727</t>
  </si>
  <si>
    <t>-445-90</t>
  </si>
  <si>
    <t>-445-21</t>
  </si>
  <si>
    <t>-443-307</t>
  </si>
  <si>
    <t>-440-273</t>
  </si>
  <si>
    <t>-437-714</t>
  </si>
  <si>
    <t>-436-188</t>
  </si>
  <si>
    <t>-434-240</t>
  </si>
  <si>
    <t>-433-666</t>
  </si>
  <si>
    <t>-433-171</t>
  </si>
  <si>
    <t>-432-112</t>
  </si>
  <si>
    <t>-431-171</t>
  </si>
  <si>
    <t>-430-308</t>
  </si>
  <si>
    <t>-428-525</t>
  </si>
  <si>
    <t>-427-19</t>
  </si>
  <si>
    <t>-426-263</t>
  </si>
  <si>
    <t>-425-26</t>
  </si>
  <si>
    <t>-421-108</t>
  </si>
  <si>
    <t>-418-110</t>
  </si>
  <si>
    <t>-417-83</t>
  </si>
  <si>
    <t>-416-192</t>
  </si>
  <si>
    <t>-416-117</t>
  </si>
  <si>
    <t>-416-78</t>
  </si>
  <si>
    <t>-414-423</t>
  </si>
  <si>
    <t>-411-114</t>
  </si>
  <si>
    <t>-411-71</t>
  </si>
  <si>
    <t>-408-306</t>
  </si>
  <si>
    <t>-404-158</t>
  </si>
  <si>
    <t>-404-68</t>
  </si>
  <si>
    <t>-401-761</t>
  </si>
  <si>
    <t>-400-192</t>
  </si>
  <si>
    <t>-399-288</t>
  </si>
  <si>
    <t>-397-723</t>
  </si>
  <si>
    <t>-397-30</t>
  </si>
  <si>
    <t>-396-199</t>
  </si>
  <si>
    <t>-395-17</t>
  </si>
  <si>
    <t>-394-614</t>
  </si>
  <si>
    <t>-394-181</t>
  </si>
  <si>
    <t>-392-560</t>
  </si>
  <si>
    <t>-392-1</t>
  </si>
  <si>
    <t>-391-19</t>
  </si>
  <si>
    <t>-390-206</t>
  </si>
  <si>
    <t>-386-322</t>
  </si>
  <si>
    <t>-386-127</t>
  </si>
  <si>
    <t>-386-79</t>
  </si>
  <si>
    <t>-384-473</t>
  </si>
  <si>
    <t>-384-288</t>
  </si>
  <si>
    <t>-384-7</t>
  </si>
  <si>
    <t>-382-365</t>
  </si>
  <si>
    <t>-382-8</t>
  </si>
  <si>
    <t>-381-636</t>
  </si>
  <si>
    <t>-381-622</t>
  </si>
  <si>
    <t>-381-387</t>
  </si>
  <si>
    <t>-381-16</t>
  </si>
  <si>
    <t>-381-7</t>
  </si>
  <si>
    <t>-380-562</t>
  </si>
  <si>
    <t>-380-250</t>
  </si>
  <si>
    <t>-379-1293</t>
  </si>
  <si>
    <t>-379-1036</t>
  </si>
  <si>
    <t>-379-660</t>
  </si>
  <si>
    <t>-378-605</t>
  </si>
  <si>
    <t>-375-1320</t>
  </si>
  <si>
    <t>-375-1248</t>
  </si>
  <si>
    <t>-375-1149</t>
  </si>
  <si>
    <t>-370-660</t>
  </si>
  <si>
    <t>-370-279</t>
  </si>
  <si>
    <t>-369-627</t>
  </si>
  <si>
    <t>-369-72</t>
  </si>
  <si>
    <t>-369-17</t>
  </si>
  <si>
    <t>-368-576</t>
  </si>
  <si>
    <t>-367-88</t>
  </si>
  <si>
    <t>-367-19</t>
  </si>
  <si>
    <t>-366-659</t>
  </si>
  <si>
    <t>-364-1194</t>
  </si>
  <si>
    <t>-363-1200</t>
  </si>
  <si>
    <t>-362-576</t>
  </si>
  <si>
    <t>-362-267</t>
  </si>
  <si>
    <t>-362-11</t>
  </si>
  <si>
    <t>-361-1161</t>
  </si>
  <si>
    <t>-361-1038</t>
  </si>
  <si>
    <t>-361-274</t>
  </si>
  <si>
    <t>-361-93</t>
  </si>
  <si>
    <t>-361-92</t>
  </si>
  <si>
    <t>-360-187</t>
  </si>
  <si>
    <t>-359-382</t>
  </si>
  <si>
    <t>-357-135</t>
  </si>
  <si>
    <t>-357-3</t>
  </si>
  <si>
    <t>-356-639</t>
  </si>
  <si>
    <t>-356-262</t>
  </si>
  <si>
    <t>-354-520</t>
  </si>
  <si>
    <t>-353-260</t>
  </si>
  <si>
    <t>-352-527</t>
  </si>
  <si>
    <t>-352-184</t>
  </si>
  <si>
    <t>-352-31</t>
  </si>
  <si>
    <t>-351-409</t>
  </si>
  <si>
    <t>-351-274</t>
  </si>
  <si>
    <t>-350-587</t>
  </si>
  <si>
    <t>-350-294</t>
  </si>
  <si>
    <t>-350-239</t>
  </si>
  <si>
    <t>-348-208</t>
  </si>
  <si>
    <t>-347-98</t>
  </si>
  <si>
    <t>-346-248</t>
  </si>
  <si>
    <t>-345-590</t>
  </si>
  <si>
    <t>-345-325</t>
  </si>
  <si>
    <t>-345-262</t>
  </si>
  <si>
    <t>-345-245</t>
  </si>
  <si>
    <t>-345-125</t>
  </si>
  <si>
    <t>-344-874</t>
  </si>
  <si>
    <t>-344-296</t>
  </si>
  <si>
    <t>-344-263</t>
  </si>
  <si>
    <t>-344-218</t>
  </si>
  <si>
    <t>-344-162</t>
  </si>
  <si>
    <t>-344-87</t>
  </si>
  <si>
    <t>-344-46</t>
  </si>
  <si>
    <t>-343-179</t>
  </si>
  <si>
    <t>-342-291</t>
  </si>
  <si>
    <t>-341-575</t>
  </si>
  <si>
    <t>-340-591</t>
  </si>
  <si>
    <t>-340-204</t>
  </si>
  <si>
    <t>-339-285</t>
  </si>
  <si>
    <t>-339-95</t>
  </si>
  <si>
    <t>-339-9</t>
  </si>
  <si>
    <t>-339-5</t>
  </si>
  <si>
    <t>-338-229</t>
  </si>
  <si>
    <t>-338-78</t>
  </si>
  <si>
    <t>-337-540</t>
  </si>
  <si>
    <t>-337-538</t>
  </si>
  <si>
    <t>-337-507</t>
  </si>
  <si>
    <t>-336-40</t>
  </si>
  <si>
    <t>-335-242</t>
  </si>
  <si>
    <t>-334-262</t>
  </si>
  <si>
    <t>-334-9</t>
  </si>
  <si>
    <t>-333-278</t>
  </si>
  <si>
    <t>-333-105</t>
  </si>
  <si>
    <t>-331-438</t>
  </si>
  <si>
    <t>-331-217</t>
  </si>
  <si>
    <t>-330-613</t>
  </si>
  <si>
    <t>-330-448</t>
  </si>
  <si>
    <t>-330-412</t>
  </si>
  <si>
    <t>-330-335</t>
  </si>
  <si>
    <t>-329-546</t>
  </si>
  <si>
    <t>-329-420</t>
  </si>
  <si>
    <t>-329-410</t>
  </si>
  <si>
    <t>-329-232</t>
  </si>
  <si>
    <t>-328-544</t>
  </si>
  <si>
    <t>-328-536</t>
  </si>
  <si>
    <t>-327-375</t>
  </si>
  <si>
    <t>-327-30</t>
  </si>
  <si>
    <t>-326-474</t>
  </si>
  <si>
    <t>-326-307</t>
  </si>
  <si>
    <t>-325-517</t>
  </si>
  <si>
    <t>-325-506</t>
  </si>
  <si>
    <t>-325-453</t>
  </si>
  <si>
    <t>-325-395</t>
  </si>
  <si>
    <t>-325-343</t>
  </si>
  <si>
    <t>-325-15</t>
  </si>
  <si>
    <t>-324-364</t>
  </si>
  <si>
    <t>-324-227</t>
  </si>
  <si>
    <t>-324-190</t>
  </si>
  <si>
    <t>-323-557</t>
  </si>
  <si>
    <t>-323-541</t>
  </si>
  <si>
    <t>-323-539</t>
  </si>
  <si>
    <t>-323-16</t>
  </si>
  <si>
    <t>-322-463</t>
  </si>
  <si>
    <t>-322-138</t>
  </si>
  <si>
    <t>-322-120</t>
  </si>
  <si>
    <t>-321-472</t>
  </si>
  <si>
    <t>-321-382</t>
  </si>
  <si>
    <t>-321-239</t>
  </si>
  <si>
    <t>-321-74</t>
  </si>
  <si>
    <t>-320-499</t>
  </si>
  <si>
    <t>-320-490</t>
  </si>
  <si>
    <t>-320-463</t>
  </si>
  <si>
    <t>-320-408</t>
  </si>
  <si>
    <t>-320-384</t>
  </si>
  <si>
    <t>-319-304</t>
  </si>
  <si>
    <t>-318-574</t>
  </si>
  <si>
    <t>-318-567</t>
  </si>
  <si>
    <t>-318-449</t>
  </si>
  <si>
    <t>-318-361</t>
  </si>
  <si>
    <t>-318-227</t>
  </si>
  <si>
    <t>-318-185</t>
  </si>
  <si>
    <t>-318-156</t>
  </si>
  <si>
    <t>-318-62</t>
  </si>
  <si>
    <t>-318-14</t>
  </si>
  <si>
    <t>-317-909</t>
  </si>
  <si>
    <t>-317-530</t>
  </si>
  <si>
    <t>-317-274</t>
  </si>
  <si>
    <t>-317-30</t>
  </si>
  <si>
    <t>-316-548</t>
  </si>
  <si>
    <t>-316-546</t>
  </si>
  <si>
    <t>-316-526</t>
  </si>
  <si>
    <t>-316-469</t>
  </si>
  <si>
    <t>-316-160</t>
  </si>
  <si>
    <t>-315-583</t>
  </si>
  <si>
    <t>-315-552</t>
  </si>
  <si>
    <t>-313-439</t>
  </si>
  <si>
    <t>-313-351</t>
  </si>
  <si>
    <t>-313-105</t>
  </si>
  <si>
    <t>-312-567</t>
  </si>
  <si>
    <t>-311-656</t>
  </si>
  <si>
    <t>-311-153</t>
  </si>
  <si>
    <t>-311-144</t>
  </si>
  <si>
    <t>-310-398</t>
  </si>
  <si>
    <t>-310-390</t>
  </si>
  <si>
    <t>-310-288</t>
  </si>
  <si>
    <t>-310-161</t>
  </si>
  <si>
    <t>-310-151</t>
  </si>
  <si>
    <t>-310-137</t>
  </si>
  <si>
    <t>-309-105</t>
  </si>
  <si>
    <t>-307-170</t>
  </si>
  <si>
    <t>-306-371</t>
  </si>
  <si>
    <t>-306-132</t>
  </si>
  <si>
    <t>-305-353</t>
  </si>
  <si>
    <t>-305-183</t>
  </si>
  <si>
    <t>-305-99</t>
  </si>
  <si>
    <t>-305-1</t>
  </si>
  <si>
    <t>-304-383</t>
  </si>
  <si>
    <t>-304-363</t>
  </si>
  <si>
    <t>-304-328</t>
  </si>
  <si>
    <t>-304-216</t>
  </si>
  <si>
    <t>-304-196</t>
  </si>
  <si>
    <t>-304-176</t>
  </si>
  <si>
    <t>-304-14</t>
  </si>
  <si>
    <t>-303-334</t>
  </si>
  <si>
    <t>-302-567</t>
  </si>
  <si>
    <t>-302-60</t>
  </si>
  <si>
    <t>-301-83</t>
  </si>
  <si>
    <t>-301-33</t>
  </si>
  <si>
    <t>-300-300</t>
  </si>
  <si>
    <t>-300-176</t>
  </si>
  <si>
    <t>-300-154</t>
  </si>
  <si>
    <t>-300-147</t>
  </si>
  <si>
    <t>-300-130</t>
  </si>
  <si>
    <t>-300-9</t>
  </si>
  <si>
    <t>-299-577</t>
  </si>
  <si>
    <t>-299-304</t>
  </si>
  <si>
    <t>-299-161</t>
  </si>
  <si>
    <t>-299-139</t>
  </si>
  <si>
    <t>-298-172</t>
  </si>
  <si>
    <t>-298-83</t>
  </si>
  <si>
    <t>-297-352</t>
  </si>
  <si>
    <t>-297-180</t>
  </si>
  <si>
    <t>-297-116</t>
  </si>
  <si>
    <t>-297-2</t>
  </si>
  <si>
    <t>-297-1</t>
  </si>
  <si>
    <t>-296-1649</t>
  </si>
  <si>
    <t>-296-473</t>
  </si>
  <si>
    <t>-296-80</t>
  </si>
  <si>
    <t>-295-175</t>
  </si>
  <si>
    <t>-294-111</t>
  </si>
  <si>
    <t>-294-97</t>
  </si>
  <si>
    <t>-293-30</t>
  </si>
  <si>
    <t>-292-1222</t>
  </si>
  <si>
    <t>-291-509</t>
  </si>
  <si>
    <t>-291-145</t>
  </si>
  <si>
    <t>-291-34</t>
  </si>
  <si>
    <t>-290-406</t>
  </si>
  <si>
    <t>-290-7</t>
  </si>
  <si>
    <t>-288-494</t>
  </si>
  <si>
    <t>-286-540</t>
  </si>
  <si>
    <t>-286-92</t>
  </si>
  <si>
    <t>-285-139</t>
  </si>
  <si>
    <t>-284-87</t>
  </si>
  <si>
    <t>-283-150</t>
  </si>
  <si>
    <t>-283-138</t>
  </si>
  <si>
    <t>-282-563</t>
  </si>
  <si>
    <t>-282-547</t>
  </si>
  <si>
    <t>-280-448</t>
  </si>
  <si>
    <t>-278-459</t>
  </si>
  <si>
    <t>-278-458</t>
  </si>
  <si>
    <t>-278-145</t>
  </si>
  <si>
    <t>-278-114</t>
  </si>
  <si>
    <t>-277-161</t>
  </si>
  <si>
    <t>-276-233</t>
  </si>
  <si>
    <t>-275-303</t>
  </si>
  <si>
    <t>-274-460</t>
  </si>
  <si>
    <t>-273-9</t>
  </si>
  <si>
    <t>-272-8</t>
  </si>
  <si>
    <t>-270-116</t>
  </si>
  <si>
    <t>-269-58</t>
  </si>
  <si>
    <t>-268-253</t>
  </si>
  <si>
    <t>-268-156</t>
  </si>
  <si>
    <t>-268-129</t>
  </si>
  <si>
    <t>-268-97</t>
  </si>
  <si>
    <t>-268-26</t>
  </si>
  <si>
    <t>-267-514</t>
  </si>
  <si>
    <t>-266-239</t>
  </si>
  <si>
    <t>-266-139</t>
  </si>
  <si>
    <t>-264-144</t>
  </si>
  <si>
    <t>-263-144</t>
  </si>
  <si>
    <t>-263-129</t>
  </si>
  <si>
    <t>-262-190</t>
  </si>
  <si>
    <t>-261-382</t>
  </si>
  <si>
    <t>-261-367</t>
  </si>
  <si>
    <t>-261-327</t>
  </si>
  <si>
    <t>-260-636</t>
  </si>
  <si>
    <t>-260-555</t>
  </si>
  <si>
    <t>-259-374</t>
  </si>
  <si>
    <t>-259-321</t>
  </si>
  <si>
    <t>-259-212</t>
  </si>
  <si>
    <t>-258-356</t>
  </si>
  <si>
    <t>-256-348</t>
  </si>
  <si>
    <t>-255-613</t>
  </si>
  <si>
    <t>-255-515</t>
  </si>
  <si>
    <t>-255-130</t>
  </si>
  <si>
    <t>-255-4</t>
  </si>
  <si>
    <t>-254-471</t>
  </si>
  <si>
    <t>-254-234</t>
  </si>
  <si>
    <t>-253-438</t>
  </si>
  <si>
    <t>-253-395</t>
  </si>
  <si>
    <t>-252-365</t>
  </si>
  <si>
    <t>-251-349</t>
  </si>
  <si>
    <t>-251-40</t>
  </si>
  <si>
    <t>-251-4</t>
  </si>
  <si>
    <t>-250-193</t>
  </si>
  <si>
    <t>-250-33</t>
  </si>
  <si>
    <t>-250-28</t>
  </si>
  <si>
    <t>-249-242</t>
  </si>
  <si>
    <t>-248-309</t>
  </si>
  <si>
    <t>-248-301</t>
  </si>
  <si>
    <t>-248-244</t>
  </si>
  <si>
    <t>-248-243</t>
  </si>
  <si>
    <t>-248-151</t>
  </si>
  <si>
    <t>-248-70</t>
  </si>
  <si>
    <t>-246-233</t>
  </si>
  <si>
    <t>-246-167</t>
  </si>
  <si>
    <t>-246-118</t>
  </si>
  <si>
    <t>-245-250</t>
  </si>
  <si>
    <t>-245-151</t>
  </si>
  <si>
    <t>-245-136</t>
  </si>
  <si>
    <t>-244-388</t>
  </si>
  <si>
    <t>-244-176</t>
  </si>
  <si>
    <t>-243-379</t>
  </si>
  <si>
    <t>-243-230</t>
  </si>
  <si>
    <t>-243-119</t>
  </si>
  <si>
    <t>-243-3</t>
  </si>
  <si>
    <t>-242-231</t>
  </si>
  <si>
    <t>-242-5</t>
  </si>
  <si>
    <t>-241-406</t>
  </si>
  <si>
    <t>-239-556</t>
  </si>
  <si>
    <t>-238-524</t>
  </si>
  <si>
    <t>-238-52</t>
  </si>
  <si>
    <t>-238-20</t>
  </si>
  <si>
    <t>-237-401</t>
  </si>
  <si>
    <t>-237-386</t>
  </si>
  <si>
    <t>-237-134</t>
  </si>
  <si>
    <t>-236-31</t>
  </si>
  <si>
    <t>-235-1242</t>
  </si>
  <si>
    <t>-234-398</t>
  </si>
  <si>
    <t>-234-215</t>
  </si>
  <si>
    <t>-234-115</t>
  </si>
  <si>
    <t>-233-232</t>
  </si>
  <si>
    <t>-233-149</t>
  </si>
  <si>
    <t>-230-126</t>
  </si>
  <si>
    <t>-230-44</t>
  </si>
  <si>
    <t>-230-4</t>
  </si>
  <si>
    <t>-226-453</t>
  </si>
  <si>
    <t>-226-101</t>
  </si>
  <si>
    <t>-222-354</t>
  </si>
  <si>
    <t>-222-258</t>
  </si>
  <si>
    <t>-222-211</t>
  </si>
  <si>
    <t>-221-152</t>
  </si>
  <si>
    <t>-220-475</t>
  </si>
  <si>
    <t>-220-467</t>
  </si>
  <si>
    <t>-220-229</t>
  </si>
  <si>
    <t>-220-97</t>
  </si>
  <si>
    <t>-219-1</t>
  </si>
  <si>
    <t>-218-261</t>
  </si>
  <si>
    <t>-217-33</t>
  </si>
  <si>
    <t>-216-116</t>
  </si>
  <si>
    <t>-214-438</t>
  </si>
  <si>
    <t>-214-432</t>
  </si>
  <si>
    <t>-213-351</t>
  </si>
  <si>
    <t>-212-72</t>
  </si>
  <si>
    <t>-211-586</t>
  </si>
  <si>
    <t>-211-136</t>
  </si>
  <si>
    <t>-211-57</t>
  </si>
  <si>
    <t>-209-136</t>
  </si>
  <si>
    <t>-209-60</t>
  </si>
  <si>
    <t>-208-448</t>
  </si>
  <si>
    <t>-208-245</t>
  </si>
  <si>
    <t>-207-409</t>
  </si>
  <si>
    <t>-207-132</t>
  </si>
  <si>
    <t>-206-420</t>
  </si>
  <si>
    <t>-206-158</t>
  </si>
  <si>
    <t>-205-136</t>
  </si>
  <si>
    <t>-204-873</t>
  </si>
  <si>
    <t>-204-359</t>
  </si>
  <si>
    <t>-204-283</t>
  </si>
  <si>
    <t>-204-126</t>
  </si>
  <si>
    <t>-204-15</t>
  </si>
  <si>
    <t>-202-396</t>
  </si>
  <si>
    <t>-202-328</t>
  </si>
  <si>
    <t>-202-132</t>
  </si>
  <si>
    <t>-202-92</t>
  </si>
  <si>
    <t>-201-131</t>
  </si>
  <si>
    <t>-200-496</t>
  </si>
  <si>
    <t>-200-271</t>
  </si>
  <si>
    <t>-200-233</t>
  </si>
  <si>
    <t>-199-586</t>
  </si>
  <si>
    <t>-198-264</t>
  </si>
  <si>
    <t>-198-262</t>
  </si>
  <si>
    <t>-198-44</t>
  </si>
  <si>
    <t>-197-809</t>
  </si>
  <si>
    <t>-197-18</t>
  </si>
  <si>
    <t>-196-351</t>
  </si>
  <si>
    <t>-196-136</t>
  </si>
  <si>
    <t>-194-31</t>
  </si>
  <si>
    <t>-193-220</t>
  </si>
  <si>
    <t>-193-64</t>
  </si>
  <si>
    <t>-192-28</t>
  </si>
  <si>
    <t>-191-71</t>
  </si>
  <si>
    <t>-189-406</t>
  </si>
  <si>
    <t>-189-208</t>
  </si>
  <si>
    <t>-189-109</t>
  </si>
  <si>
    <t>-189-45</t>
  </si>
  <si>
    <t>-187-448</t>
  </si>
  <si>
    <t>-186-272</t>
  </si>
  <si>
    <t>-185-337</t>
  </si>
  <si>
    <t>-184-384</t>
  </si>
  <si>
    <t>-184-134</t>
  </si>
  <si>
    <t>-184-42</t>
  </si>
  <si>
    <t>-183-157</t>
  </si>
  <si>
    <t>-183-73</t>
  </si>
  <si>
    <t>-183-10</t>
  </si>
  <si>
    <t>-182-334</t>
  </si>
  <si>
    <t>-182-201</t>
  </si>
  <si>
    <t>-182-35</t>
  </si>
  <si>
    <t>-182-14</t>
  </si>
  <si>
    <t>-181-946</t>
  </si>
  <si>
    <t>-181-118</t>
  </si>
  <si>
    <t>-180-218</t>
  </si>
  <si>
    <t>-180-175</t>
  </si>
  <si>
    <t>-180-142</t>
  </si>
  <si>
    <t>-180-91</t>
  </si>
  <si>
    <t>-179-239</t>
  </si>
  <si>
    <t>-179-160</t>
  </si>
  <si>
    <t>-178-352</t>
  </si>
  <si>
    <t>-178-287</t>
  </si>
  <si>
    <t>-178-96</t>
  </si>
  <si>
    <t>-176-407</t>
  </si>
  <si>
    <t>-176-239</t>
  </si>
  <si>
    <t>-176-233</t>
  </si>
  <si>
    <t>-176-104</t>
  </si>
  <si>
    <t>-176-56</t>
  </si>
  <si>
    <t>-175-345</t>
  </si>
  <si>
    <t>-175-159</t>
  </si>
  <si>
    <t>-174-164</t>
  </si>
  <si>
    <t>-173-221</t>
  </si>
  <si>
    <t>-173-146</t>
  </si>
  <si>
    <t>-172-196</t>
  </si>
  <si>
    <t>-172-35</t>
  </si>
  <si>
    <t>-171-545</t>
  </si>
  <si>
    <t>-171-189</t>
  </si>
  <si>
    <t>-171-186</t>
  </si>
  <si>
    <t>-171-97</t>
  </si>
  <si>
    <t>-171-55</t>
  </si>
  <si>
    <t>-170-183</t>
  </si>
  <si>
    <t>-169-328</t>
  </si>
  <si>
    <t>-169-261</t>
  </si>
  <si>
    <t>-169-105</t>
  </si>
  <si>
    <t>-168-384</t>
  </si>
  <si>
    <t>-168-337</t>
  </si>
  <si>
    <t>-168-246</t>
  </si>
  <si>
    <t>-168-219</t>
  </si>
  <si>
    <t>-168-61</t>
  </si>
  <si>
    <t>-168-8</t>
  </si>
  <si>
    <t>-168-6</t>
  </si>
  <si>
    <t>-167-95</t>
  </si>
  <si>
    <t>-167-28</t>
  </si>
  <si>
    <t>-166-188</t>
  </si>
  <si>
    <t>-166-16</t>
  </si>
  <si>
    <t>-166-12</t>
  </si>
  <si>
    <t>-165-234</t>
  </si>
  <si>
    <t>-165-167</t>
  </si>
  <si>
    <t>-164-363</t>
  </si>
  <si>
    <t>-163-282</t>
  </si>
  <si>
    <t>-163-214</t>
  </si>
  <si>
    <t>-163-43</t>
  </si>
  <si>
    <t>-161-823</t>
  </si>
  <si>
    <t>-160-213</t>
  </si>
  <si>
    <t>-159-824</t>
  </si>
  <si>
    <t>-159-11</t>
  </si>
  <si>
    <t>-158-215</t>
  </si>
  <si>
    <t>-158-105</t>
  </si>
  <si>
    <t>-158-88</t>
  </si>
  <si>
    <t>-157-336</t>
  </si>
  <si>
    <t>-157-52</t>
  </si>
  <si>
    <t>-157-51</t>
  </si>
  <si>
    <t>-156-706</t>
  </si>
  <si>
    <t>-156-160</t>
  </si>
  <si>
    <t>-156-96</t>
  </si>
  <si>
    <t>-155-300</t>
  </si>
  <si>
    <t>-155-169</t>
  </si>
  <si>
    <t>-155-153</t>
  </si>
  <si>
    <t>-155-12</t>
  </si>
  <si>
    <t>-154-596</t>
  </si>
  <si>
    <t>-154-222</t>
  </si>
  <si>
    <t>-152-801</t>
  </si>
  <si>
    <t>-152-799</t>
  </si>
  <si>
    <t>-152-158</t>
  </si>
  <si>
    <t>-152-43</t>
  </si>
  <si>
    <t>-152-7</t>
  </si>
  <si>
    <t>-151-50</t>
  </si>
  <si>
    <t>-149-18</t>
  </si>
  <si>
    <t>-148-1796</t>
  </si>
  <si>
    <t>-148-59</t>
  </si>
  <si>
    <t>-148-49</t>
  </si>
  <si>
    <t>-147-15</t>
  </si>
  <si>
    <t>-146-279</t>
  </si>
  <si>
    <t>-146-19</t>
  </si>
  <si>
    <t>-145-42</t>
  </si>
  <si>
    <t>-145-21</t>
  </si>
  <si>
    <t>-144-692</t>
  </si>
  <si>
    <t>-144-28</t>
  </si>
  <si>
    <t>-143-152</t>
  </si>
  <si>
    <t>-142-522</t>
  </si>
  <si>
    <t>-142-222</t>
  </si>
  <si>
    <t>-142-18</t>
  </si>
  <si>
    <t>-141-77</t>
  </si>
  <si>
    <t>-140-447</t>
  </si>
  <si>
    <t>-140-354</t>
  </si>
  <si>
    <t>-139-332</t>
  </si>
  <si>
    <t>-139-231</t>
  </si>
  <si>
    <t>-139-230</t>
  </si>
  <si>
    <t>-137-143</t>
  </si>
  <si>
    <t>-137-55</t>
  </si>
  <si>
    <t>-133-75</t>
  </si>
  <si>
    <t>-133-61</t>
  </si>
  <si>
    <t>-133-43</t>
  </si>
  <si>
    <t>-132-95</t>
  </si>
  <si>
    <t>-132-80</t>
  </si>
  <si>
    <t>-131-310</t>
  </si>
  <si>
    <t>-131-248</t>
  </si>
  <si>
    <t>-131-26</t>
  </si>
  <si>
    <t>-130-150</t>
  </si>
  <si>
    <t>-129-4</t>
  </si>
  <si>
    <t>-128-528</t>
  </si>
  <si>
    <t>-128-256</t>
  </si>
  <si>
    <t>-128-26</t>
  </si>
  <si>
    <t>-128-14</t>
  </si>
  <si>
    <t>-127-98</t>
  </si>
  <si>
    <t>-126-217</t>
  </si>
  <si>
    <t>-126-101</t>
  </si>
  <si>
    <t>-124-15</t>
  </si>
  <si>
    <t>-123-67</t>
  </si>
  <si>
    <t>-122-238</t>
  </si>
  <si>
    <t>-122-138</t>
  </si>
  <si>
    <t>-122-130</t>
  </si>
  <si>
    <t>-121-394</t>
  </si>
  <si>
    <t>-121-164</t>
  </si>
  <si>
    <t>-121-105</t>
  </si>
  <si>
    <t>-121-56</t>
  </si>
  <si>
    <t>-120-629</t>
  </si>
  <si>
    <t>-120-540</t>
  </si>
  <si>
    <t>-120-195</t>
  </si>
  <si>
    <t>-120-64</t>
  </si>
  <si>
    <t>-119-415</t>
  </si>
  <si>
    <t>-119-327</t>
  </si>
  <si>
    <t>-119-30</t>
  </si>
  <si>
    <t>-118-123</t>
  </si>
  <si>
    <t>-118-112</t>
  </si>
  <si>
    <t>-118-72</t>
  </si>
  <si>
    <t>-118-56</t>
  </si>
  <si>
    <t>-117-270</t>
  </si>
  <si>
    <t>-117-39</t>
  </si>
  <si>
    <t>-117-33</t>
  </si>
  <si>
    <t>-116-331</t>
  </si>
  <si>
    <t>-116-105</t>
  </si>
  <si>
    <t>-116-56</t>
  </si>
  <si>
    <t>-115-124</t>
  </si>
  <si>
    <t>-115-75</t>
  </si>
  <si>
    <t>-114-182</t>
  </si>
  <si>
    <t>-114-107</t>
  </si>
  <si>
    <t>-114-93</t>
  </si>
  <si>
    <t>-114-60</t>
  </si>
  <si>
    <t>-113-305</t>
  </si>
  <si>
    <t>-112-32</t>
  </si>
  <si>
    <t>-111-327</t>
  </si>
  <si>
    <t>-111-273</t>
  </si>
  <si>
    <t>-111-271</t>
  </si>
  <si>
    <t>-111-153</t>
  </si>
  <si>
    <t>-111-137</t>
  </si>
  <si>
    <t>-111-87</t>
  </si>
  <si>
    <t>-111-76</t>
  </si>
  <si>
    <t>-110-286</t>
  </si>
  <si>
    <t>-110-267</t>
  </si>
  <si>
    <t>-110-139</t>
  </si>
  <si>
    <t>-110-125</t>
  </si>
  <si>
    <t>-110-122</t>
  </si>
  <si>
    <t>-109-300</t>
  </si>
  <si>
    <t>-109-102</t>
  </si>
  <si>
    <t>-109-26</t>
  </si>
  <si>
    <t>-108-580</t>
  </si>
  <si>
    <t>-108-298</t>
  </si>
  <si>
    <t>-107-223</t>
  </si>
  <si>
    <t>-107-207</t>
  </si>
  <si>
    <t>-107-23</t>
  </si>
  <si>
    <t>-107-18</t>
  </si>
  <si>
    <t>-107-12</t>
  </si>
  <si>
    <t>-106-308</t>
  </si>
  <si>
    <t>-106-264</t>
  </si>
  <si>
    <t>-105-408</t>
  </si>
  <si>
    <t>-105-165</t>
  </si>
  <si>
    <t>-105-155</t>
  </si>
  <si>
    <t>-105-96</t>
  </si>
  <si>
    <t>-104-68</t>
  </si>
  <si>
    <t>-104-40</t>
  </si>
  <si>
    <t>-104-39</t>
  </si>
  <si>
    <t>-103-157</t>
  </si>
  <si>
    <t>-103-73</t>
  </si>
  <si>
    <t>-102-237</t>
  </si>
  <si>
    <t>-102-113</t>
  </si>
  <si>
    <t>-101-784</t>
  </si>
  <si>
    <t>-101-21</t>
  </si>
  <si>
    <t>-100-548</t>
  </si>
  <si>
    <t>-100-348</t>
  </si>
  <si>
    <t>-99-141</t>
  </si>
  <si>
    <t>-99-104</t>
  </si>
  <si>
    <t>-99-38</t>
  </si>
  <si>
    <t>-98-233</t>
  </si>
  <si>
    <t>-98-87</t>
  </si>
  <si>
    <t>-96-239</t>
  </si>
  <si>
    <t>-95-187</t>
  </si>
  <si>
    <t>-95-142</t>
  </si>
  <si>
    <t>-95-27</t>
  </si>
  <si>
    <t>-94-290</t>
  </si>
  <si>
    <t>-94-271</t>
  </si>
  <si>
    <t>-94-55</t>
  </si>
  <si>
    <t>-93-292</t>
  </si>
  <si>
    <t>-93-248</t>
  </si>
  <si>
    <t>-93-108</t>
  </si>
  <si>
    <t>-93-89</t>
  </si>
  <si>
    <t>-92-223</t>
  </si>
  <si>
    <t>-92-175</t>
  </si>
  <si>
    <t>-91-176</t>
  </si>
  <si>
    <t>-91-26</t>
  </si>
  <si>
    <t>-90-283</t>
  </si>
  <si>
    <t>-90-217</t>
  </si>
  <si>
    <t>-90-44</t>
  </si>
  <si>
    <t>-89-300</t>
  </si>
  <si>
    <t>-89-216</t>
  </si>
  <si>
    <t>-89-107</t>
  </si>
  <si>
    <t>-89-98</t>
  </si>
  <si>
    <t>-88-173</t>
  </si>
  <si>
    <t>-88-27</t>
  </si>
  <si>
    <t>-88-17</t>
  </si>
  <si>
    <t>-87-524</t>
  </si>
  <si>
    <t>-87-141</t>
  </si>
  <si>
    <t>-86-82</t>
  </si>
  <si>
    <t>-86-8</t>
  </si>
  <si>
    <t>-85-252</t>
  </si>
  <si>
    <t>-85-240</t>
  </si>
  <si>
    <t>-85-142</t>
  </si>
  <si>
    <t>-85-127</t>
  </si>
  <si>
    <t>-84-56</t>
  </si>
  <si>
    <t>-84-19</t>
  </si>
  <si>
    <t>-83-59</t>
  </si>
  <si>
    <t>-83-19</t>
  </si>
  <si>
    <t>-82-312</t>
  </si>
  <si>
    <t>-82-121</t>
  </si>
  <si>
    <t>-82-35</t>
  </si>
  <si>
    <t>-81-169</t>
  </si>
  <si>
    <t>-81-124</t>
  </si>
  <si>
    <t>-80-51</t>
  </si>
  <si>
    <t>-80-45</t>
  </si>
  <si>
    <t>-79-204</t>
  </si>
  <si>
    <t>-79-197</t>
  </si>
  <si>
    <t>-79-67</t>
  </si>
  <si>
    <t>-79-57</t>
  </si>
  <si>
    <t>-79-1</t>
  </si>
  <si>
    <t>-78-177</t>
  </si>
  <si>
    <t>-76-237</t>
  </si>
  <si>
    <t>-76-141</t>
  </si>
  <si>
    <t>-76-107</t>
  </si>
  <si>
    <t>-75-406</t>
  </si>
  <si>
    <t>-75-222</t>
  </si>
  <si>
    <t>-75-193</t>
  </si>
  <si>
    <t>-75-90</t>
  </si>
  <si>
    <t>-75-66</t>
  </si>
  <si>
    <t>-74-648</t>
  </si>
  <si>
    <t>-73-361</t>
  </si>
  <si>
    <t>-73-262</t>
  </si>
  <si>
    <t>-73-68</t>
  </si>
  <si>
    <t>-72-158</t>
  </si>
  <si>
    <t>-71-647</t>
  </si>
  <si>
    <t>-71-26</t>
  </si>
  <si>
    <t>-71-22</t>
  </si>
  <si>
    <t>-70-103</t>
  </si>
  <si>
    <t>-70-101</t>
  </si>
  <si>
    <t>-69-180</t>
  </si>
  <si>
    <t>-69-128</t>
  </si>
  <si>
    <t>-69-13</t>
  </si>
  <si>
    <t>-68-169</t>
  </si>
  <si>
    <t>-67-5</t>
  </si>
  <si>
    <t>-66-494</t>
  </si>
  <si>
    <t>-65-215</t>
  </si>
  <si>
    <t>-65-153</t>
  </si>
  <si>
    <t>-65-115</t>
  </si>
  <si>
    <t>-64-216</t>
  </si>
  <si>
    <t>-64-203</t>
  </si>
  <si>
    <t>-64-69</t>
  </si>
  <si>
    <t>-63-129</t>
  </si>
  <si>
    <t>-63-84</t>
  </si>
  <si>
    <t>-63-82</t>
  </si>
  <si>
    <t>-62-218</t>
  </si>
  <si>
    <t>-62-131</t>
  </si>
  <si>
    <t>-62-120</t>
  </si>
  <si>
    <t>-61-436</t>
  </si>
  <si>
    <t>-61-236</t>
  </si>
  <si>
    <t>-61-172</t>
  </si>
  <si>
    <t>-61-28</t>
  </si>
  <si>
    <t>-61-6</t>
  </si>
  <si>
    <t>-60-131</t>
  </si>
  <si>
    <t>-60-103</t>
  </si>
  <si>
    <t>-59-213</t>
  </si>
  <si>
    <t>-59-127</t>
  </si>
  <si>
    <t>-59-42</t>
  </si>
  <si>
    <t>-58-170</t>
  </si>
  <si>
    <t>-58-76</t>
  </si>
  <si>
    <t>-58-3</t>
  </si>
  <si>
    <t>-57-696</t>
  </si>
  <si>
    <t>-57-121</t>
  </si>
  <si>
    <t>-57-119</t>
  </si>
  <si>
    <t>-56-560</t>
  </si>
  <si>
    <t>-56-232</t>
  </si>
  <si>
    <t>-56-146</t>
  </si>
  <si>
    <t>-56-143</t>
  </si>
  <si>
    <t>-55-462</t>
  </si>
  <si>
    <t>-55-98</t>
  </si>
  <si>
    <t>-54-7</t>
  </si>
  <si>
    <t>-53-158</t>
  </si>
  <si>
    <t>-52-574</t>
  </si>
  <si>
    <t>-52-457</t>
  </si>
  <si>
    <t>-52-396</t>
  </si>
  <si>
    <t>-52-303</t>
  </si>
  <si>
    <t>-51-400</t>
  </si>
  <si>
    <t>-51-227</t>
  </si>
  <si>
    <t>-51-187</t>
  </si>
  <si>
    <t>-50-88</t>
  </si>
  <si>
    <t>-49-181</t>
  </si>
  <si>
    <t>-48-500</t>
  </si>
  <si>
    <t>-47-231</t>
  </si>
  <si>
    <t>-47-161</t>
  </si>
  <si>
    <t>-47-113</t>
  </si>
  <si>
    <t>-47-95</t>
  </si>
  <si>
    <t>-46-276</t>
  </si>
  <si>
    <t>-46-183</t>
  </si>
  <si>
    <t>-46-166</t>
  </si>
  <si>
    <t>-46-156</t>
  </si>
  <si>
    <t>-46-128</t>
  </si>
  <si>
    <t>-46-40</t>
  </si>
  <si>
    <t>-45-424</t>
  </si>
  <si>
    <t>-45-92</t>
  </si>
  <si>
    <t>-45-52</t>
  </si>
  <si>
    <t>-44-404</t>
  </si>
  <si>
    <t>-44-146</t>
  </si>
  <si>
    <t>-44-58</t>
  </si>
  <si>
    <t>-44-56</t>
  </si>
  <si>
    <t>-43-336</t>
  </si>
  <si>
    <t>-43-231</t>
  </si>
  <si>
    <t>-43-220</t>
  </si>
  <si>
    <t>-43-75</t>
  </si>
  <si>
    <t>-43-55</t>
  </si>
  <si>
    <t>-42-39</t>
  </si>
  <si>
    <t>-41-273</t>
  </si>
  <si>
    <t>-41-257</t>
  </si>
  <si>
    <t>-40-480</t>
  </si>
  <si>
    <t>-40-455</t>
  </si>
  <si>
    <t>-40-63</t>
  </si>
  <si>
    <t>-39-923</t>
  </si>
  <si>
    <t>-38-387</t>
  </si>
  <si>
    <t>-38-274</t>
  </si>
  <si>
    <t>-38-105</t>
  </si>
  <si>
    <t>-38-67</t>
  </si>
  <si>
    <t>-38-38</t>
  </si>
  <si>
    <t>-38-16</t>
  </si>
  <si>
    <t>-38-11</t>
  </si>
  <si>
    <t>-37-107</t>
  </si>
  <si>
    <t>-36-476</t>
  </si>
  <si>
    <t>-35-5</t>
  </si>
  <si>
    <t>-34-96</t>
  </si>
  <si>
    <t>-33-116</t>
  </si>
  <si>
    <t>-32-208</t>
  </si>
  <si>
    <t>-31-349</t>
  </si>
  <si>
    <t>-31-188</t>
  </si>
  <si>
    <t>-30-264</t>
  </si>
  <si>
    <t>-30-124</t>
  </si>
  <si>
    <t>-29-101</t>
  </si>
  <si>
    <t>-27-510</t>
  </si>
  <si>
    <t>-27-491</t>
  </si>
  <si>
    <t>-27-154</t>
  </si>
  <si>
    <t>-26-67</t>
  </si>
  <si>
    <t>-26-62</t>
  </si>
  <si>
    <t>-25-228</t>
  </si>
  <si>
    <t>-25-211</t>
  </si>
  <si>
    <t>-25-152</t>
  </si>
  <si>
    <t>-24-233</t>
  </si>
  <si>
    <t>-24-106</t>
  </si>
  <si>
    <t>-24-52</t>
  </si>
  <si>
    <t>-24-4</t>
  </si>
  <si>
    <t>-23-220</t>
  </si>
  <si>
    <t>-23-163</t>
  </si>
  <si>
    <t>-23-130</t>
  </si>
  <si>
    <t>-23-107</t>
  </si>
  <si>
    <t>-22-361</t>
  </si>
  <si>
    <t>-22-251</t>
  </si>
  <si>
    <t>-22-65</t>
  </si>
  <si>
    <t>-22-56</t>
  </si>
  <si>
    <t>-21-178</t>
  </si>
  <si>
    <t>-21-162</t>
  </si>
  <si>
    <t>-20-695</t>
  </si>
  <si>
    <t>-20-31</t>
  </si>
  <si>
    <t>-18-251</t>
  </si>
  <si>
    <t>-18-235</t>
  </si>
  <si>
    <t>-18-165</t>
  </si>
  <si>
    <t>-18-156</t>
  </si>
  <si>
    <t>-17-223</t>
  </si>
  <si>
    <t>-17-190</t>
  </si>
  <si>
    <t>-17-96</t>
  </si>
  <si>
    <t>-16-464</t>
  </si>
  <si>
    <t>-16-272</t>
  </si>
  <si>
    <t>-16-133</t>
  </si>
  <si>
    <t>-16-52</t>
  </si>
  <si>
    <t>-16-28</t>
  </si>
  <si>
    <t>-16-18</t>
  </si>
  <si>
    <t>-15-136</t>
  </si>
  <si>
    <t>-15-102</t>
  </si>
  <si>
    <t>-15-72</t>
  </si>
  <si>
    <t>-15-44</t>
  </si>
  <si>
    <t>-15-28</t>
  </si>
  <si>
    <t>-14-186</t>
  </si>
  <si>
    <t>-14-63</t>
  </si>
  <si>
    <t>-14-45</t>
  </si>
  <si>
    <t>-13-567</t>
  </si>
  <si>
    <t>-13-480</t>
  </si>
  <si>
    <t>-13-240</t>
  </si>
  <si>
    <t>-13-58</t>
  </si>
  <si>
    <t>-12-222</t>
  </si>
  <si>
    <t>-12-192</t>
  </si>
  <si>
    <t>-12-146</t>
  </si>
  <si>
    <t>-12-48</t>
  </si>
  <si>
    <t>-12-8</t>
  </si>
  <si>
    <t>-11-34</t>
  </si>
  <si>
    <t>-10-534</t>
  </si>
  <si>
    <t>-10-114</t>
  </si>
  <si>
    <t>-10-93</t>
  </si>
  <si>
    <t>-10-42</t>
  </si>
  <si>
    <t>-9-101</t>
  </si>
  <si>
    <t>-9-18</t>
  </si>
  <si>
    <t>-8-367</t>
  </si>
  <si>
    <t>-8-304</t>
  </si>
  <si>
    <t>-8-168</t>
  </si>
  <si>
    <t>-8-40</t>
  </si>
  <si>
    <t>-7-274</t>
  </si>
  <si>
    <t>-7-105</t>
  </si>
  <si>
    <t>-7-80</t>
  </si>
  <si>
    <t>-7-6</t>
  </si>
  <si>
    <t>-6-166</t>
  </si>
  <si>
    <t>-6-131</t>
  </si>
  <si>
    <t>-6-48</t>
  </si>
  <si>
    <t>-5-507</t>
  </si>
  <si>
    <t>-5-73</t>
  </si>
  <si>
    <t>-5-44</t>
  </si>
  <si>
    <t>-5-9</t>
  </si>
  <si>
    <t>-5-8</t>
  </si>
  <si>
    <t>-4-547</t>
  </si>
  <si>
    <t>-4-109</t>
  </si>
  <si>
    <t>-3-333</t>
  </si>
  <si>
    <t>-3-100</t>
  </si>
  <si>
    <t>-3-28</t>
  </si>
  <si>
    <t>-3-25</t>
  </si>
  <si>
    <t>-3-17</t>
  </si>
  <si>
    <t>-2-126</t>
  </si>
  <si>
    <t>Bonus P pour la boucle</t>
  </si>
  <si>
    <t>-1-163</t>
  </si>
  <si>
    <t>_</t>
  </si>
  <si>
    <t>RETOUR</t>
  </si>
  <si>
    <t>&gt;&gt;</t>
  </si>
  <si>
    <t>pod spécial 7k -420,79</t>
  </si>
  <si>
    <t>-382,27 = 24</t>
  </si>
  <si>
    <t>-367,23 = 32 + 4 missiles</t>
  </si>
  <si>
    <t>-373,5 = 56</t>
  </si>
  <si>
    <t>-485,-78 moteur V6 (81589)</t>
  </si>
  <si>
    <t>-353,-5 = 24</t>
  </si>
  <si>
    <t>XXX</t>
  </si>
  <si>
    <t>2 missiles</t>
  </si>
  <si>
    <t>-320,-6 = 8 + 4 missiles</t>
  </si>
  <si>
    <t>-312-4 = 16</t>
  </si>
  <si>
    <t>premier tour</t>
  </si>
  <si>
    <t>marchand</t>
  </si>
  <si>
    <t>https://docs.google.com/spreadsheets/d/17VEtqajKu5G_k2G2J08vEdHYwrhiPI78ZELl6oo3EDo/edit#gid=1633998702</t>
  </si>
  <si>
    <t>rouge = se suicider</t>
  </si>
  <si>
    <t>Case supplémentaire / moyrnne si first</t>
  </si>
  <si>
    <t>Ratio</t>
  </si>
  <si>
    <t>Gain net</t>
  </si>
  <si>
    <t>CHS par boucle</t>
  </si>
  <si>
    <t>Cases Visitées</t>
  </si>
  <si>
    <t>Minerai Total</t>
  </si>
  <si>
    <t>Minerai par Case</t>
  </si>
  <si>
    <t>Minerais</t>
  </si>
  <si>
    <t>Coordonnées</t>
  </si>
  <si>
    <t>Nb.</t>
  </si>
  <si>
    <t>Route alternative pour la fin après 314,37 (moyenne moins bonne mais 1 case zéro de plus à comparer)</t>
  </si>
  <si>
    <t>Case supplémentaire / moyenne si first</t>
  </si>
  <si>
    <t>First ?</t>
  </si>
  <si>
    <t>Moy 3</t>
  </si>
  <si>
    <t>Moy 6</t>
  </si>
  <si>
    <t>Moy 9</t>
  </si>
  <si>
    <t>N</t>
  </si>
  <si>
    <t>O</t>
  </si>
  <si>
    <t>?</t>
  </si>
  <si>
    <t>Trajet -310,-14 vers -310,-8 - Nb Case : 208 (dont 25 null) - Total : 47750, Moyenne : 229,57 - Nb Die : 20 (can die :13)</t>
  </si>
  <si>
    <t>niveau balèze</t>
  </si>
  <si>
    <t>true zero</t>
  </si>
  <si>
    <t>326 -&gt; 230</t>
  </si>
  <si>
    <t>-448,138=16</t>
  </si>
  <si>
    <t>418 -&gt; 414</t>
  </si>
  <si>
    <t>-429,148=28</t>
  </si>
  <si>
    <t>-420,142=12</t>
  </si>
  <si>
    <t>-412,121=4+8</t>
  </si>
  <si>
    <t>-378,120=22</t>
  </si>
  <si>
    <t>-297,66=missile</t>
  </si>
  <si>
    <t>XX</t>
  </si>
  <si>
    <t>-422,146=200 - ultrafast</t>
  </si>
  <si>
    <t>Trajet -310,-14 vers -306,-16 - Nb Case : 200 (dont 0 null) - Total : 51068, Moyenne : 255,34 - Nb Die : 19 (can die : 16)</t>
  </si>
  <si>
    <t>Trajet -310,-14 vers -306,-16 - Nb Case : 200 (dont 0 null) - Total : 54112, Moyenne : 270,56 - Nb Die : 22 (can die : 23)</t>
  </si>
  <si>
    <t>Trajet -310,-14 vers -310,-8 - Nb Case : 207 (dont 8 null) - Total : 48524, Moyenne : 234,42 - Nb Die : 19 (can die : 14)</t>
  </si>
  <si>
    <t>Trajet -310,-14 vers -309,-10 - Nb Case : 232 (dont 13 null) - Total : 49561, Moyenne : 213,63 - Nb Die : 16 (can die : 16)</t>
  </si>
  <si>
    <t>Trajet -310,-14 vers -310,-9 - Nb Case : 282 (dont 14 null) - Total : 56476, Moyenne : 200,27 - Nb Die : 15 (can die : 29)</t>
  </si>
</sst>
</file>

<file path=xl/styles.xml><?xml version="1.0" encoding="utf-8"?>
<styleSheet xmlns="http://schemas.openxmlformats.org/spreadsheetml/2006/main">
  <fonts count="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</font>
    <font>
      <u/>
      <sz val="10"/>
      <color indexed="12"/>
      <name val="Arial"/>
      <family val="2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3333"/>
        <bgColor rgb="FFFF333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357">
    <xf numFmtId="0" fontId="0" fillId="0" borderId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2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/>
  </cellStyleXfs>
  <cellXfs count="89">
    <xf numFmtId="0" fontId="0" fillId="0" borderId="0" xfId="0"/>
    <xf numFmtId="0" fontId="0" fillId="0" borderId="0" xfId="0" applyBorder="1" applyAlignment="1"/>
    <xf numFmtId="0" fontId="0" fillId="0" borderId="0" xfId="0" applyFont="1" applyFill="1" applyAlignment="1"/>
    <xf numFmtId="0" fontId="0" fillId="0" borderId="0" xfId="0" applyFont="1" applyAlignment="1"/>
    <xf numFmtId="0" fontId="4" fillId="0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0" fillId="7" borderId="0" xfId="0" applyFill="1" applyBorder="1" applyAlignment="1"/>
    <xf numFmtId="0" fontId="0" fillId="0" borderId="0" xfId="0" quotePrefix="1" applyBorder="1" applyAlignment="1"/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5" fillId="0" borderId="0" xfId="5355" applyBorder="1" applyAlignment="1"/>
    <xf numFmtId="0" fontId="4" fillId="0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4" fillId="0" borderId="0" xfId="0" applyFont="1" applyFill="1" applyAlignment="1">
      <alignment horizontal="center"/>
    </xf>
    <xf numFmtId="0" fontId="0" fillId="0" borderId="15" xfId="0" applyBorder="1" applyAlignment="1">
      <alignment horizontal="center" wrapText="1"/>
    </xf>
    <xf numFmtId="0" fontId="4" fillId="0" borderId="16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0" xfId="0" applyFill="1"/>
    <xf numFmtId="0" fontId="4" fillId="8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4" fillId="0" borderId="19" xfId="5356" applyFont="1" applyBorder="1" applyAlignment="1">
      <alignment horizontal="center"/>
    </xf>
    <xf numFmtId="0" fontId="4" fillId="0" borderId="0" xfId="5356" applyFont="1" applyAlignment="1">
      <alignment horizontal="left"/>
    </xf>
    <xf numFmtId="0" fontId="6" fillId="0" borderId="0" xfId="5356" applyFont="1" applyAlignment="1"/>
    <xf numFmtId="0" fontId="4" fillId="0" borderId="0" xfId="5356" applyFont="1" applyAlignment="1">
      <alignment horizontal="center"/>
    </xf>
    <xf numFmtId="4" fontId="4" fillId="0" borderId="19" xfId="5356" applyNumberFormat="1" applyFont="1" applyBorder="1" applyAlignment="1">
      <alignment horizontal="center"/>
    </xf>
    <xf numFmtId="0" fontId="4" fillId="7" borderId="10" xfId="5356" applyFont="1" applyFill="1" applyBorder="1" applyAlignment="1">
      <alignment horizontal="center"/>
    </xf>
    <xf numFmtId="0" fontId="4" fillId="7" borderId="9" xfId="5356" applyFont="1" applyFill="1" applyBorder="1" applyAlignment="1">
      <alignment horizontal="center"/>
    </xf>
    <xf numFmtId="0" fontId="4" fillId="0" borderId="7" xfId="5356" applyFont="1" applyBorder="1" applyAlignment="1">
      <alignment horizontal="center"/>
    </xf>
    <xf numFmtId="0" fontId="4" fillId="0" borderId="6" xfId="5356" applyFont="1" applyBorder="1" applyAlignment="1">
      <alignment horizontal="center"/>
    </xf>
    <xf numFmtId="0" fontId="4" fillId="0" borderId="8" xfId="5356" applyFont="1" applyBorder="1" applyAlignment="1">
      <alignment horizontal="center"/>
    </xf>
    <xf numFmtId="0" fontId="4" fillId="0" borderId="5" xfId="5356" applyFont="1" applyBorder="1" applyAlignment="1">
      <alignment horizontal="center"/>
    </xf>
    <xf numFmtId="0" fontId="4" fillId="9" borderId="5" xfId="5356" applyFont="1" applyFill="1" applyBorder="1" applyAlignment="1">
      <alignment horizontal="center"/>
    </xf>
    <xf numFmtId="0" fontId="4" fillId="0" borderId="5" xfId="5356" applyFont="1" applyFill="1" applyBorder="1" applyAlignment="1">
      <alignment horizontal="center"/>
    </xf>
    <xf numFmtId="0" fontId="4" fillId="3" borderId="5" xfId="5356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0" borderId="19" xfId="5356" applyFont="1" applyFill="1" applyBorder="1" applyAlignment="1">
      <alignment horizontal="center"/>
    </xf>
    <xf numFmtId="0" fontId="4" fillId="0" borderId="0" xfId="5356" applyFont="1" applyFill="1" applyAlignment="1">
      <alignment horizontal="center"/>
    </xf>
    <xf numFmtId="0" fontId="4" fillId="0" borderId="8" xfId="5356" applyFont="1" applyFill="1" applyBorder="1" applyAlignment="1">
      <alignment horizontal="center"/>
    </xf>
    <xf numFmtId="0" fontId="6" fillId="0" borderId="0" xfId="5356" applyFont="1" applyFill="1" applyAlignment="1"/>
    <xf numFmtId="0" fontId="4" fillId="8" borderId="5" xfId="5356" applyFont="1" applyFill="1" applyBorder="1" applyAlignment="1">
      <alignment horizontal="center"/>
    </xf>
    <xf numFmtId="0" fontId="4" fillId="10" borderId="5" xfId="5356" applyFont="1" applyFill="1" applyBorder="1" applyAlignment="1">
      <alignment horizontal="center"/>
    </xf>
    <xf numFmtId="0" fontId="0" fillId="11" borderId="0" xfId="0" applyFill="1"/>
    <xf numFmtId="0" fontId="0" fillId="0" borderId="0" xfId="0" applyFont="1" applyFill="1" applyBorder="1" applyAlignment="1"/>
    <xf numFmtId="0" fontId="4" fillId="0" borderId="0" xfId="5356" applyFont="1" applyBorder="1" applyAlignment="1">
      <alignment horizontal="left"/>
    </xf>
    <xf numFmtId="0" fontId="4" fillId="0" borderId="0" xfId="5356" applyFont="1" applyFill="1" applyAlignment="1">
      <alignment horizontal="left"/>
    </xf>
    <xf numFmtId="0" fontId="0" fillId="0" borderId="0" xfId="0" applyFill="1" applyBorder="1" applyAlignment="1"/>
    <xf numFmtId="0" fontId="0" fillId="8" borderId="5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10" borderId="5" xfId="0" applyFill="1" applyBorder="1" applyAlignment="1">
      <alignment horizontal="center" wrapText="1"/>
    </xf>
    <xf numFmtId="0" fontId="4" fillId="0" borderId="0" xfId="0" applyFont="1" applyFill="1" applyBorder="1" applyAlignment="1"/>
    <xf numFmtId="0" fontId="0" fillId="0" borderId="0" xfId="0" quotePrefix="1"/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4" fillId="0" borderId="18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4" fontId="4" fillId="0" borderId="20" xfId="5356" applyNumberFormat="1" applyFont="1" applyBorder="1" applyAlignment="1">
      <alignment horizontal="center"/>
    </xf>
    <xf numFmtId="0" fontId="4" fillId="0" borderId="21" xfId="5356" applyFont="1" applyBorder="1"/>
    <xf numFmtId="0" fontId="4" fillId="0" borderId="20" xfId="5356" applyFont="1" applyBorder="1" applyAlignment="1">
      <alignment horizontal="center"/>
    </xf>
  </cellXfs>
  <cellStyles count="5357">
    <cellStyle name="Commentaire 10 10" xfId="1"/>
    <cellStyle name="Commentaire 10 10 2" xfId="2"/>
    <cellStyle name="Commentaire 10 11" xfId="3"/>
    <cellStyle name="Commentaire 10 11 2" xfId="4"/>
    <cellStyle name="Commentaire 10 12" xfId="5"/>
    <cellStyle name="Commentaire 10 12 2" xfId="6"/>
    <cellStyle name="Commentaire 10 2" xfId="7"/>
    <cellStyle name="Commentaire 10 2 10" xfId="8"/>
    <cellStyle name="Commentaire 10 2 2" xfId="9"/>
    <cellStyle name="Commentaire 10 2 2 2" xfId="10"/>
    <cellStyle name="Commentaire 10 2 2 2 2" xfId="11"/>
    <cellStyle name="Commentaire 10 2 2 2 2 2" xfId="12"/>
    <cellStyle name="Commentaire 10 2 2 2 3" xfId="13"/>
    <cellStyle name="Commentaire 10 2 2 2 3 2" xfId="14"/>
    <cellStyle name="Commentaire 10 2 2 2 4" xfId="15"/>
    <cellStyle name="Commentaire 10 2 2 2 4 2" xfId="16"/>
    <cellStyle name="Commentaire 10 2 2 2 5" xfId="17"/>
    <cellStyle name="Commentaire 10 2 2 2 5 2" xfId="18"/>
    <cellStyle name="Commentaire 10 2 2 2 6" xfId="19"/>
    <cellStyle name="Commentaire 10 2 2 3" xfId="20"/>
    <cellStyle name="Commentaire 10 2 2 3 2" xfId="21"/>
    <cellStyle name="Commentaire 10 2 2 3 2 2" xfId="22"/>
    <cellStyle name="Commentaire 10 2 2 3 3" xfId="23"/>
    <cellStyle name="Commentaire 10 2 2 3 3 2" xfId="24"/>
    <cellStyle name="Commentaire 10 2 2 3 4" xfId="25"/>
    <cellStyle name="Commentaire 10 2 2 3 4 2" xfId="26"/>
    <cellStyle name="Commentaire 10 2 2 3 5" xfId="27"/>
    <cellStyle name="Commentaire 10 2 2 3 5 2" xfId="28"/>
    <cellStyle name="Commentaire 10 2 2 3 6" xfId="29"/>
    <cellStyle name="Commentaire 10 2 2 4" xfId="30"/>
    <cellStyle name="Commentaire 10 2 2 4 2" xfId="31"/>
    <cellStyle name="Commentaire 10 2 2 4 2 2" xfId="32"/>
    <cellStyle name="Commentaire 10 2 2 4 3" xfId="33"/>
    <cellStyle name="Commentaire 10 2 2 4 3 2" xfId="34"/>
    <cellStyle name="Commentaire 10 2 2 4 4" xfId="35"/>
    <cellStyle name="Commentaire 10 2 2 4 4 2" xfId="36"/>
    <cellStyle name="Commentaire 10 2 2 4 5" xfId="37"/>
    <cellStyle name="Commentaire 10 2 2 4 5 2" xfId="38"/>
    <cellStyle name="Commentaire 10 2 2 4 6" xfId="39"/>
    <cellStyle name="Commentaire 10 2 2 5" xfId="40"/>
    <cellStyle name="Commentaire 10 2 2 5 2" xfId="41"/>
    <cellStyle name="Commentaire 10 2 2 5 2 2" xfId="42"/>
    <cellStyle name="Commentaire 10 2 2 5 3" xfId="43"/>
    <cellStyle name="Commentaire 10 2 2 5 3 2" xfId="44"/>
    <cellStyle name="Commentaire 10 2 2 5 4" xfId="45"/>
    <cellStyle name="Commentaire 10 2 2 5 4 2" xfId="46"/>
    <cellStyle name="Commentaire 10 2 2 5 5" xfId="47"/>
    <cellStyle name="Commentaire 10 2 2 5 5 2" xfId="48"/>
    <cellStyle name="Commentaire 10 2 2 5 6" xfId="49"/>
    <cellStyle name="Commentaire 10 2 2 6" xfId="50"/>
    <cellStyle name="Commentaire 10 2 3" xfId="51"/>
    <cellStyle name="Commentaire 10 2 3 2" xfId="52"/>
    <cellStyle name="Commentaire 10 2 4" xfId="53"/>
    <cellStyle name="Commentaire 10 2 4 2" xfId="54"/>
    <cellStyle name="Commentaire 10 2 5" xfId="55"/>
    <cellStyle name="Commentaire 10 2 5 2" xfId="56"/>
    <cellStyle name="Commentaire 10 2 6" xfId="57"/>
    <cellStyle name="Commentaire 10 2 6 2" xfId="58"/>
    <cellStyle name="Commentaire 10 2 7" xfId="59"/>
    <cellStyle name="Commentaire 10 2 7 2" xfId="60"/>
    <cellStyle name="Commentaire 10 2 8" xfId="61"/>
    <cellStyle name="Commentaire 10 2 8 2" xfId="62"/>
    <cellStyle name="Commentaire 10 2 9" xfId="63"/>
    <cellStyle name="Commentaire 10 2 9 2" xfId="64"/>
    <cellStyle name="Commentaire 10 3" xfId="65"/>
    <cellStyle name="Commentaire 10 3 10" xfId="66"/>
    <cellStyle name="Commentaire 10 3 2" xfId="67"/>
    <cellStyle name="Commentaire 10 3 2 2" xfId="68"/>
    <cellStyle name="Commentaire 10 3 2 2 2" xfId="69"/>
    <cellStyle name="Commentaire 10 3 2 2 2 2" xfId="70"/>
    <cellStyle name="Commentaire 10 3 2 2 3" xfId="71"/>
    <cellStyle name="Commentaire 10 3 2 2 3 2" xfId="72"/>
    <cellStyle name="Commentaire 10 3 2 2 4" xfId="73"/>
    <cellStyle name="Commentaire 10 3 2 2 4 2" xfId="74"/>
    <cellStyle name="Commentaire 10 3 2 2 5" xfId="75"/>
    <cellStyle name="Commentaire 10 3 2 2 5 2" xfId="76"/>
    <cellStyle name="Commentaire 10 3 2 2 6" xfId="77"/>
    <cellStyle name="Commentaire 10 3 2 3" xfId="78"/>
    <cellStyle name="Commentaire 10 3 2 3 2" xfId="79"/>
    <cellStyle name="Commentaire 10 3 2 3 2 2" xfId="80"/>
    <cellStyle name="Commentaire 10 3 2 3 3" xfId="81"/>
    <cellStyle name="Commentaire 10 3 2 3 3 2" xfId="82"/>
    <cellStyle name="Commentaire 10 3 2 3 4" xfId="83"/>
    <cellStyle name="Commentaire 10 3 2 3 4 2" xfId="84"/>
    <cellStyle name="Commentaire 10 3 2 3 5" xfId="85"/>
    <cellStyle name="Commentaire 10 3 2 3 5 2" xfId="86"/>
    <cellStyle name="Commentaire 10 3 2 3 6" xfId="87"/>
    <cellStyle name="Commentaire 10 3 2 4" xfId="88"/>
    <cellStyle name="Commentaire 10 3 2 4 2" xfId="89"/>
    <cellStyle name="Commentaire 10 3 2 4 2 2" xfId="90"/>
    <cellStyle name="Commentaire 10 3 2 4 3" xfId="91"/>
    <cellStyle name="Commentaire 10 3 2 4 3 2" xfId="92"/>
    <cellStyle name="Commentaire 10 3 2 4 4" xfId="93"/>
    <cellStyle name="Commentaire 10 3 2 4 4 2" xfId="94"/>
    <cellStyle name="Commentaire 10 3 2 4 5" xfId="95"/>
    <cellStyle name="Commentaire 10 3 2 4 5 2" xfId="96"/>
    <cellStyle name="Commentaire 10 3 2 4 6" xfId="97"/>
    <cellStyle name="Commentaire 10 3 2 5" xfId="98"/>
    <cellStyle name="Commentaire 10 3 2 5 2" xfId="99"/>
    <cellStyle name="Commentaire 10 3 2 5 2 2" xfId="100"/>
    <cellStyle name="Commentaire 10 3 2 5 3" xfId="101"/>
    <cellStyle name="Commentaire 10 3 2 5 3 2" xfId="102"/>
    <cellStyle name="Commentaire 10 3 2 5 4" xfId="103"/>
    <cellStyle name="Commentaire 10 3 2 5 4 2" xfId="104"/>
    <cellStyle name="Commentaire 10 3 2 5 5" xfId="105"/>
    <cellStyle name="Commentaire 10 3 2 5 5 2" xfId="106"/>
    <cellStyle name="Commentaire 10 3 2 5 6" xfId="107"/>
    <cellStyle name="Commentaire 10 3 2 6" xfId="108"/>
    <cellStyle name="Commentaire 10 3 3" xfId="109"/>
    <cellStyle name="Commentaire 10 3 3 2" xfId="110"/>
    <cellStyle name="Commentaire 10 3 4" xfId="111"/>
    <cellStyle name="Commentaire 10 3 4 2" xfId="112"/>
    <cellStyle name="Commentaire 10 3 5" xfId="113"/>
    <cellStyle name="Commentaire 10 3 5 2" xfId="114"/>
    <cellStyle name="Commentaire 10 3 6" xfId="115"/>
    <cellStyle name="Commentaire 10 3 6 2" xfId="116"/>
    <cellStyle name="Commentaire 10 3 7" xfId="117"/>
    <cellStyle name="Commentaire 10 3 7 2" xfId="118"/>
    <cellStyle name="Commentaire 10 3 8" xfId="119"/>
    <cellStyle name="Commentaire 10 3 8 2" xfId="120"/>
    <cellStyle name="Commentaire 10 3 9" xfId="121"/>
    <cellStyle name="Commentaire 10 3 9 2" xfId="122"/>
    <cellStyle name="Commentaire 10 4" xfId="123"/>
    <cellStyle name="Commentaire 10 4 10" xfId="124"/>
    <cellStyle name="Commentaire 10 4 2" xfId="125"/>
    <cellStyle name="Commentaire 10 4 2 2" xfId="126"/>
    <cellStyle name="Commentaire 10 4 2 2 2" xfId="127"/>
    <cellStyle name="Commentaire 10 4 2 2 2 2" xfId="128"/>
    <cellStyle name="Commentaire 10 4 2 2 3" xfId="129"/>
    <cellStyle name="Commentaire 10 4 2 2 3 2" xfId="130"/>
    <cellStyle name="Commentaire 10 4 2 2 4" xfId="131"/>
    <cellStyle name="Commentaire 10 4 2 2 4 2" xfId="132"/>
    <cellStyle name="Commentaire 10 4 2 2 5" xfId="133"/>
    <cellStyle name="Commentaire 10 4 2 2 5 2" xfId="134"/>
    <cellStyle name="Commentaire 10 4 2 2 6" xfId="135"/>
    <cellStyle name="Commentaire 10 4 2 3" xfId="136"/>
    <cellStyle name="Commentaire 10 4 2 3 2" xfId="137"/>
    <cellStyle name="Commentaire 10 4 2 3 2 2" xfId="138"/>
    <cellStyle name="Commentaire 10 4 2 3 3" xfId="139"/>
    <cellStyle name="Commentaire 10 4 2 3 3 2" xfId="140"/>
    <cellStyle name="Commentaire 10 4 2 3 4" xfId="141"/>
    <cellStyle name="Commentaire 10 4 2 3 4 2" xfId="142"/>
    <cellStyle name="Commentaire 10 4 2 3 5" xfId="143"/>
    <cellStyle name="Commentaire 10 4 2 3 5 2" xfId="144"/>
    <cellStyle name="Commentaire 10 4 2 3 6" xfId="145"/>
    <cellStyle name="Commentaire 10 4 2 4" xfId="146"/>
    <cellStyle name="Commentaire 10 4 2 4 2" xfId="147"/>
    <cellStyle name="Commentaire 10 4 2 4 2 2" xfId="148"/>
    <cellStyle name="Commentaire 10 4 2 4 3" xfId="149"/>
    <cellStyle name="Commentaire 10 4 2 4 3 2" xfId="150"/>
    <cellStyle name="Commentaire 10 4 2 4 4" xfId="151"/>
    <cellStyle name="Commentaire 10 4 2 4 4 2" xfId="152"/>
    <cellStyle name="Commentaire 10 4 2 4 5" xfId="153"/>
    <cellStyle name="Commentaire 10 4 2 4 5 2" xfId="154"/>
    <cellStyle name="Commentaire 10 4 2 4 6" xfId="155"/>
    <cellStyle name="Commentaire 10 4 2 5" xfId="156"/>
    <cellStyle name="Commentaire 10 4 2 5 2" xfId="157"/>
    <cellStyle name="Commentaire 10 4 2 5 2 2" xfId="158"/>
    <cellStyle name="Commentaire 10 4 2 5 3" xfId="159"/>
    <cellStyle name="Commentaire 10 4 2 5 3 2" xfId="160"/>
    <cellStyle name="Commentaire 10 4 2 5 4" xfId="161"/>
    <cellStyle name="Commentaire 10 4 2 5 4 2" xfId="162"/>
    <cellStyle name="Commentaire 10 4 2 5 5" xfId="163"/>
    <cellStyle name="Commentaire 10 4 2 5 5 2" xfId="164"/>
    <cellStyle name="Commentaire 10 4 2 5 6" xfId="165"/>
    <cellStyle name="Commentaire 10 4 2 6" xfId="166"/>
    <cellStyle name="Commentaire 10 4 3" xfId="167"/>
    <cellStyle name="Commentaire 10 4 3 2" xfId="168"/>
    <cellStyle name="Commentaire 10 4 4" xfId="169"/>
    <cellStyle name="Commentaire 10 4 4 2" xfId="170"/>
    <cellStyle name="Commentaire 10 4 5" xfId="171"/>
    <cellStyle name="Commentaire 10 4 5 2" xfId="172"/>
    <cellStyle name="Commentaire 10 4 6" xfId="173"/>
    <cellStyle name="Commentaire 10 4 6 2" xfId="174"/>
    <cellStyle name="Commentaire 10 4 7" xfId="175"/>
    <cellStyle name="Commentaire 10 4 7 2" xfId="176"/>
    <cellStyle name="Commentaire 10 4 8" xfId="177"/>
    <cellStyle name="Commentaire 10 4 8 2" xfId="178"/>
    <cellStyle name="Commentaire 10 4 9" xfId="179"/>
    <cellStyle name="Commentaire 10 4 9 2" xfId="180"/>
    <cellStyle name="Commentaire 10 5" xfId="181"/>
    <cellStyle name="Commentaire 10 5 2" xfId="182"/>
    <cellStyle name="Commentaire 10 5 2 2" xfId="183"/>
    <cellStyle name="Commentaire 10 5 2 2 2" xfId="184"/>
    <cellStyle name="Commentaire 10 5 2 3" xfId="185"/>
    <cellStyle name="Commentaire 10 5 2 3 2" xfId="186"/>
    <cellStyle name="Commentaire 10 5 2 4" xfId="187"/>
    <cellStyle name="Commentaire 10 5 2 4 2" xfId="188"/>
    <cellStyle name="Commentaire 10 5 2 5" xfId="189"/>
    <cellStyle name="Commentaire 10 5 2 5 2" xfId="190"/>
    <cellStyle name="Commentaire 10 5 2 6" xfId="191"/>
    <cellStyle name="Commentaire 10 5 3" xfId="192"/>
    <cellStyle name="Commentaire 10 5 3 2" xfId="193"/>
    <cellStyle name="Commentaire 10 5 3 2 2" xfId="194"/>
    <cellStyle name="Commentaire 10 5 3 3" xfId="195"/>
    <cellStyle name="Commentaire 10 5 3 3 2" xfId="196"/>
    <cellStyle name="Commentaire 10 5 3 4" xfId="197"/>
    <cellStyle name="Commentaire 10 5 3 4 2" xfId="198"/>
    <cellStyle name="Commentaire 10 5 3 5" xfId="199"/>
    <cellStyle name="Commentaire 10 5 3 5 2" xfId="200"/>
    <cellStyle name="Commentaire 10 5 3 6" xfId="201"/>
    <cellStyle name="Commentaire 10 5 4" xfId="202"/>
    <cellStyle name="Commentaire 10 5 4 2" xfId="203"/>
    <cellStyle name="Commentaire 10 5 4 2 2" xfId="204"/>
    <cellStyle name="Commentaire 10 5 4 3" xfId="205"/>
    <cellStyle name="Commentaire 10 5 4 3 2" xfId="206"/>
    <cellStyle name="Commentaire 10 5 4 4" xfId="207"/>
    <cellStyle name="Commentaire 10 5 4 4 2" xfId="208"/>
    <cellStyle name="Commentaire 10 5 4 5" xfId="209"/>
    <cellStyle name="Commentaire 10 5 4 5 2" xfId="210"/>
    <cellStyle name="Commentaire 10 5 4 6" xfId="211"/>
    <cellStyle name="Commentaire 10 5 5" xfId="212"/>
    <cellStyle name="Commentaire 10 5 5 2" xfId="213"/>
    <cellStyle name="Commentaire 10 5 5 2 2" xfId="214"/>
    <cellStyle name="Commentaire 10 5 5 3" xfId="215"/>
    <cellStyle name="Commentaire 10 5 5 3 2" xfId="216"/>
    <cellStyle name="Commentaire 10 5 5 4" xfId="217"/>
    <cellStyle name="Commentaire 10 5 5 4 2" xfId="218"/>
    <cellStyle name="Commentaire 10 5 5 5" xfId="219"/>
    <cellStyle name="Commentaire 10 5 5 5 2" xfId="220"/>
    <cellStyle name="Commentaire 10 5 5 6" xfId="221"/>
    <cellStyle name="Commentaire 10 5 6" xfId="222"/>
    <cellStyle name="Commentaire 10 6" xfId="223"/>
    <cellStyle name="Commentaire 10 6 2" xfId="224"/>
    <cellStyle name="Commentaire 10 7" xfId="225"/>
    <cellStyle name="Commentaire 10 7 2" xfId="226"/>
    <cellStyle name="Commentaire 10 8" xfId="227"/>
    <cellStyle name="Commentaire 10 8 2" xfId="228"/>
    <cellStyle name="Commentaire 10 9" xfId="229"/>
    <cellStyle name="Commentaire 10 9 2" xfId="230"/>
    <cellStyle name="Commentaire 11 10" xfId="231"/>
    <cellStyle name="Commentaire 11 10 2" xfId="232"/>
    <cellStyle name="Commentaire 11 11" xfId="233"/>
    <cellStyle name="Commentaire 11 11 2" xfId="234"/>
    <cellStyle name="Commentaire 11 12" xfId="235"/>
    <cellStyle name="Commentaire 11 12 2" xfId="236"/>
    <cellStyle name="Commentaire 11 2" xfId="237"/>
    <cellStyle name="Commentaire 11 2 10" xfId="238"/>
    <cellStyle name="Commentaire 11 2 2" xfId="239"/>
    <cellStyle name="Commentaire 11 2 2 2" xfId="240"/>
    <cellStyle name="Commentaire 11 2 2 2 2" xfId="241"/>
    <cellStyle name="Commentaire 11 2 2 2 2 2" xfId="242"/>
    <cellStyle name="Commentaire 11 2 2 2 3" xfId="243"/>
    <cellStyle name="Commentaire 11 2 2 2 3 2" xfId="244"/>
    <cellStyle name="Commentaire 11 2 2 2 4" xfId="245"/>
    <cellStyle name="Commentaire 11 2 2 2 4 2" xfId="246"/>
    <cellStyle name="Commentaire 11 2 2 2 5" xfId="247"/>
    <cellStyle name="Commentaire 11 2 2 2 5 2" xfId="248"/>
    <cellStyle name="Commentaire 11 2 2 2 6" xfId="249"/>
    <cellStyle name="Commentaire 11 2 2 3" xfId="250"/>
    <cellStyle name="Commentaire 11 2 2 3 2" xfId="251"/>
    <cellStyle name="Commentaire 11 2 2 3 2 2" xfId="252"/>
    <cellStyle name="Commentaire 11 2 2 3 3" xfId="253"/>
    <cellStyle name="Commentaire 11 2 2 3 3 2" xfId="254"/>
    <cellStyle name="Commentaire 11 2 2 3 4" xfId="255"/>
    <cellStyle name="Commentaire 11 2 2 3 4 2" xfId="256"/>
    <cellStyle name="Commentaire 11 2 2 3 5" xfId="257"/>
    <cellStyle name="Commentaire 11 2 2 3 5 2" xfId="258"/>
    <cellStyle name="Commentaire 11 2 2 3 6" xfId="259"/>
    <cellStyle name="Commentaire 11 2 2 4" xfId="260"/>
    <cellStyle name="Commentaire 11 2 2 4 2" xfId="261"/>
    <cellStyle name="Commentaire 11 2 2 4 2 2" xfId="262"/>
    <cellStyle name="Commentaire 11 2 2 4 3" xfId="263"/>
    <cellStyle name="Commentaire 11 2 2 4 3 2" xfId="264"/>
    <cellStyle name="Commentaire 11 2 2 4 4" xfId="265"/>
    <cellStyle name="Commentaire 11 2 2 4 4 2" xfId="266"/>
    <cellStyle name="Commentaire 11 2 2 4 5" xfId="267"/>
    <cellStyle name="Commentaire 11 2 2 4 5 2" xfId="268"/>
    <cellStyle name="Commentaire 11 2 2 4 6" xfId="269"/>
    <cellStyle name="Commentaire 11 2 2 5" xfId="270"/>
    <cellStyle name="Commentaire 11 2 2 5 2" xfId="271"/>
    <cellStyle name="Commentaire 11 2 2 5 2 2" xfId="272"/>
    <cellStyle name="Commentaire 11 2 2 5 3" xfId="273"/>
    <cellStyle name="Commentaire 11 2 2 5 3 2" xfId="274"/>
    <cellStyle name="Commentaire 11 2 2 5 4" xfId="275"/>
    <cellStyle name="Commentaire 11 2 2 5 4 2" xfId="276"/>
    <cellStyle name="Commentaire 11 2 2 5 5" xfId="277"/>
    <cellStyle name="Commentaire 11 2 2 5 5 2" xfId="278"/>
    <cellStyle name="Commentaire 11 2 2 5 6" xfId="279"/>
    <cellStyle name="Commentaire 11 2 2 6" xfId="280"/>
    <cellStyle name="Commentaire 11 2 3" xfId="281"/>
    <cellStyle name="Commentaire 11 2 3 2" xfId="282"/>
    <cellStyle name="Commentaire 11 2 4" xfId="283"/>
    <cellStyle name="Commentaire 11 2 4 2" xfId="284"/>
    <cellStyle name="Commentaire 11 2 5" xfId="285"/>
    <cellStyle name="Commentaire 11 2 5 2" xfId="286"/>
    <cellStyle name="Commentaire 11 2 6" xfId="287"/>
    <cellStyle name="Commentaire 11 2 6 2" xfId="288"/>
    <cellStyle name="Commentaire 11 2 7" xfId="289"/>
    <cellStyle name="Commentaire 11 2 7 2" xfId="290"/>
    <cellStyle name="Commentaire 11 2 8" xfId="291"/>
    <cellStyle name="Commentaire 11 2 8 2" xfId="292"/>
    <cellStyle name="Commentaire 11 2 9" xfId="293"/>
    <cellStyle name="Commentaire 11 2 9 2" xfId="294"/>
    <cellStyle name="Commentaire 11 3" xfId="295"/>
    <cellStyle name="Commentaire 11 3 10" xfId="296"/>
    <cellStyle name="Commentaire 11 3 2" xfId="297"/>
    <cellStyle name="Commentaire 11 3 2 2" xfId="298"/>
    <cellStyle name="Commentaire 11 3 2 2 2" xfId="299"/>
    <cellStyle name="Commentaire 11 3 2 2 2 2" xfId="300"/>
    <cellStyle name="Commentaire 11 3 2 2 3" xfId="301"/>
    <cellStyle name="Commentaire 11 3 2 2 3 2" xfId="302"/>
    <cellStyle name="Commentaire 11 3 2 2 4" xfId="303"/>
    <cellStyle name="Commentaire 11 3 2 2 4 2" xfId="304"/>
    <cellStyle name="Commentaire 11 3 2 2 5" xfId="305"/>
    <cellStyle name="Commentaire 11 3 2 2 5 2" xfId="306"/>
    <cellStyle name="Commentaire 11 3 2 2 6" xfId="307"/>
    <cellStyle name="Commentaire 11 3 2 3" xfId="308"/>
    <cellStyle name="Commentaire 11 3 2 3 2" xfId="309"/>
    <cellStyle name="Commentaire 11 3 2 3 2 2" xfId="310"/>
    <cellStyle name="Commentaire 11 3 2 3 3" xfId="311"/>
    <cellStyle name="Commentaire 11 3 2 3 3 2" xfId="312"/>
    <cellStyle name="Commentaire 11 3 2 3 4" xfId="313"/>
    <cellStyle name="Commentaire 11 3 2 3 4 2" xfId="314"/>
    <cellStyle name="Commentaire 11 3 2 3 5" xfId="315"/>
    <cellStyle name="Commentaire 11 3 2 3 5 2" xfId="316"/>
    <cellStyle name="Commentaire 11 3 2 3 6" xfId="317"/>
    <cellStyle name="Commentaire 11 3 2 4" xfId="318"/>
    <cellStyle name="Commentaire 11 3 2 4 2" xfId="319"/>
    <cellStyle name="Commentaire 11 3 2 4 2 2" xfId="320"/>
    <cellStyle name="Commentaire 11 3 2 4 3" xfId="321"/>
    <cellStyle name="Commentaire 11 3 2 4 3 2" xfId="322"/>
    <cellStyle name="Commentaire 11 3 2 4 4" xfId="323"/>
    <cellStyle name="Commentaire 11 3 2 4 4 2" xfId="324"/>
    <cellStyle name="Commentaire 11 3 2 4 5" xfId="325"/>
    <cellStyle name="Commentaire 11 3 2 4 5 2" xfId="326"/>
    <cellStyle name="Commentaire 11 3 2 4 6" xfId="327"/>
    <cellStyle name="Commentaire 11 3 2 5" xfId="328"/>
    <cellStyle name="Commentaire 11 3 2 5 2" xfId="329"/>
    <cellStyle name="Commentaire 11 3 2 5 2 2" xfId="330"/>
    <cellStyle name="Commentaire 11 3 2 5 3" xfId="331"/>
    <cellStyle name="Commentaire 11 3 2 5 3 2" xfId="332"/>
    <cellStyle name="Commentaire 11 3 2 5 4" xfId="333"/>
    <cellStyle name="Commentaire 11 3 2 5 4 2" xfId="334"/>
    <cellStyle name="Commentaire 11 3 2 5 5" xfId="335"/>
    <cellStyle name="Commentaire 11 3 2 5 5 2" xfId="336"/>
    <cellStyle name="Commentaire 11 3 2 5 6" xfId="337"/>
    <cellStyle name="Commentaire 11 3 2 6" xfId="338"/>
    <cellStyle name="Commentaire 11 3 3" xfId="339"/>
    <cellStyle name="Commentaire 11 3 3 2" xfId="340"/>
    <cellStyle name="Commentaire 11 3 4" xfId="341"/>
    <cellStyle name="Commentaire 11 3 4 2" xfId="342"/>
    <cellStyle name="Commentaire 11 3 5" xfId="343"/>
    <cellStyle name="Commentaire 11 3 5 2" xfId="344"/>
    <cellStyle name="Commentaire 11 3 6" xfId="345"/>
    <cellStyle name="Commentaire 11 3 6 2" xfId="346"/>
    <cellStyle name="Commentaire 11 3 7" xfId="347"/>
    <cellStyle name="Commentaire 11 3 7 2" xfId="348"/>
    <cellStyle name="Commentaire 11 3 8" xfId="349"/>
    <cellStyle name="Commentaire 11 3 8 2" xfId="350"/>
    <cellStyle name="Commentaire 11 3 9" xfId="351"/>
    <cellStyle name="Commentaire 11 3 9 2" xfId="352"/>
    <cellStyle name="Commentaire 11 4" xfId="353"/>
    <cellStyle name="Commentaire 11 4 10" xfId="354"/>
    <cellStyle name="Commentaire 11 4 2" xfId="355"/>
    <cellStyle name="Commentaire 11 4 2 2" xfId="356"/>
    <cellStyle name="Commentaire 11 4 2 2 2" xfId="357"/>
    <cellStyle name="Commentaire 11 4 2 2 2 2" xfId="358"/>
    <cellStyle name="Commentaire 11 4 2 2 3" xfId="359"/>
    <cellStyle name="Commentaire 11 4 2 2 3 2" xfId="360"/>
    <cellStyle name="Commentaire 11 4 2 2 4" xfId="361"/>
    <cellStyle name="Commentaire 11 4 2 2 4 2" xfId="362"/>
    <cellStyle name="Commentaire 11 4 2 2 5" xfId="363"/>
    <cellStyle name="Commentaire 11 4 2 2 5 2" xfId="364"/>
    <cellStyle name="Commentaire 11 4 2 2 6" xfId="365"/>
    <cellStyle name="Commentaire 11 4 2 3" xfId="366"/>
    <cellStyle name="Commentaire 11 4 2 3 2" xfId="367"/>
    <cellStyle name="Commentaire 11 4 2 3 2 2" xfId="368"/>
    <cellStyle name="Commentaire 11 4 2 3 3" xfId="369"/>
    <cellStyle name="Commentaire 11 4 2 3 3 2" xfId="370"/>
    <cellStyle name="Commentaire 11 4 2 3 4" xfId="371"/>
    <cellStyle name="Commentaire 11 4 2 3 4 2" xfId="372"/>
    <cellStyle name="Commentaire 11 4 2 3 5" xfId="373"/>
    <cellStyle name="Commentaire 11 4 2 3 5 2" xfId="374"/>
    <cellStyle name="Commentaire 11 4 2 3 6" xfId="375"/>
    <cellStyle name="Commentaire 11 4 2 4" xfId="376"/>
    <cellStyle name="Commentaire 11 4 2 4 2" xfId="377"/>
    <cellStyle name="Commentaire 11 4 2 4 2 2" xfId="378"/>
    <cellStyle name="Commentaire 11 4 2 4 3" xfId="379"/>
    <cellStyle name="Commentaire 11 4 2 4 3 2" xfId="380"/>
    <cellStyle name="Commentaire 11 4 2 4 4" xfId="381"/>
    <cellStyle name="Commentaire 11 4 2 4 4 2" xfId="382"/>
    <cellStyle name="Commentaire 11 4 2 4 5" xfId="383"/>
    <cellStyle name="Commentaire 11 4 2 4 5 2" xfId="384"/>
    <cellStyle name="Commentaire 11 4 2 4 6" xfId="385"/>
    <cellStyle name="Commentaire 11 4 2 5" xfId="386"/>
    <cellStyle name="Commentaire 11 4 2 5 2" xfId="387"/>
    <cellStyle name="Commentaire 11 4 2 5 2 2" xfId="388"/>
    <cellStyle name="Commentaire 11 4 2 5 3" xfId="389"/>
    <cellStyle name="Commentaire 11 4 2 5 3 2" xfId="390"/>
    <cellStyle name="Commentaire 11 4 2 5 4" xfId="391"/>
    <cellStyle name="Commentaire 11 4 2 5 4 2" xfId="392"/>
    <cellStyle name="Commentaire 11 4 2 5 5" xfId="393"/>
    <cellStyle name="Commentaire 11 4 2 5 5 2" xfId="394"/>
    <cellStyle name="Commentaire 11 4 2 5 6" xfId="395"/>
    <cellStyle name="Commentaire 11 4 2 6" xfId="396"/>
    <cellStyle name="Commentaire 11 4 3" xfId="397"/>
    <cellStyle name="Commentaire 11 4 3 2" xfId="398"/>
    <cellStyle name="Commentaire 11 4 4" xfId="399"/>
    <cellStyle name="Commentaire 11 4 4 2" xfId="400"/>
    <cellStyle name="Commentaire 11 4 5" xfId="401"/>
    <cellStyle name="Commentaire 11 4 5 2" xfId="402"/>
    <cellStyle name="Commentaire 11 4 6" xfId="403"/>
    <cellStyle name="Commentaire 11 4 6 2" xfId="404"/>
    <cellStyle name="Commentaire 11 4 7" xfId="405"/>
    <cellStyle name="Commentaire 11 4 7 2" xfId="406"/>
    <cellStyle name="Commentaire 11 4 8" xfId="407"/>
    <cellStyle name="Commentaire 11 4 8 2" xfId="408"/>
    <cellStyle name="Commentaire 11 4 9" xfId="409"/>
    <cellStyle name="Commentaire 11 4 9 2" xfId="410"/>
    <cellStyle name="Commentaire 11 5" xfId="411"/>
    <cellStyle name="Commentaire 11 5 2" xfId="412"/>
    <cellStyle name="Commentaire 11 5 2 2" xfId="413"/>
    <cellStyle name="Commentaire 11 5 2 2 2" xfId="414"/>
    <cellStyle name="Commentaire 11 5 2 3" xfId="415"/>
    <cellStyle name="Commentaire 11 5 2 3 2" xfId="416"/>
    <cellStyle name="Commentaire 11 5 2 4" xfId="417"/>
    <cellStyle name="Commentaire 11 5 2 4 2" xfId="418"/>
    <cellStyle name="Commentaire 11 5 2 5" xfId="419"/>
    <cellStyle name="Commentaire 11 5 2 5 2" xfId="420"/>
    <cellStyle name="Commentaire 11 5 2 6" xfId="421"/>
    <cellStyle name="Commentaire 11 5 3" xfId="422"/>
    <cellStyle name="Commentaire 11 5 3 2" xfId="423"/>
    <cellStyle name="Commentaire 11 5 3 2 2" xfId="424"/>
    <cellStyle name="Commentaire 11 5 3 3" xfId="425"/>
    <cellStyle name="Commentaire 11 5 3 3 2" xfId="426"/>
    <cellStyle name="Commentaire 11 5 3 4" xfId="427"/>
    <cellStyle name="Commentaire 11 5 3 4 2" xfId="428"/>
    <cellStyle name="Commentaire 11 5 3 5" xfId="429"/>
    <cellStyle name="Commentaire 11 5 3 5 2" xfId="430"/>
    <cellStyle name="Commentaire 11 5 3 6" xfId="431"/>
    <cellStyle name="Commentaire 11 5 4" xfId="432"/>
    <cellStyle name="Commentaire 11 5 4 2" xfId="433"/>
    <cellStyle name="Commentaire 11 5 4 2 2" xfId="434"/>
    <cellStyle name="Commentaire 11 5 4 3" xfId="435"/>
    <cellStyle name="Commentaire 11 5 4 3 2" xfId="436"/>
    <cellStyle name="Commentaire 11 5 4 4" xfId="437"/>
    <cellStyle name="Commentaire 11 5 4 4 2" xfId="438"/>
    <cellStyle name="Commentaire 11 5 4 5" xfId="439"/>
    <cellStyle name="Commentaire 11 5 4 5 2" xfId="440"/>
    <cellStyle name="Commentaire 11 5 4 6" xfId="441"/>
    <cellStyle name="Commentaire 11 5 5" xfId="442"/>
    <cellStyle name="Commentaire 11 5 5 2" xfId="443"/>
    <cellStyle name="Commentaire 11 5 5 2 2" xfId="444"/>
    <cellStyle name="Commentaire 11 5 5 3" xfId="445"/>
    <cellStyle name="Commentaire 11 5 5 3 2" xfId="446"/>
    <cellStyle name="Commentaire 11 5 5 4" xfId="447"/>
    <cellStyle name="Commentaire 11 5 5 4 2" xfId="448"/>
    <cellStyle name="Commentaire 11 5 5 5" xfId="449"/>
    <cellStyle name="Commentaire 11 5 5 5 2" xfId="450"/>
    <cellStyle name="Commentaire 11 5 5 6" xfId="451"/>
    <cellStyle name="Commentaire 11 5 6" xfId="452"/>
    <cellStyle name="Commentaire 11 6" xfId="453"/>
    <cellStyle name="Commentaire 11 6 2" xfId="454"/>
    <cellStyle name="Commentaire 11 7" xfId="455"/>
    <cellStyle name="Commentaire 11 7 2" xfId="456"/>
    <cellStyle name="Commentaire 11 8" xfId="457"/>
    <cellStyle name="Commentaire 11 8 2" xfId="458"/>
    <cellStyle name="Commentaire 11 9" xfId="459"/>
    <cellStyle name="Commentaire 11 9 2" xfId="460"/>
    <cellStyle name="Commentaire 12 10" xfId="461"/>
    <cellStyle name="Commentaire 12 10 2" xfId="462"/>
    <cellStyle name="Commentaire 12 11" xfId="463"/>
    <cellStyle name="Commentaire 12 11 2" xfId="464"/>
    <cellStyle name="Commentaire 12 12" xfId="465"/>
    <cellStyle name="Commentaire 12 12 2" xfId="466"/>
    <cellStyle name="Commentaire 12 2" xfId="467"/>
    <cellStyle name="Commentaire 12 2 10" xfId="468"/>
    <cellStyle name="Commentaire 12 2 2" xfId="469"/>
    <cellStyle name="Commentaire 12 2 2 2" xfId="470"/>
    <cellStyle name="Commentaire 12 2 2 2 2" xfId="471"/>
    <cellStyle name="Commentaire 12 2 2 2 2 2" xfId="472"/>
    <cellStyle name="Commentaire 12 2 2 2 3" xfId="473"/>
    <cellStyle name="Commentaire 12 2 2 2 3 2" xfId="474"/>
    <cellStyle name="Commentaire 12 2 2 2 4" xfId="475"/>
    <cellStyle name="Commentaire 12 2 2 2 4 2" xfId="476"/>
    <cellStyle name="Commentaire 12 2 2 2 5" xfId="477"/>
    <cellStyle name="Commentaire 12 2 2 2 5 2" xfId="478"/>
    <cellStyle name="Commentaire 12 2 2 2 6" xfId="479"/>
    <cellStyle name="Commentaire 12 2 2 3" xfId="480"/>
    <cellStyle name="Commentaire 12 2 2 3 2" xfId="481"/>
    <cellStyle name="Commentaire 12 2 2 3 2 2" xfId="482"/>
    <cellStyle name="Commentaire 12 2 2 3 3" xfId="483"/>
    <cellStyle name="Commentaire 12 2 2 3 3 2" xfId="484"/>
    <cellStyle name="Commentaire 12 2 2 3 4" xfId="485"/>
    <cellStyle name="Commentaire 12 2 2 3 4 2" xfId="486"/>
    <cellStyle name="Commentaire 12 2 2 3 5" xfId="487"/>
    <cellStyle name="Commentaire 12 2 2 3 5 2" xfId="488"/>
    <cellStyle name="Commentaire 12 2 2 3 6" xfId="489"/>
    <cellStyle name="Commentaire 12 2 2 4" xfId="490"/>
    <cellStyle name="Commentaire 12 2 2 4 2" xfId="491"/>
    <cellStyle name="Commentaire 12 2 2 4 2 2" xfId="492"/>
    <cellStyle name="Commentaire 12 2 2 4 3" xfId="493"/>
    <cellStyle name="Commentaire 12 2 2 4 3 2" xfId="494"/>
    <cellStyle name="Commentaire 12 2 2 4 4" xfId="495"/>
    <cellStyle name="Commentaire 12 2 2 4 4 2" xfId="496"/>
    <cellStyle name="Commentaire 12 2 2 4 5" xfId="497"/>
    <cellStyle name="Commentaire 12 2 2 4 5 2" xfId="498"/>
    <cellStyle name="Commentaire 12 2 2 4 6" xfId="499"/>
    <cellStyle name="Commentaire 12 2 2 5" xfId="500"/>
    <cellStyle name="Commentaire 12 2 2 5 2" xfId="501"/>
    <cellStyle name="Commentaire 12 2 2 5 2 2" xfId="502"/>
    <cellStyle name="Commentaire 12 2 2 5 3" xfId="503"/>
    <cellStyle name="Commentaire 12 2 2 5 3 2" xfId="504"/>
    <cellStyle name="Commentaire 12 2 2 5 4" xfId="505"/>
    <cellStyle name="Commentaire 12 2 2 5 4 2" xfId="506"/>
    <cellStyle name="Commentaire 12 2 2 5 5" xfId="507"/>
    <cellStyle name="Commentaire 12 2 2 5 5 2" xfId="508"/>
    <cellStyle name="Commentaire 12 2 2 5 6" xfId="509"/>
    <cellStyle name="Commentaire 12 2 2 6" xfId="510"/>
    <cellStyle name="Commentaire 12 2 3" xfId="511"/>
    <cellStyle name="Commentaire 12 2 3 2" xfId="512"/>
    <cellStyle name="Commentaire 12 2 4" xfId="513"/>
    <cellStyle name="Commentaire 12 2 4 2" xfId="514"/>
    <cellStyle name="Commentaire 12 2 5" xfId="515"/>
    <cellStyle name="Commentaire 12 2 5 2" xfId="516"/>
    <cellStyle name="Commentaire 12 2 6" xfId="517"/>
    <cellStyle name="Commentaire 12 2 6 2" xfId="518"/>
    <cellStyle name="Commentaire 12 2 7" xfId="519"/>
    <cellStyle name="Commentaire 12 2 7 2" xfId="520"/>
    <cellStyle name="Commentaire 12 2 8" xfId="521"/>
    <cellStyle name="Commentaire 12 2 8 2" xfId="522"/>
    <cellStyle name="Commentaire 12 2 9" xfId="523"/>
    <cellStyle name="Commentaire 12 2 9 2" xfId="524"/>
    <cellStyle name="Commentaire 12 3" xfId="525"/>
    <cellStyle name="Commentaire 12 3 10" xfId="526"/>
    <cellStyle name="Commentaire 12 3 2" xfId="527"/>
    <cellStyle name="Commentaire 12 3 2 2" xfId="528"/>
    <cellStyle name="Commentaire 12 3 2 2 2" xfId="529"/>
    <cellStyle name="Commentaire 12 3 2 2 2 2" xfId="530"/>
    <cellStyle name="Commentaire 12 3 2 2 3" xfId="531"/>
    <cellStyle name="Commentaire 12 3 2 2 3 2" xfId="532"/>
    <cellStyle name="Commentaire 12 3 2 2 4" xfId="533"/>
    <cellStyle name="Commentaire 12 3 2 2 4 2" xfId="534"/>
    <cellStyle name="Commentaire 12 3 2 2 5" xfId="535"/>
    <cellStyle name="Commentaire 12 3 2 2 5 2" xfId="536"/>
    <cellStyle name="Commentaire 12 3 2 2 6" xfId="537"/>
    <cellStyle name="Commentaire 12 3 2 3" xfId="538"/>
    <cellStyle name="Commentaire 12 3 2 3 2" xfId="539"/>
    <cellStyle name="Commentaire 12 3 2 3 2 2" xfId="540"/>
    <cellStyle name="Commentaire 12 3 2 3 3" xfId="541"/>
    <cellStyle name="Commentaire 12 3 2 3 3 2" xfId="542"/>
    <cellStyle name="Commentaire 12 3 2 3 4" xfId="543"/>
    <cellStyle name="Commentaire 12 3 2 3 4 2" xfId="544"/>
    <cellStyle name="Commentaire 12 3 2 3 5" xfId="545"/>
    <cellStyle name="Commentaire 12 3 2 3 5 2" xfId="546"/>
    <cellStyle name="Commentaire 12 3 2 3 6" xfId="547"/>
    <cellStyle name="Commentaire 12 3 2 4" xfId="548"/>
    <cellStyle name="Commentaire 12 3 2 4 2" xfId="549"/>
    <cellStyle name="Commentaire 12 3 2 4 2 2" xfId="550"/>
    <cellStyle name="Commentaire 12 3 2 4 3" xfId="551"/>
    <cellStyle name="Commentaire 12 3 2 4 3 2" xfId="552"/>
    <cellStyle name="Commentaire 12 3 2 4 4" xfId="553"/>
    <cellStyle name="Commentaire 12 3 2 4 4 2" xfId="554"/>
    <cellStyle name="Commentaire 12 3 2 4 5" xfId="555"/>
    <cellStyle name="Commentaire 12 3 2 4 5 2" xfId="556"/>
    <cellStyle name="Commentaire 12 3 2 4 6" xfId="557"/>
    <cellStyle name="Commentaire 12 3 2 5" xfId="558"/>
    <cellStyle name="Commentaire 12 3 2 5 2" xfId="559"/>
    <cellStyle name="Commentaire 12 3 2 5 2 2" xfId="560"/>
    <cellStyle name="Commentaire 12 3 2 5 3" xfId="561"/>
    <cellStyle name="Commentaire 12 3 2 5 3 2" xfId="562"/>
    <cellStyle name="Commentaire 12 3 2 5 4" xfId="563"/>
    <cellStyle name="Commentaire 12 3 2 5 4 2" xfId="564"/>
    <cellStyle name="Commentaire 12 3 2 5 5" xfId="565"/>
    <cellStyle name="Commentaire 12 3 2 5 5 2" xfId="566"/>
    <cellStyle name="Commentaire 12 3 2 5 6" xfId="567"/>
    <cellStyle name="Commentaire 12 3 2 6" xfId="568"/>
    <cellStyle name="Commentaire 12 3 3" xfId="569"/>
    <cellStyle name="Commentaire 12 3 3 2" xfId="570"/>
    <cellStyle name="Commentaire 12 3 4" xfId="571"/>
    <cellStyle name="Commentaire 12 3 4 2" xfId="572"/>
    <cellStyle name="Commentaire 12 3 5" xfId="573"/>
    <cellStyle name="Commentaire 12 3 5 2" xfId="574"/>
    <cellStyle name="Commentaire 12 3 6" xfId="575"/>
    <cellStyle name="Commentaire 12 3 6 2" xfId="576"/>
    <cellStyle name="Commentaire 12 3 7" xfId="577"/>
    <cellStyle name="Commentaire 12 3 7 2" xfId="578"/>
    <cellStyle name="Commentaire 12 3 8" xfId="579"/>
    <cellStyle name="Commentaire 12 3 8 2" xfId="580"/>
    <cellStyle name="Commentaire 12 3 9" xfId="581"/>
    <cellStyle name="Commentaire 12 3 9 2" xfId="582"/>
    <cellStyle name="Commentaire 12 4" xfId="583"/>
    <cellStyle name="Commentaire 12 4 10" xfId="584"/>
    <cellStyle name="Commentaire 12 4 2" xfId="585"/>
    <cellStyle name="Commentaire 12 4 2 2" xfId="586"/>
    <cellStyle name="Commentaire 12 4 2 2 2" xfId="587"/>
    <cellStyle name="Commentaire 12 4 2 2 2 2" xfId="588"/>
    <cellStyle name="Commentaire 12 4 2 2 3" xfId="589"/>
    <cellStyle name="Commentaire 12 4 2 2 3 2" xfId="590"/>
    <cellStyle name="Commentaire 12 4 2 2 4" xfId="591"/>
    <cellStyle name="Commentaire 12 4 2 2 4 2" xfId="592"/>
    <cellStyle name="Commentaire 12 4 2 2 5" xfId="593"/>
    <cellStyle name="Commentaire 12 4 2 2 5 2" xfId="594"/>
    <cellStyle name="Commentaire 12 4 2 2 6" xfId="595"/>
    <cellStyle name="Commentaire 12 4 2 3" xfId="596"/>
    <cellStyle name="Commentaire 12 4 2 3 2" xfId="597"/>
    <cellStyle name="Commentaire 12 4 2 3 2 2" xfId="598"/>
    <cellStyle name="Commentaire 12 4 2 3 3" xfId="599"/>
    <cellStyle name="Commentaire 12 4 2 3 3 2" xfId="600"/>
    <cellStyle name="Commentaire 12 4 2 3 4" xfId="601"/>
    <cellStyle name="Commentaire 12 4 2 3 4 2" xfId="602"/>
    <cellStyle name="Commentaire 12 4 2 3 5" xfId="603"/>
    <cellStyle name="Commentaire 12 4 2 3 5 2" xfId="604"/>
    <cellStyle name="Commentaire 12 4 2 3 6" xfId="605"/>
    <cellStyle name="Commentaire 12 4 2 4" xfId="606"/>
    <cellStyle name="Commentaire 12 4 2 4 2" xfId="607"/>
    <cellStyle name="Commentaire 12 4 2 4 2 2" xfId="608"/>
    <cellStyle name="Commentaire 12 4 2 4 3" xfId="609"/>
    <cellStyle name="Commentaire 12 4 2 4 3 2" xfId="610"/>
    <cellStyle name="Commentaire 12 4 2 4 4" xfId="611"/>
    <cellStyle name="Commentaire 12 4 2 4 4 2" xfId="612"/>
    <cellStyle name="Commentaire 12 4 2 4 5" xfId="613"/>
    <cellStyle name="Commentaire 12 4 2 4 5 2" xfId="614"/>
    <cellStyle name="Commentaire 12 4 2 4 6" xfId="615"/>
    <cellStyle name="Commentaire 12 4 2 5" xfId="616"/>
    <cellStyle name="Commentaire 12 4 2 5 2" xfId="617"/>
    <cellStyle name="Commentaire 12 4 2 5 2 2" xfId="618"/>
    <cellStyle name="Commentaire 12 4 2 5 3" xfId="619"/>
    <cellStyle name="Commentaire 12 4 2 5 3 2" xfId="620"/>
    <cellStyle name="Commentaire 12 4 2 5 4" xfId="621"/>
    <cellStyle name="Commentaire 12 4 2 5 4 2" xfId="622"/>
    <cellStyle name="Commentaire 12 4 2 5 5" xfId="623"/>
    <cellStyle name="Commentaire 12 4 2 5 5 2" xfId="624"/>
    <cellStyle name="Commentaire 12 4 2 5 6" xfId="625"/>
    <cellStyle name="Commentaire 12 4 2 6" xfId="626"/>
    <cellStyle name="Commentaire 12 4 3" xfId="627"/>
    <cellStyle name="Commentaire 12 4 3 2" xfId="628"/>
    <cellStyle name="Commentaire 12 4 4" xfId="629"/>
    <cellStyle name="Commentaire 12 4 4 2" xfId="630"/>
    <cellStyle name="Commentaire 12 4 5" xfId="631"/>
    <cellStyle name="Commentaire 12 4 5 2" xfId="632"/>
    <cellStyle name="Commentaire 12 4 6" xfId="633"/>
    <cellStyle name="Commentaire 12 4 6 2" xfId="634"/>
    <cellStyle name="Commentaire 12 4 7" xfId="635"/>
    <cellStyle name="Commentaire 12 4 7 2" xfId="636"/>
    <cellStyle name="Commentaire 12 4 8" xfId="637"/>
    <cellStyle name="Commentaire 12 4 8 2" xfId="638"/>
    <cellStyle name="Commentaire 12 4 9" xfId="639"/>
    <cellStyle name="Commentaire 12 4 9 2" xfId="640"/>
    <cellStyle name="Commentaire 12 5" xfId="641"/>
    <cellStyle name="Commentaire 12 5 2" xfId="642"/>
    <cellStyle name="Commentaire 12 5 2 2" xfId="643"/>
    <cellStyle name="Commentaire 12 5 2 2 2" xfId="644"/>
    <cellStyle name="Commentaire 12 5 2 3" xfId="645"/>
    <cellStyle name="Commentaire 12 5 2 3 2" xfId="646"/>
    <cellStyle name="Commentaire 12 5 2 4" xfId="647"/>
    <cellStyle name="Commentaire 12 5 2 4 2" xfId="648"/>
    <cellStyle name="Commentaire 12 5 2 5" xfId="649"/>
    <cellStyle name="Commentaire 12 5 2 5 2" xfId="650"/>
    <cellStyle name="Commentaire 12 5 2 6" xfId="651"/>
    <cellStyle name="Commentaire 12 5 3" xfId="652"/>
    <cellStyle name="Commentaire 12 5 3 2" xfId="653"/>
    <cellStyle name="Commentaire 12 5 3 2 2" xfId="654"/>
    <cellStyle name="Commentaire 12 5 3 3" xfId="655"/>
    <cellStyle name="Commentaire 12 5 3 3 2" xfId="656"/>
    <cellStyle name="Commentaire 12 5 3 4" xfId="657"/>
    <cellStyle name="Commentaire 12 5 3 4 2" xfId="658"/>
    <cellStyle name="Commentaire 12 5 3 5" xfId="659"/>
    <cellStyle name="Commentaire 12 5 3 5 2" xfId="660"/>
    <cellStyle name="Commentaire 12 5 3 6" xfId="661"/>
    <cellStyle name="Commentaire 12 5 4" xfId="662"/>
    <cellStyle name="Commentaire 12 5 4 2" xfId="663"/>
    <cellStyle name="Commentaire 12 5 4 2 2" xfId="664"/>
    <cellStyle name="Commentaire 12 5 4 3" xfId="665"/>
    <cellStyle name="Commentaire 12 5 4 3 2" xfId="666"/>
    <cellStyle name="Commentaire 12 5 4 4" xfId="667"/>
    <cellStyle name="Commentaire 12 5 4 4 2" xfId="668"/>
    <cellStyle name="Commentaire 12 5 4 5" xfId="669"/>
    <cellStyle name="Commentaire 12 5 4 5 2" xfId="670"/>
    <cellStyle name="Commentaire 12 5 4 6" xfId="671"/>
    <cellStyle name="Commentaire 12 5 5" xfId="672"/>
    <cellStyle name="Commentaire 12 5 5 2" xfId="673"/>
    <cellStyle name="Commentaire 12 5 5 2 2" xfId="674"/>
    <cellStyle name="Commentaire 12 5 5 3" xfId="675"/>
    <cellStyle name="Commentaire 12 5 5 3 2" xfId="676"/>
    <cellStyle name="Commentaire 12 5 5 4" xfId="677"/>
    <cellStyle name="Commentaire 12 5 5 4 2" xfId="678"/>
    <cellStyle name="Commentaire 12 5 5 5" xfId="679"/>
    <cellStyle name="Commentaire 12 5 5 5 2" xfId="680"/>
    <cellStyle name="Commentaire 12 5 5 6" xfId="681"/>
    <cellStyle name="Commentaire 12 5 6" xfId="682"/>
    <cellStyle name="Commentaire 12 6" xfId="683"/>
    <cellStyle name="Commentaire 12 6 2" xfId="684"/>
    <cellStyle name="Commentaire 12 7" xfId="685"/>
    <cellStyle name="Commentaire 12 7 2" xfId="686"/>
    <cellStyle name="Commentaire 12 8" xfId="687"/>
    <cellStyle name="Commentaire 12 8 2" xfId="688"/>
    <cellStyle name="Commentaire 12 9" xfId="689"/>
    <cellStyle name="Commentaire 12 9 2" xfId="690"/>
    <cellStyle name="Commentaire 13 10" xfId="691"/>
    <cellStyle name="Commentaire 13 10 2" xfId="692"/>
    <cellStyle name="Commentaire 13 11" xfId="693"/>
    <cellStyle name="Commentaire 13 11 2" xfId="694"/>
    <cellStyle name="Commentaire 13 2" xfId="695"/>
    <cellStyle name="Commentaire 13 2 10" xfId="696"/>
    <cellStyle name="Commentaire 13 2 2" xfId="697"/>
    <cellStyle name="Commentaire 13 2 2 2" xfId="698"/>
    <cellStyle name="Commentaire 13 2 2 2 2" xfId="699"/>
    <cellStyle name="Commentaire 13 2 2 2 2 2" xfId="700"/>
    <cellStyle name="Commentaire 13 2 2 2 3" xfId="701"/>
    <cellStyle name="Commentaire 13 2 2 2 3 2" xfId="702"/>
    <cellStyle name="Commentaire 13 2 2 2 4" xfId="703"/>
    <cellStyle name="Commentaire 13 2 2 2 4 2" xfId="704"/>
    <cellStyle name="Commentaire 13 2 2 2 5" xfId="705"/>
    <cellStyle name="Commentaire 13 2 2 2 5 2" xfId="706"/>
    <cellStyle name="Commentaire 13 2 2 2 6" xfId="707"/>
    <cellStyle name="Commentaire 13 2 2 3" xfId="708"/>
    <cellStyle name="Commentaire 13 2 2 3 2" xfId="709"/>
    <cellStyle name="Commentaire 13 2 2 3 2 2" xfId="710"/>
    <cellStyle name="Commentaire 13 2 2 3 3" xfId="711"/>
    <cellStyle name="Commentaire 13 2 2 3 3 2" xfId="712"/>
    <cellStyle name="Commentaire 13 2 2 3 4" xfId="713"/>
    <cellStyle name="Commentaire 13 2 2 3 4 2" xfId="714"/>
    <cellStyle name="Commentaire 13 2 2 3 5" xfId="715"/>
    <cellStyle name="Commentaire 13 2 2 3 5 2" xfId="716"/>
    <cellStyle name="Commentaire 13 2 2 3 6" xfId="717"/>
    <cellStyle name="Commentaire 13 2 2 4" xfId="718"/>
    <cellStyle name="Commentaire 13 2 2 4 2" xfId="719"/>
    <cellStyle name="Commentaire 13 2 2 4 2 2" xfId="720"/>
    <cellStyle name="Commentaire 13 2 2 4 3" xfId="721"/>
    <cellStyle name="Commentaire 13 2 2 4 3 2" xfId="722"/>
    <cellStyle name="Commentaire 13 2 2 4 4" xfId="723"/>
    <cellStyle name="Commentaire 13 2 2 4 4 2" xfId="724"/>
    <cellStyle name="Commentaire 13 2 2 4 5" xfId="725"/>
    <cellStyle name="Commentaire 13 2 2 4 5 2" xfId="726"/>
    <cellStyle name="Commentaire 13 2 2 4 6" xfId="727"/>
    <cellStyle name="Commentaire 13 2 2 5" xfId="728"/>
    <cellStyle name="Commentaire 13 2 2 5 2" xfId="729"/>
    <cellStyle name="Commentaire 13 2 2 5 2 2" xfId="730"/>
    <cellStyle name="Commentaire 13 2 2 5 3" xfId="731"/>
    <cellStyle name="Commentaire 13 2 2 5 3 2" xfId="732"/>
    <cellStyle name="Commentaire 13 2 2 5 4" xfId="733"/>
    <cellStyle name="Commentaire 13 2 2 5 4 2" xfId="734"/>
    <cellStyle name="Commentaire 13 2 2 5 5" xfId="735"/>
    <cellStyle name="Commentaire 13 2 2 5 5 2" xfId="736"/>
    <cellStyle name="Commentaire 13 2 2 5 6" xfId="737"/>
    <cellStyle name="Commentaire 13 2 2 6" xfId="738"/>
    <cellStyle name="Commentaire 13 2 3" xfId="739"/>
    <cellStyle name="Commentaire 13 2 3 2" xfId="740"/>
    <cellStyle name="Commentaire 13 2 4" xfId="741"/>
    <cellStyle name="Commentaire 13 2 4 2" xfId="742"/>
    <cellStyle name="Commentaire 13 2 5" xfId="743"/>
    <cellStyle name="Commentaire 13 2 5 2" xfId="744"/>
    <cellStyle name="Commentaire 13 2 6" xfId="745"/>
    <cellStyle name="Commentaire 13 2 6 2" xfId="746"/>
    <cellStyle name="Commentaire 13 2 7" xfId="747"/>
    <cellStyle name="Commentaire 13 2 7 2" xfId="748"/>
    <cellStyle name="Commentaire 13 2 8" xfId="749"/>
    <cellStyle name="Commentaire 13 2 8 2" xfId="750"/>
    <cellStyle name="Commentaire 13 2 9" xfId="751"/>
    <cellStyle name="Commentaire 13 2 9 2" xfId="752"/>
    <cellStyle name="Commentaire 13 3" xfId="753"/>
    <cellStyle name="Commentaire 13 3 10" xfId="754"/>
    <cellStyle name="Commentaire 13 3 2" xfId="755"/>
    <cellStyle name="Commentaire 13 3 2 2" xfId="756"/>
    <cellStyle name="Commentaire 13 3 2 2 2" xfId="757"/>
    <cellStyle name="Commentaire 13 3 2 2 2 2" xfId="758"/>
    <cellStyle name="Commentaire 13 3 2 2 3" xfId="759"/>
    <cellStyle name="Commentaire 13 3 2 2 3 2" xfId="760"/>
    <cellStyle name="Commentaire 13 3 2 2 4" xfId="761"/>
    <cellStyle name="Commentaire 13 3 2 2 4 2" xfId="762"/>
    <cellStyle name="Commentaire 13 3 2 2 5" xfId="763"/>
    <cellStyle name="Commentaire 13 3 2 2 5 2" xfId="764"/>
    <cellStyle name="Commentaire 13 3 2 2 6" xfId="765"/>
    <cellStyle name="Commentaire 13 3 2 3" xfId="766"/>
    <cellStyle name="Commentaire 13 3 2 3 2" xfId="767"/>
    <cellStyle name="Commentaire 13 3 2 3 2 2" xfId="768"/>
    <cellStyle name="Commentaire 13 3 2 3 3" xfId="769"/>
    <cellStyle name="Commentaire 13 3 2 3 3 2" xfId="770"/>
    <cellStyle name="Commentaire 13 3 2 3 4" xfId="771"/>
    <cellStyle name="Commentaire 13 3 2 3 4 2" xfId="772"/>
    <cellStyle name="Commentaire 13 3 2 3 5" xfId="773"/>
    <cellStyle name="Commentaire 13 3 2 3 5 2" xfId="774"/>
    <cellStyle name="Commentaire 13 3 2 3 6" xfId="775"/>
    <cellStyle name="Commentaire 13 3 2 4" xfId="776"/>
    <cellStyle name="Commentaire 13 3 2 4 2" xfId="777"/>
    <cellStyle name="Commentaire 13 3 2 4 2 2" xfId="778"/>
    <cellStyle name="Commentaire 13 3 2 4 3" xfId="779"/>
    <cellStyle name="Commentaire 13 3 2 4 3 2" xfId="780"/>
    <cellStyle name="Commentaire 13 3 2 4 4" xfId="781"/>
    <cellStyle name="Commentaire 13 3 2 4 4 2" xfId="782"/>
    <cellStyle name="Commentaire 13 3 2 4 5" xfId="783"/>
    <cellStyle name="Commentaire 13 3 2 4 5 2" xfId="784"/>
    <cellStyle name="Commentaire 13 3 2 4 6" xfId="785"/>
    <cellStyle name="Commentaire 13 3 2 5" xfId="786"/>
    <cellStyle name="Commentaire 13 3 2 5 2" xfId="787"/>
    <cellStyle name="Commentaire 13 3 2 5 2 2" xfId="788"/>
    <cellStyle name="Commentaire 13 3 2 5 3" xfId="789"/>
    <cellStyle name="Commentaire 13 3 2 5 3 2" xfId="790"/>
    <cellStyle name="Commentaire 13 3 2 5 4" xfId="791"/>
    <cellStyle name="Commentaire 13 3 2 5 4 2" xfId="792"/>
    <cellStyle name="Commentaire 13 3 2 5 5" xfId="793"/>
    <cellStyle name="Commentaire 13 3 2 5 5 2" xfId="794"/>
    <cellStyle name="Commentaire 13 3 2 5 6" xfId="795"/>
    <cellStyle name="Commentaire 13 3 2 6" xfId="796"/>
    <cellStyle name="Commentaire 13 3 3" xfId="797"/>
    <cellStyle name="Commentaire 13 3 3 2" xfId="798"/>
    <cellStyle name="Commentaire 13 3 4" xfId="799"/>
    <cellStyle name="Commentaire 13 3 4 2" xfId="800"/>
    <cellStyle name="Commentaire 13 3 5" xfId="801"/>
    <cellStyle name="Commentaire 13 3 5 2" xfId="802"/>
    <cellStyle name="Commentaire 13 3 6" xfId="803"/>
    <cellStyle name="Commentaire 13 3 6 2" xfId="804"/>
    <cellStyle name="Commentaire 13 3 7" xfId="805"/>
    <cellStyle name="Commentaire 13 3 7 2" xfId="806"/>
    <cellStyle name="Commentaire 13 3 8" xfId="807"/>
    <cellStyle name="Commentaire 13 3 8 2" xfId="808"/>
    <cellStyle name="Commentaire 13 3 9" xfId="809"/>
    <cellStyle name="Commentaire 13 3 9 2" xfId="810"/>
    <cellStyle name="Commentaire 13 4" xfId="811"/>
    <cellStyle name="Commentaire 13 4 2" xfId="812"/>
    <cellStyle name="Commentaire 13 4 2 2" xfId="813"/>
    <cellStyle name="Commentaire 13 4 2 2 2" xfId="814"/>
    <cellStyle name="Commentaire 13 4 2 3" xfId="815"/>
    <cellStyle name="Commentaire 13 4 2 3 2" xfId="816"/>
    <cellStyle name="Commentaire 13 4 2 4" xfId="817"/>
    <cellStyle name="Commentaire 13 4 2 4 2" xfId="818"/>
    <cellStyle name="Commentaire 13 4 2 5" xfId="819"/>
    <cellStyle name="Commentaire 13 4 2 5 2" xfId="820"/>
    <cellStyle name="Commentaire 13 4 2 6" xfId="821"/>
    <cellStyle name="Commentaire 13 4 3" xfId="822"/>
    <cellStyle name="Commentaire 13 4 3 2" xfId="823"/>
    <cellStyle name="Commentaire 13 4 3 2 2" xfId="824"/>
    <cellStyle name="Commentaire 13 4 3 3" xfId="825"/>
    <cellStyle name="Commentaire 13 4 3 3 2" xfId="826"/>
    <cellStyle name="Commentaire 13 4 3 4" xfId="827"/>
    <cellStyle name="Commentaire 13 4 3 4 2" xfId="828"/>
    <cellStyle name="Commentaire 13 4 3 5" xfId="829"/>
    <cellStyle name="Commentaire 13 4 3 5 2" xfId="830"/>
    <cellStyle name="Commentaire 13 4 3 6" xfId="831"/>
    <cellStyle name="Commentaire 13 4 4" xfId="832"/>
    <cellStyle name="Commentaire 13 4 4 2" xfId="833"/>
    <cellStyle name="Commentaire 13 4 4 2 2" xfId="834"/>
    <cellStyle name="Commentaire 13 4 4 3" xfId="835"/>
    <cellStyle name="Commentaire 13 4 4 3 2" xfId="836"/>
    <cellStyle name="Commentaire 13 4 4 4" xfId="837"/>
    <cellStyle name="Commentaire 13 4 4 4 2" xfId="838"/>
    <cellStyle name="Commentaire 13 4 4 5" xfId="839"/>
    <cellStyle name="Commentaire 13 4 4 5 2" xfId="840"/>
    <cellStyle name="Commentaire 13 4 4 6" xfId="841"/>
    <cellStyle name="Commentaire 13 4 5" xfId="842"/>
    <cellStyle name="Commentaire 13 4 5 2" xfId="843"/>
    <cellStyle name="Commentaire 13 4 5 2 2" xfId="844"/>
    <cellStyle name="Commentaire 13 4 5 3" xfId="845"/>
    <cellStyle name="Commentaire 13 4 5 3 2" xfId="846"/>
    <cellStyle name="Commentaire 13 4 5 4" xfId="847"/>
    <cellStyle name="Commentaire 13 4 5 4 2" xfId="848"/>
    <cellStyle name="Commentaire 13 4 5 5" xfId="849"/>
    <cellStyle name="Commentaire 13 4 5 5 2" xfId="850"/>
    <cellStyle name="Commentaire 13 4 5 6" xfId="851"/>
    <cellStyle name="Commentaire 13 4 6" xfId="852"/>
    <cellStyle name="Commentaire 13 5" xfId="853"/>
    <cellStyle name="Commentaire 13 5 2" xfId="854"/>
    <cellStyle name="Commentaire 13 6" xfId="855"/>
    <cellStyle name="Commentaire 13 6 2" xfId="856"/>
    <cellStyle name="Commentaire 13 7" xfId="857"/>
    <cellStyle name="Commentaire 13 7 2" xfId="858"/>
    <cellStyle name="Commentaire 13 8" xfId="859"/>
    <cellStyle name="Commentaire 13 8 2" xfId="860"/>
    <cellStyle name="Commentaire 13 9" xfId="861"/>
    <cellStyle name="Commentaire 13 9 2" xfId="862"/>
    <cellStyle name="Commentaire 14 2" xfId="863"/>
    <cellStyle name="Commentaire 14 2 2" xfId="864"/>
    <cellStyle name="Commentaire 14 2 2 2" xfId="865"/>
    <cellStyle name="Commentaire 14 2 2 2 2" xfId="866"/>
    <cellStyle name="Commentaire 14 2 2 3" xfId="867"/>
    <cellStyle name="Commentaire 14 2 2 3 2" xfId="868"/>
    <cellStyle name="Commentaire 14 2 2 4" xfId="869"/>
    <cellStyle name="Commentaire 14 2 2 4 2" xfId="870"/>
    <cellStyle name="Commentaire 14 2 2 5" xfId="871"/>
    <cellStyle name="Commentaire 14 2 2 5 2" xfId="872"/>
    <cellStyle name="Commentaire 14 2 2 6" xfId="873"/>
    <cellStyle name="Commentaire 14 2 3" xfId="874"/>
    <cellStyle name="Commentaire 14 2 3 2" xfId="875"/>
    <cellStyle name="Commentaire 14 2 3 2 2" xfId="876"/>
    <cellStyle name="Commentaire 14 2 3 3" xfId="877"/>
    <cellStyle name="Commentaire 14 2 3 3 2" xfId="878"/>
    <cellStyle name="Commentaire 14 2 3 4" xfId="879"/>
    <cellStyle name="Commentaire 14 2 3 4 2" xfId="880"/>
    <cellStyle name="Commentaire 14 2 3 5" xfId="881"/>
    <cellStyle name="Commentaire 14 2 3 5 2" xfId="882"/>
    <cellStyle name="Commentaire 14 2 3 6" xfId="883"/>
    <cellStyle name="Commentaire 14 2 4" xfId="884"/>
    <cellStyle name="Commentaire 14 2 4 2" xfId="885"/>
    <cellStyle name="Commentaire 14 2 4 2 2" xfId="886"/>
    <cellStyle name="Commentaire 14 2 4 3" xfId="887"/>
    <cellStyle name="Commentaire 14 2 4 3 2" xfId="888"/>
    <cellStyle name="Commentaire 14 2 4 4" xfId="889"/>
    <cellStyle name="Commentaire 14 2 4 4 2" xfId="890"/>
    <cellStyle name="Commentaire 14 2 4 5" xfId="891"/>
    <cellStyle name="Commentaire 14 2 4 5 2" xfId="892"/>
    <cellStyle name="Commentaire 14 2 4 6" xfId="893"/>
    <cellStyle name="Commentaire 14 2 5" xfId="894"/>
    <cellStyle name="Commentaire 14 2 5 2" xfId="895"/>
    <cellStyle name="Commentaire 14 2 5 2 2" xfId="896"/>
    <cellStyle name="Commentaire 14 2 5 3" xfId="897"/>
    <cellStyle name="Commentaire 14 2 5 3 2" xfId="898"/>
    <cellStyle name="Commentaire 14 2 5 4" xfId="899"/>
    <cellStyle name="Commentaire 14 2 5 4 2" xfId="900"/>
    <cellStyle name="Commentaire 14 2 5 5" xfId="901"/>
    <cellStyle name="Commentaire 14 2 5 5 2" xfId="902"/>
    <cellStyle name="Commentaire 14 2 5 6" xfId="903"/>
    <cellStyle name="Commentaire 14 2 6" xfId="904"/>
    <cellStyle name="Commentaire 14 3" xfId="905"/>
    <cellStyle name="Commentaire 14 3 2" xfId="906"/>
    <cellStyle name="Commentaire 14 4" xfId="907"/>
    <cellStyle name="Commentaire 14 4 2" xfId="908"/>
    <cellStyle name="Commentaire 14 5" xfId="909"/>
    <cellStyle name="Commentaire 14 5 2" xfId="910"/>
    <cellStyle name="Commentaire 14 6" xfId="911"/>
    <cellStyle name="Commentaire 14 6 2" xfId="912"/>
    <cellStyle name="Commentaire 14 7" xfId="913"/>
    <cellStyle name="Commentaire 14 7 2" xfId="914"/>
    <cellStyle name="Commentaire 14 8" xfId="915"/>
    <cellStyle name="Commentaire 14 8 2" xfId="916"/>
    <cellStyle name="Commentaire 14 9" xfId="917"/>
    <cellStyle name="Commentaire 14 9 2" xfId="918"/>
    <cellStyle name="Commentaire 15 2" xfId="919"/>
    <cellStyle name="Commentaire 15 2 2" xfId="920"/>
    <cellStyle name="Commentaire 15 2 2 2" xfId="921"/>
    <cellStyle name="Commentaire 15 2 2 2 2" xfId="922"/>
    <cellStyle name="Commentaire 15 2 2 3" xfId="923"/>
    <cellStyle name="Commentaire 15 2 2 3 2" xfId="924"/>
    <cellStyle name="Commentaire 15 2 2 4" xfId="925"/>
    <cellStyle name="Commentaire 15 2 2 4 2" xfId="926"/>
    <cellStyle name="Commentaire 15 2 2 5" xfId="927"/>
    <cellStyle name="Commentaire 15 2 2 5 2" xfId="928"/>
    <cellStyle name="Commentaire 15 2 2 6" xfId="929"/>
    <cellStyle name="Commentaire 15 2 3" xfId="930"/>
    <cellStyle name="Commentaire 15 2 3 2" xfId="931"/>
    <cellStyle name="Commentaire 15 2 3 2 2" xfId="932"/>
    <cellStyle name="Commentaire 15 2 3 3" xfId="933"/>
    <cellStyle name="Commentaire 15 2 3 3 2" xfId="934"/>
    <cellStyle name="Commentaire 15 2 3 4" xfId="935"/>
    <cellStyle name="Commentaire 15 2 3 4 2" xfId="936"/>
    <cellStyle name="Commentaire 15 2 3 5" xfId="937"/>
    <cellStyle name="Commentaire 15 2 3 5 2" xfId="938"/>
    <cellStyle name="Commentaire 15 2 3 6" xfId="939"/>
    <cellStyle name="Commentaire 15 2 4" xfId="940"/>
    <cellStyle name="Commentaire 15 2 4 2" xfId="941"/>
    <cellStyle name="Commentaire 15 2 4 2 2" xfId="942"/>
    <cellStyle name="Commentaire 15 2 4 3" xfId="943"/>
    <cellStyle name="Commentaire 15 2 4 3 2" xfId="944"/>
    <cellStyle name="Commentaire 15 2 4 4" xfId="945"/>
    <cellStyle name="Commentaire 15 2 4 4 2" xfId="946"/>
    <cellStyle name="Commentaire 15 2 4 5" xfId="947"/>
    <cellStyle name="Commentaire 15 2 4 5 2" xfId="948"/>
    <cellStyle name="Commentaire 15 2 4 6" xfId="949"/>
    <cellStyle name="Commentaire 15 2 5" xfId="950"/>
    <cellStyle name="Commentaire 15 2 5 2" xfId="951"/>
    <cellStyle name="Commentaire 15 2 5 2 2" xfId="952"/>
    <cellStyle name="Commentaire 15 2 5 3" xfId="953"/>
    <cellStyle name="Commentaire 15 2 5 3 2" xfId="954"/>
    <cellStyle name="Commentaire 15 2 5 4" xfId="955"/>
    <cellStyle name="Commentaire 15 2 5 4 2" xfId="956"/>
    <cellStyle name="Commentaire 15 2 5 5" xfId="957"/>
    <cellStyle name="Commentaire 15 2 5 5 2" xfId="958"/>
    <cellStyle name="Commentaire 15 2 5 6" xfId="959"/>
    <cellStyle name="Commentaire 15 2 6" xfId="960"/>
    <cellStyle name="Commentaire 15 3" xfId="961"/>
    <cellStyle name="Commentaire 15 3 2" xfId="962"/>
    <cellStyle name="Commentaire 15 4" xfId="963"/>
    <cellStyle name="Commentaire 15 4 2" xfId="964"/>
    <cellStyle name="Commentaire 15 5" xfId="965"/>
    <cellStyle name="Commentaire 15 5 2" xfId="966"/>
    <cellStyle name="Commentaire 15 6" xfId="967"/>
    <cellStyle name="Commentaire 15 6 2" xfId="968"/>
    <cellStyle name="Commentaire 15 7" xfId="969"/>
    <cellStyle name="Commentaire 15 7 2" xfId="970"/>
    <cellStyle name="Commentaire 15 8" xfId="971"/>
    <cellStyle name="Commentaire 15 8 2" xfId="972"/>
    <cellStyle name="Commentaire 15 9" xfId="973"/>
    <cellStyle name="Commentaire 15 9 2" xfId="974"/>
    <cellStyle name="Commentaire 16 2" xfId="975"/>
    <cellStyle name="Commentaire 16 2 2" xfId="976"/>
    <cellStyle name="Commentaire 16 2 2 2" xfId="977"/>
    <cellStyle name="Commentaire 16 2 2 2 2" xfId="978"/>
    <cellStyle name="Commentaire 16 2 2 3" xfId="979"/>
    <cellStyle name="Commentaire 16 2 2 3 2" xfId="980"/>
    <cellStyle name="Commentaire 16 2 2 4" xfId="981"/>
    <cellStyle name="Commentaire 16 2 2 4 2" xfId="982"/>
    <cellStyle name="Commentaire 16 2 2 5" xfId="983"/>
    <cellStyle name="Commentaire 16 2 2 5 2" xfId="984"/>
    <cellStyle name="Commentaire 16 2 2 6" xfId="985"/>
    <cellStyle name="Commentaire 16 2 3" xfId="986"/>
    <cellStyle name="Commentaire 16 2 3 2" xfId="987"/>
    <cellStyle name="Commentaire 16 2 3 2 2" xfId="988"/>
    <cellStyle name="Commentaire 16 2 3 3" xfId="989"/>
    <cellStyle name="Commentaire 16 2 3 3 2" xfId="990"/>
    <cellStyle name="Commentaire 16 2 3 4" xfId="991"/>
    <cellStyle name="Commentaire 16 2 3 4 2" xfId="992"/>
    <cellStyle name="Commentaire 16 2 3 5" xfId="993"/>
    <cellStyle name="Commentaire 16 2 3 5 2" xfId="994"/>
    <cellStyle name="Commentaire 16 2 3 6" xfId="995"/>
    <cellStyle name="Commentaire 16 2 4" xfId="996"/>
    <cellStyle name="Commentaire 16 2 4 2" xfId="997"/>
    <cellStyle name="Commentaire 16 2 4 2 2" xfId="998"/>
    <cellStyle name="Commentaire 16 2 4 3" xfId="999"/>
    <cellStyle name="Commentaire 16 2 4 3 2" xfId="1000"/>
    <cellStyle name="Commentaire 16 2 4 4" xfId="1001"/>
    <cellStyle name="Commentaire 16 2 4 4 2" xfId="1002"/>
    <cellStyle name="Commentaire 16 2 4 5" xfId="1003"/>
    <cellStyle name="Commentaire 16 2 4 5 2" xfId="1004"/>
    <cellStyle name="Commentaire 16 2 4 6" xfId="1005"/>
    <cellStyle name="Commentaire 16 2 5" xfId="1006"/>
    <cellStyle name="Commentaire 16 2 5 2" xfId="1007"/>
    <cellStyle name="Commentaire 16 2 5 2 2" xfId="1008"/>
    <cellStyle name="Commentaire 16 2 5 3" xfId="1009"/>
    <cellStyle name="Commentaire 16 2 5 3 2" xfId="1010"/>
    <cellStyle name="Commentaire 16 2 5 4" xfId="1011"/>
    <cellStyle name="Commentaire 16 2 5 4 2" xfId="1012"/>
    <cellStyle name="Commentaire 16 2 5 5" xfId="1013"/>
    <cellStyle name="Commentaire 16 2 5 5 2" xfId="1014"/>
    <cellStyle name="Commentaire 16 2 5 6" xfId="1015"/>
    <cellStyle name="Commentaire 16 2 6" xfId="1016"/>
    <cellStyle name="Commentaire 16 3" xfId="1017"/>
    <cellStyle name="Commentaire 16 3 2" xfId="1018"/>
    <cellStyle name="Commentaire 16 4" xfId="1019"/>
    <cellStyle name="Commentaire 16 4 2" xfId="1020"/>
    <cellStyle name="Commentaire 16 5" xfId="1021"/>
    <cellStyle name="Commentaire 16 5 2" xfId="1022"/>
    <cellStyle name="Commentaire 16 6" xfId="1023"/>
    <cellStyle name="Commentaire 16 6 2" xfId="1024"/>
    <cellStyle name="Commentaire 16 7" xfId="1025"/>
    <cellStyle name="Commentaire 16 7 2" xfId="1026"/>
    <cellStyle name="Commentaire 16 8" xfId="1027"/>
    <cellStyle name="Commentaire 16 8 2" xfId="1028"/>
    <cellStyle name="Commentaire 16 9" xfId="1029"/>
    <cellStyle name="Commentaire 16 9 2" xfId="1030"/>
    <cellStyle name="Commentaire 17 2" xfId="1031"/>
    <cellStyle name="Commentaire 17 2 2" xfId="1032"/>
    <cellStyle name="Commentaire 17 2 2 2" xfId="1033"/>
    <cellStyle name="Commentaire 17 2 2 2 2" xfId="1034"/>
    <cellStyle name="Commentaire 17 2 2 3" xfId="1035"/>
    <cellStyle name="Commentaire 17 2 2 3 2" xfId="1036"/>
    <cellStyle name="Commentaire 17 2 2 4" xfId="1037"/>
    <cellStyle name="Commentaire 17 2 2 4 2" xfId="1038"/>
    <cellStyle name="Commentaire 17 2 2 5" xfId="1039"/>
    <cellStyle name="Commentaire 17 2 2 5 2" xfId="1040"/>
    <cellStyle name="Commentaire 17 2 2 6" xfId="1041"/>
    <cellStyle name="Commentaire 17 2 3" xfId="1042"/>
    <cellStyle name="Commentaire 17 2 3 2" xfId="1043"/>
    <cellStyle name="Commentaire 17 2 3 2 2" xfId="1044"/>
    <cellStyle name="Commentaire 17 2 3 3" xfId="1045"/>
    <cellStyle name="Commentaire 17 2 3 3 2" xfId="1046"/>
    <cellStyle name="Commentaire 17 2 3 4" xfId="1047"/>
    <cellStyle name="Commentaire 17 2 3 4 2" xfId="1048"/>
    <cellStyle name="Commentaire 17 2 3 5" xfId="1049"/>
    <cellStyle name="Commentaire 17 2 3 5 2" xfId="1050"/>
    <cellStyle name="Commentaire 17 2 3 6" xfId="1051"/>
    <cellStyle name="Commentaire 17 2 4" xfId="1052"/>
    <cellStyle name="Commentaire 17 2 4 2" xfId="1053"/>
    <cellStyle name="Commentaire 17 2 4 2 2" xfId="1054"/>
    <cellStyle name="Commentaire 17 2 4 3" xfId="1055"/>
    <cellStyle name="Commentaire 17 2 4 3 2" xfId="1056"/>
    <cellStyle name="Commentaire 17 2 4 4" xfId="1057"/>
    <cellStyle name="Commentaire 17 2 4 4 2" xfId="1058"/>
    <cellStyle name="Commentaire 17 2 4 5" xfId="1059"/>
    <cellStyle name="Commentaire 17 2 4 5 2" xfId="1060"/>
    <cellStyle name="Commentaire 17 2 4 6" xfId="1061"/>
    <cellStyle name="Commentaire 17 2 5" xfId="1062"/>
    <cellStyle name="Commentaire 17 2 5 2" xfId="1063"/>
    <cellStyle name="Commentaire 17 2 5 2 2" xfId="1064"/>
    <cellStyle name="Commentaire 17 2 5 3" xfId="1065"/>
    <cellStyle name="Commentaire 17 2 5 3 2" xfId="1066"/>
    <cellStyle name="Commentaire 17 2 5 4" xfId="1067"/>
    <cellStyle name="Commentaire 17 2 5 4 2" xfId="1068"/>
    <cellStyle name="Commentaire 17 2 5 5" xfId="1069"/>
    <cellStyle name="Commentaire 17 2 5 5 2" xfId="1070"/>
    <cellStyle name="Commentaire 17 2 5 6" xfId="1071"/>
    <cellStyle name="Commentaire 17 2 6" xfId="1072"/>
    <cellStyle name="Commentaire 17 3" xfId="1073"/>
    <cellStyle name="Commentaire 17 3 2" xfId="1074"/>
    <cellStyle name="Commentaire 17 4" xfId="1075"/>
    <cellStyle name="Commentaire 17 4 2" xfId="1076"/>
    <cellStyle name="Commentaire 17 5" xfId="1077"/>
    <cellStyle name="Commentaire 17 5 2" xfId="1078"/>
    <cellStyle name="Commentaire 17 6" xfId="1079"/>
    <cellStyle name="Commentaire 17 6 2" xfId="1080"/>
    <cellStyle name="Commentaire 17 7" xfId="1081"/>
    <cellStyle name="Commentaire 17 7 2" xfId="1082"/>
    <cellStyle name="Commentaire 17 8" xfId="1083"/>
    <cellStyle name="Commentaire 17 8 2" xfId="1084"/>
    <cellStyle name="Commentaire 17 9" xfId="1085"/>
    <cellStyle name="Commentaire 17 9 2" xfId="1086"/>
    <cellStyle name="Commentaire 18 2" xfId="1087"/>
    <cellStyle name="Commentaire 18 2 2" xfId="1088"/>
    <cellStyle name="Commentaire 18 2 2 2" xfId="1089"/>
    <cellStyle name="Commentaire 18 2 2 2 2" xfId="1090"/>
    <cellStyle name="Commentaire 18 2 2 3" xfId="1091"/>
    <cellStyle name="Commentaire 18 2 2 3 2" xfId="1092"/>
    <cellStyle name="Commentaire 18 2 2 4" xfId="1093"/>
    <cellStyle name="Commentaire 18 2 2 4 2" xfId="1094"/>
    <cellStyle name="Commentaire 18 2 2 5" xfId="1095"/>
    <cellStyle name="Commentaire 18 2 2 5 2" xfId="1096"/>
    <cellStyle name="Commentaire 18 2 2 6" xfId="1097"/>
    <cellStyle name="Commentaire 18 2 3" xfId="1098"/>
    <cellStyle name="Commentaire 18 2 3 2" xfId="1099"/>
    <cellStyle name="Commentaire 18 2 3 2 2" xfId="1100"/>
    <cellStyle name="Commentaire 18 2 3 3" xfId="1101"/>
    <cellStyle name="Commentaire 18 2 3 3 2" xfId="1102"/>
    <cellStyle name="Commentaire 18 2 3 4" xfId="1103"/>
    <cellStyle name="Commentaire 18 2 3 4 2" xfId="1104"/>
    <cellStyle name="Commentaire 18 2 3 5" xfId="1105"/>
    <cellStyle name="Commentaire 18 2 3 5 2" xfId="1106"/>
    <cellStyle name="Commentaire 18 2 3 6" xfId="1107"/>
    <cellStyle name="Commentaire 18 2 4" xfId="1108"/>
    <cellStyle name="Commentaire 18 2 4 2" xfId="1109"/>
    <cellStyle name="Commentaire 18 2 4 2 2" xfId="1110"/>
    <cellStyle name="Commentaire 18 2 4 3" xfId="1111"/>
    <cellStyle name="Commentaire 18 2 4 3 2" xfId="1112"/>
    <cellStyle name="Commentaire 18 2 4 4" xfId="1113"/>
    <cellStyle name="Commentaire 18 2 4 4 2" xfId="1114"/>
    <cellStyle name="Commentaire 18 2 4 5" xfId="1115"/>
    <cellStyle name="Commentaire 18 2 4 5 2" xfId="1116"/>
    <cellStyle name="Commentaire 18 2 4 6" xfId="1117"/>
    <cellStyle name="Commentaire 18 2 5" xfId="1118"/>
    <cellStyle name="Commentaire 18 2 5 2" xfId="1119"/>
    <cellStyle name="Commentaire 18 2 5 2 2" xfId="1120"/>
    <cellStyle name="Commentaire 18 2 5 3" xfId="1121"/>
    <cellStyle name="Commentaire 18 2 5 3 2" xfId="1122"/>
    <cellStyle name="Commentaire 18 2 5 4" xfId="1123"/>
    <cellStyle name="Commentaire 18 2 5 4 2" xfId="1124"/>
    <cellStyle name="Commentaire 18 2 5 5" xfId="1125"/>
    <cellStyle name="Commentaire 18 2 5 5 2" xfId="1126"/>
    <cellStyle name="Commentaire 18 2 5 6" xfId="1127"/>
    <cellStyle name="Commentaire 18 2 6" xfId="1128"/>
    <cellStyle name="Commentaire 18 3" xfId="1129"/>
    <cellStyle name="Commentaire 18 3 2" xfId="1130"/>
    <cellStyle name="Commentaire 18 4" xfId="1131"/>
    <cellStyle name="Commentaire 18 4 2" xfId="1132"/>
    <cellStyle name="Commentaire 18 5" xfId="1133"/>
    <cellStyle name="Commentaire 18 5 2" xfId="1134"/>
    <cellStyle name="Commentaire 18 6" xfId="1135"/>
    <cellStyle name="Commentaire 18 6 2" xfId="1136"/>
    <cellStyle name="Commentaire 18 7" xfId="1137"/>
    <cellStyle name="Commentaire 18 7 2" xfId="1138"/>
    <cellStyle name="Commentaire 18 8" xfId="1139"/>
    <cellStyle name="Commentaire 18 8 2" xfId="1140"/>
    <cellStyle name="Commentaire 18 9" xfId="1141"/>
    <cellStyle name="Commentaire 18 9 2" xfId="1142"/>
    <cellStyle name="Commentaire 19 2" xfId="1143"/>
    <cellStyle name="Commentaire 19 2 2" xfId="1144"/>
    <cellStyle name="Commentaire 19 2 2 2" xfId="1145"/>
    <cellStyle name="Commentaire 19 2 2 2 2" xfId="1146"/>
    <cellStyle name="Commentaire 19 2 2 3" xfId="1147"/>
    <cellStyle name="Commentaire 19 2 2 3 2" xfId="1148"/>
    <cellStyle name="Commentaire 19 2 2 4" xfId="1149"/>
    <cellStyle name="Commentaire 19 2 2 4 2" xfId="1150"/>
    <cellStyle name="Commentaire 19 2 2 5" xfId="1151"/>
    <cellStyle name="Commentaire 19 2 2 5 2" xfId="1152"/>
    <cellStyle name="Commentaire 19 2 2 6" xfId="1153"/>
    <cellStyle name="Commentaire 19 2 3" xfId="1154"/>
    <cellStyle name="Commentaire 19 2 3 2" xfId="1155"/>
    <cellStyle name="Commentaire 19 2 3 2 2" xfId="1156"/>
    <cellStyle name="Commentaire 19 2 3 3" xfId="1157"/>
    <cellStyle name="Commentaire 19 2 3 3 2" xfId="1158"/>
    <cellStyle name="Commentaire 19 2 3 4" xfId="1159"/>
    <cellStyle name="Commentaire 19 2 3 4 2" xfId="1160"/>
    <cellStyle name="Commentaire 19 2 3 5" xfId="1161"/>
    <cellStyle name="Commentaire 19 2 3 5 2" xfId="1162"/>
    <cellStyle name="Commentaire 19 2 3 6" xfId="1163"/>
    <cellStyle name="Commentaire 19 2 4" xfId="1164"/>
    <cellStyle name="Commentaire 19 2 4 2" xfId="1165"/>
    <cellStyle name="Commentaire 19 2 4 2 2" xfId="1166"/>
    <cellStyle name="Commentaire 19 2 4 3" xfId="1167"/>
    <cellStyle name="Commentaire 19 2 4 3 2" xfId="1168"/>
    <cellStyle name="Commentaire 19 2 4 4" xfId="1169"/>
    <cellStyle name="Commentaire 19 2 4 4 2" xfId="1170"/>
    <cellStyle name="Commentaire 19 2 4 5" xfId="1171"/>
    <cellStyle name="Commentaire 19 2 4 5 2" xfId="1172"/>
    <cellStyle name="Commentaire 19 2 4 6" xfId="1173"/>
    <cellStyle name="Commentaire 19 2 5" xfId="1174"/>
    <cellStyle name="Commentaire 19 2 5 2" xfId="1175"/>
    <cellStyle name="Commentaire 19 2 5 2 2" xfId="1176"/>
    <cellStyle name="Commentaire 19 2 5 3" xfId="1177"/>
    <cellStyle name="Commentaire 19 2 5 3 2" xfId="1178"/>
    <cellStyle name="Commentaire 19 2 5 4" xfId="1179"/>
    <cellStyle name="Commentaire 19 2 5 4 2" xfId="1180"/>
    <cellStyle name="Commentaire 19 2 5 5" xfId="1181"/>
    <cellStyle name="Commentaire 19 2 5 5 2" xfId="1182"/>
    <cellStyle name="Commentaire 19 2 5 6" xfId="1183"/>
    <cellStyle name="Commentaire 19 2 6" xfId="1184"/>
    <cellStyle name="Commentaire 19 3" xfId="1185"/>
    <cellStyle name="Commentaire 19 3 2" xfId="1186"/>
    <cellStyle name="Commentaire 19 4" xfId="1187"/>
    <cellStyle name="Commentaire 19 4 2" xfId="1188"/>
    <cellStyle name="Commentaire 19 5" xfId="1189"/>
    <cellStyle name="Commentaire 19 5 2" xfId="1190"/>
    <cellStyle name="Commentaire 19 6" xfId="1191"/>
    <cellStyle name="Commentaire 19 6 2" xfId="1192"/>
    <cellStyle name="Commentaire 19 7" xfId="1193"/>
    <cellStyle name="Commentaire 19 7 2" xfId="1194"/>
    <cellStyle name="Commentaire 19 8" xfId="1195"/>
    <cellStyle name="Commentaire 19 8 2" xfId="1196"/>
    <cellStyle name="Commentaire 19 9" xfId="1197"/>
    <cellStyle name="Commentaire 19 9 2" xfId="1198"/>
    <cellStyle name="Commentaire 2 10" xfId="1199"/>
    <cellStyle name="Commentaire 2 10 2" xfId="1200"/>
    <cellStyle name="Commentaire 2 11" xfId="1201"/>
    <cellStyle name="Commentaire 2 11 2" xfId="1202"/>
    <cellStyle name="Commentaire 2 12" xfId="1203"/>
    <cellStyle name="Commentaire 2 12 2" xfId="1204"/>
    <cellStyle name="Commentaire 2 13" xfId="1205"/>
    <cellStyle name="Commentaire 2 13 2" xfId="1206"/>
    <cellStyle name="Commentaire 2 14" xfId="1207"/>
    <cellStyle name="Commentaire 2 14 2" xfId="1208"/>
    <cellStyle name="Commentaire 2 15" xfId="1209"/>
    <cellStyle name="Commentaire 2 15 2" xfId="1210"/>
    <cellStyle name="Commentaire 2 16" xfId="1211"/>
    <cellStyle name="Commentaire 2 16 2" xfId="1212"/>
    <cellStyle name="Commentaire 2 2" xfId="1213"/>
    <cellStyle name="Commentaire 2 2 10" xfId="1214"/>
    <cellStyle name="Commentaire 2 2 2" xfId="1215"/>
    <cellStyle name="Commentaire 2 2 2 2" xfId="1216"/>
    <cellStyle name="Commentaire 2 2 2 2 2" xfId="1217"/>
    <cellStyle name="Commentaire 2 2 2 2 2 2" xfId="1218"/>
    <cellStyle name="Commentaire 2 2 2 2 3" xfId="1219"/>
    <cellStyle name="Commentaire 2 2 2 2 3 2" xfId="1220"/>
    <cellStyle name="Commentaire 2 2 2 2 4" xfId="1221"/>
    <cellStyle name="Commentaire 2 2 2 2 4 2" xfId="1222"/>
    <cellStyle name="Commentaire 2 2 2 2 5" xfId="1223"/>
    <cellStyle name="Commentaire 2 2 2 2 5 2" xfId="1224"/>
    <cellStyle name="Commentaire 2 2 2 2 6" xfId="1225"/>
    <cellStyle name="Commentaire 2 2 2 3" xfId="1226"/>
    <cellStyle name="Commentaire 2 2 2 3 2" xfId="1227"/>
    <cellStyle name="Commentaire 2 2 2 3 2 2" xfId="1228"/>
    <cellStyle name="Commentaire 2 2 2 3 3" xfId="1229"/>
    <cellStyle name="Commentaire 2 2 2 3 3 2" xfId="1230"/>
    <cellStyle name="Commentaire 2 2 2 3 4" xfId="1231"/>
    <cellStyle name="Commentaire 2 2 2 3 4 2" xfId="1232"/>
    <cellStyle name="Commentaire 2 2 2 3 5" xfId="1233"/>
    <cellStyle name="Commentaire 2 2 2 3 5 2" xfId="1234"/>
    <cellStyle name="Commentaire 2 2 2 3 6" xfId="1235"/>
    <cellStyle name="Commentaire 2 2 2 4" xfId="1236"/>
    <cellStyle name="Commentaire 2 2 2 4 2" xfId="1237"/>
    <cellStyle name="Commentaire 2 2 2 4 2 2" xfId="1238"/>
    <cellStyle name="Commentaire 2 2 2 4 3" xfId="1239"/>
    <cellStyle name="Commentaire 2 2 2 4 3 2" xfId="1240"/>
    <cellStyle name="Commentaire 2 2 2 4 4" xfId="1241"/>
    <cellStyle name="Commentaire 2 2 2 4 4 2" xfId="1242"/>
    <cellStyle name="Commentaire 2 2 2 4 5" xfId="1243"/>
    <cellStyle name="Commentaire 2 2 2 4 5 2" xfId="1244"/>
    <cellStyle name="Commentaire 2 2 2 4 6" xfId="1245"/>
    <cellStyle name="Commentaire 2 2 2 5" xfId="1246"/>
    <cellStyle name="Commentaire 2 2 2 5 2" xfId="1247"/>
    <cellStyle name="Commentaire 2 2 2 5 2 2" xfId="1248"/>
    <cellStyle name="Commentaire 2 2 2 5 3" xfId="1249"/>
    <cellStyle name="Commentaire 2 2 2 5 3 2" xfId="1250"/>
    <cellStyle name="Commentaire 2 2 2 5 4" xfId="1251"/>
    <cellStyle name="Commentaire 2 2 2 5 4 2" xfId="1252"/>
    <cellStyle name="Commentaire 2 2 2 5 5" xfId="1253"/>
    <cellStyle name="Commentaire 2 2 2 5 5 2" xfId="1254"/>
    <cellStyle name="Commentaire 2 2 2 5 6" xfId="1255"/>
    <cellStyle name="Commentaire 2 2 2 6" xfId="1256"/>
    <cellStyle name="Commentaire 2 2 3" xfId="1257"/>
    <cellStyle name="Commentaire 2 2 3 2" xfId="1258"/>
    <cellStyle name="Commentaire 2 2 4" xfId="1259"/>
    <cellStyle name="Commentaire 2 2 4 2" xfId="1260"/>
    <cellStyle name="Commentaire 2 2 5" xfId="1261"/>
    <cellStyle name="Commentaire 2 2 5 2" xfId="1262"/>
    <cellStyle name="Commentaire 2 2 6" xfId="1263"/>
    <cellStyle name="Commentaire 2 2 6 2" xfId="1264"/>
    <cellStyle name="Commentaire 2 2 7" xfId="1265"/>
    <cellStyle name="Commentaire 2 2 7 2" xfId="1266"/>
    <cellStyle name="Commentaire 2 2 8" xfId="1267"/>
    <cellStyle name="Commentaire 2 2 8 2" xfId="1268"/>
    <cellStyle name="Commentaire 2 2 9" xfId="1269"/>
    <cellStyle name="Commentaire 2 2 9 2" xfId="1270"/>
    <cellStyle name="Commentaire 2 3" xfId="1271"/>
    <cellStyle name="Commentaire 2 3 10" xfId="1272"/>
    <cellStyle name="Commentaire 2 3 2" xfId="1273"/>
    <cellStyle name="Commentaire 2 3 2 2" xfId="1274"/>
    <cellStyle name="Commentaire 2 3 2 2 2" xfId="1275"/>
    <cellStyle name="Commentaire 2 3 2 2 2 2" xfId="1276"/>
    <cellStyle name="Commentaire 2 3 2 2 3" xfId="1277"/>
    <cellStyle name="Commentaire 2 3 2 2 3 2" xfId="1278"/>
    <cellStyle name="Commentaire 2 3 2 2 4" xfId="1279"/>
    <cellStyle name="Commentaire 2 3 2 2 4 2" xfId="1280"/>
    <cellStyle name="Commentaire 2 3 2 2 5" xfId="1281"/>
    <cellStyle name="Commentaire 2 3 2 2 5 2" xfId="1282"/>
    <cellStyle name="Commentaire 2 3 2 2 6" xfId="1283"/>
    <cellStyle name="Commentaire 2 3 2 3" xfId="1284"/>
    <cellStyle name="Commentaire 2 3 2 3 2" xfId="1285"/>
    <cellStyle name="Commentaire 2 3 2 3 2 2" xfId="1286"/>
    <cellStyle name="Commentaire 2 3 2 3 3" xfId="1287"/>
    <cellStyle name="Commentaire 2 3 2 3 3 2" xfId="1288"/>
    <cellStyle name="Commentaire 2 3 2 3 4" xfId="1289"/>
    <cellStyle name="Commentaire 2 3 2 3 4 2" xfId="1290"/>
    <cellStyle name="Commentaire 2 3 2 3 5" xfId="1291"/>
    <cellStyle name="Commentaire 2 3 2 3 5 2" xfId="1292"/>
    <cellStyle name="Commentaire 2 3 2 3 6" xfId="1293"/>
    <cellStyle name="Commentaire 2 3 2 4" xfId="1294"/>
    <cellStyle name="Commentaire 2 3 2 4 2" xfId="1295"/>
    <cellStyle name="Commentaire 2 3 2 4 2 2" xfId="1296"/>
    <cellStyle name="Commentaire 2 3 2 4 3" xfId="1297"/>
    <cellStyle name="Commentaire 2 3 2 4 3 2" xfId="1298"/>
    <cellStyle name="Commentaire 2 3 2 4 4" xfId="1299"/>
    <cellStyle name="Commentaire 2 3 2 4 4 2" xfId="1300"/>
    <cellStyle name="Commentaire 2 3 2 4 5" xfId="1301"/>
    <cellStyle name="Commentaire 2 3 2 4 5 2" xfId="1302"/>
    <cellStyle name="Commentaire 2 3 2 4 6" xfId="1303"/>
    <cellStyle name="Commentaire 2 3 2 5" xfId="1304"/>
    <cellStyle name="Commentaire 2 3 2 5 2" xfId="1305"/>
    <cellStyle name="Commentaire 2 3 2 5 2 2" xfId="1306"/>
    <cellStyle name="Commentaire 2 3 2 5 3" xfId="1307"/>
    <cellStyle name="Commentaire 2 3 2 5 3 2" xfId="1308"/>
    <cellStyle name="Commentaire 2 3 2 5 4" xfId="1309"/>
    <cellStyle name="Commentaire 2 3 2 5 4 2" xfId="1310"/>
    <cellStyle name="Commentaire 2 3 2 5 5" xfId="1311"/>
    <cellStyle name="Commentaire 2 3 2 5 5 2" xfId="1312"/>
    <cellStyle name="Commentaire 2 3 2 5 6" xfId="1313"/>
    <cellStyle name="Commentaire 2 3 2 6" xfId="1314"/>
    <cellStyle name="Commentaire 2 3 3" xfId="1315"/>
    <cellStyle name="Commentaire 2 3 3 2" xfId="1316"/>
    <cellStyle name="Commentaire 2 3 4" xfId="1317"/>
    <cellStyle name="Commentaire 2 3 4 2" xfId="1318"/>
    <cellStyle name="Commentaire 2 3 5" xfId="1319"/>
    <cellStyle name="Commentaire 2 3 5 2" xfId="1320"/>
    <cellStyle name="Commentaire 2 3 6" xfId="1321"/>
    <cellStyle name="Commentaire 2 3 6 2" xfId="1322"/>
    <cellStyle name="Commentaire 2 3 7" xfId="1323"/>
    <cellStyle name="Commentaire 2 3 7 2" xfId="1324"/>
    <cellStyle name="Commentaire 2 3 8" xfId="1325"/>
    <cellStyle name="Commentaire 2 3 8 2" xfId="1326"/>
    <cellStyle name="Commentaire 2 3 9" xfId="1327"/>
    <cellStyle name="Commentaire 2 3 9 2" xfId="1328"/>
    <cellStyle name="Commentaire 2 4" xfId="1329"/>
    <cellStyle name="Commentaire 2 4 10" xfId="1330"/>
    <cellStyle name="Commentaire 2 4 2" xfId="1331"/>
    <cellStyle name="Commentaire 2 4 2 2" xfId="1332"/>
    <cellStyle name="Commentaire 2 4 2 2 2" xfId="1333"/>
    <cellStyle name="Commentaire 2 4 2 2 2 2" xfId="1334"/>
    <cellStyle name="Commentaire 2 4 2 2 3" xfId="1335"/>
    <cellStyle name="Commentaire 2 4 2 2 3 2" xfId="1336"/>
    <cellStyle name="Commentaire 2 4 2 2 4" xfId="1337"/>
    <cellStyle name="Commentaire 2 4 2 2 4 2" xfId="1338"/>
    <cellStyle name="Commentaire 2 4 2 2 5" xfId="1339"/>
    <cellStyle name="Commentaire 2 4 2 2 5 2" xfId="1340"/>
    <cellStyle name="Commentaire 2 4 2 2 6" xfId="1341"/>
    <cellStyle name="Commentaire 2 4 2 3" xfId="1342"/>
    <cellStyle name="Commentaire 2 4 2 3 2" xfId="1343"/>
    <cellStyle name="Commentaire 2 4 2 3 2 2" xfId="1344"/>
    <cellStyle name="Commentaire 2 4 2 3 3" xfId="1345"/>
    <cellStyle name="Commentaire 2 4 2 3 3 2" xfId="1346"/>
    <cellStyle name="Commentaire 2 4 2 3 4" xfId="1347"/>
    <cellStyle name="Commentaire 2 4 2 3 4 2" xfId="1348"/>
    <cellStyle name="Commentaire 2 4 2 3 5" xfId="1349"/>
    <cellStyle name="Commentaire 2 4 2 3 5 2" xfId="1350"/>
    <cellStyle name="Commentaire 2 4 2 3 6" xfId="1351"/>
    <cellStyle name="Commentaire 2 4 2 4" xfId="1352"/>
    <cellStyle name="Commentaire 2 4 2 4 2" xfId="1353"/>
    <cellStyle name="Commentaire 2 4 2 4 2 2" xfId="1354"/>
    <cellStyle name="Commentaire 2 4 2 4 3" xfId="1355"/>
    <cellStyle name="Commentaire 2 4 2 4 3 2" xfId="1356"/>
    <cellStyle name="Commentaire 2 4 2 4 4" xfId="1357"/>
    <cellStyle name="Commentaire 2 4 2 4 4 2" xfId="1358"/>
    <cellStyle name="Commentaire 2 4 2 4 5" xfId="1359"/>
    <cellStyle name="Commentaire 2 4 2 4 5 2" xfId="1360"/>
    <cellStyle name="Commentaire 2 4 2 4 6" xfId="1361"/>
    <cellStyle name="Commentaire 2 4 2 5" xfId="1362"/>
    <cellStyle name="Commentaire 2 4 2 5 2" xfId="1363"/>
    <cellStyle name="Commentaire 2 4 2 5 2 2" xfId="1364"/>
    <cellStyle name="Commentaire 2 4 2 5 3" xfId="1365"/>
    <cellStyle name="Commentaire 2 4 2 5 3 2" xfId="1366"/>
    <cellStyle name="Commentaire 2 4 2 5 4" xfId="1367"/>
    <cellStyle name="Commentaire 2 4 2 5 4 2" xfId="1368"/>
    <cellStyle name="Commentaire 2 4 2 5 5" xfId="1369"/>
    <cellStyle name="Commentaire 2 4 2 5 5 2" xfId="1370"/>
    <cellStyle name="Commentaire 2 4 2 5 6" xfId="1371"/>
    <cellStyle name="Commentaire 2 4 2 6" xfId="1372"/>
    <cellStyle name="Commentaire 2 4 3" xfId="1373"/>
    <cellStyle name="Commentaire 2 4 3 2" xfId="1374"/>
    <cellStyle name="Commentaire 2 4 4" xfId="1375"/>
    <cellStyle name="Commentaire 2 4 4 2" xfId="1376"/>
    <cellStyle name="Commentaire 2 4 5" xfId="1377"/>
    <cellStyle name="Commentaire 2 4 5 2" xfId="1378"/>
    <cellStyle name="Commentaire 2 4 6" xfId="1379"/>
    <cellStyle name="Commentaire 2 4 6 2" xfId="1380"/>
    <cellStyle name="Commentaire 2 4 7" xfId="1381"/>
    <cellStyle name="Commentaire 2 4 7 2" xfId="1382"/>
    <cellStyle name="Commentaire 2 4 8" xfId="1383"/>
    <cellStyle name="Commentaire 2 4 8 2" xfId="1384"/>
    <cellStyle name="Commentaire 2 4 9" xfId="1385"/>
    <cellStyle name="Commentaire 2 4 9 2" xfId="1386"/>
    <cellStyle name="Commentaire 2 5" xfId="1387"/>
    <cellStyle name="Commentaire 2 5 10" xfId="1388"/>
    <cellStyle name="Commentaire 2 5 2" xfId="1389"/>
    <cellStyle name="Commentaire 2 5 2 2" xfId="1390"/>
    <cellStyle name="Commentaire 2 5 2 2 2" xfId="1391"/>
    <cellStyle name="Commentaire 2 5 2 2 2 2" xfId="1392"/>
    <cellStyle name="Commentaire 2 5 2 2 3" xfId="1393"/>
    <cellStyle name="Commentaire 2 5 2 2 3 2" xfId="1394"/>
    <cellStyle name="Commentaire 2 5 2 2 4" xfId="1395"/>
    <cellStyle name="Commentaire 2 5 2 2 4 2" xfId="1396"/>
    <cellStyle name="Commentaire 2 5 2 2 5" xfId="1397"/>
    <cellStyle name="Commentaire 2 5 2 2 5 2" xfId="1398"/>
    <cellStyle name="Commentaire 2 5 2 2 6" xfId="1399"/>
    <cellStyle name="Commentaire 2 5 2 3" xfId="1400"/>
    <cellStyle name="Commentaire 2 5 2 3 2" xfId="1401"/>
    <cellStyle name="Commentaire 2 5 2 3 2 2" xfId="1402"/>
    <cellStyle name="Commentaire 2 5 2 3 3" xfId="1403"/>
    <cellStyle name="Commentaire 2 5 2 3 3 2" xfId="1404"/>
    <cellStyle name="Commentaire 2 5 2 3 4" xfId="1405"/>
    <cellStyle name="Commentaire 2 5 2 3 4 2" xfId="1406"/>
    <cellStyle name="Commentaire 2 5 2 3 5" xfId="1407"/>
    <cellStyle name="Commentaire 2 5 2 3 5 2" xfId="1408"/>
    <cellStyle name="Commentaire 2 5 2 3 6" xfId="1409"/>
    <cellStyle name="Commentaire 2 5 2 4" xfId="1410"/>
    <cellStyle name="Commentaire 2 5 2 4 2" xfId="1411"/>
    <cellStyle name="Commentaire 2 5 2 4 2 2" xfId="1412"/>
    <cellStyle name="Commentaire 2 5 2 4 3" xfId="1413"/>
    <cellStyle name="Commentaire 2 5 2 4 3 2" xfId="1414"/>
    <cellStyle name="Commentaire 2 5 2 4 4" xfId="1415"/>
    <cellStyle name="Commentaire 2 5 2 4 4 2" xfId="1416"/>
    <cellStyle name="Commentaire 2 5 2 4 5" xfId="1417"/>
    <cellStyle name="Commentaire 2 5 2 4 5 2" xfId="1418"/>
    <cellStyle name="Commentaire 2 5 2 4 6" xfId="1419"/>
    <cellStyle name="Commentaire 2 5 2 5" xfId="1420"/>
    <cellStyle name="Commentaire 2 5 2 5 2" xfId="1421"/>
    <cellStyle name="Commentaire 2 5 2 5 2 2" xfId="1422"/>
    <cellStyle name="Commentaire 2 5 2 5 3" xfId="1423"/>
    <cellStyle name="Commentaire 2 5 2 5 3 2" xfId="1424"/>
    <cellStyle name="Commentaire 2 5 2 5 4" xfId="1425"/>
    <cellStyle name="Commentaire 2 5 2 5 4 2" xfId="1426"/>
    <cellStyle name="Commentaire 2 5 2 5 5" xfId="1427"/>
    <cellStyle name="Commentaire 2 5 2 5 5 2" xfId="1428"/>
    <cellStyle name="Commentaire 2 5 2 5 6" xfId="1429"/>
    <cellStyle name="Commentaire 2 5 2 6" xfId="1430"/>
    <cellStyle name="Commentaire 2 5 3" xfId="1431"/>
    <cellStyle name="Commentaire 2 5 3 2" xfId="1432"/>
    <cellStyle name="Commentaire 2 5 4" xfId="1433"/>
    <cellStyle name="Commentaire 2 5 4 2" xfId="1434"/>
    <cellStyle name="Commentaire 2 5 5" xfId="1435"/>
    <cellStyle name="Commentaire 2 5 5 2" xfId="1436"/>
    <cellStyle name="Commentaire 2 5 6" xfId="1437"/>
    <cellStyle name="Commentaire 2 5 6 2" xfId="1438"/>
    <cellStyle name="Commentaire 2 5 7" xfId="1439"/>
    <cellStyle name="Commentaire 2 5 7 2" xfId="1440"/>
    <cellStyle name="Commentaire 2 5 8" xfId="1441"/>
    <cellStyle name="Commentaire 2 5 8 2" xfId="1442"/>
    <cellStyle name="Commentaire 2 5 9" xfId="1443"/>
    <cellStyle name="Commentaire 2 5 9 2" xfId="1444"/>
    <cellStyle name="Commentaire 2 6" xfId="1445"/>
    <cellStyle name="Commentaire 2 6 10" xfId="1446"/>
    <cellStyle name="Commentaire 2 6 2" xfId="1447"/>
    <cellStyle name="Commentaire 2 6 2 2" xfId="1448"/>
    <cellStyle name="Commentaire 2 6 2 2 2" xfId="1449"/>
    <cellStyle name="Commentaire 2 6 2 2 2 2" xfId="1450"/>
    <cellStyle name="Commentaire 2 6 2 2 3" xfId="1451"/>
    <cellStyle name="Commentaire 2 6 2 2 3 2" xfId="1452"/>
    <cellStyle name="Commentaire 2 6 2 2 4" xfId="1453"/>
    <cellStyle name="Commentaire 2 6 2 2 4 2" xfId="1454"/>
    <cellStyle name="Commentaire 2 6 2 2 5" xfId="1455"/>
    <cellStyle name="Commentaire 2 6 2 2 5 2" xfId="1456"/>
    <cellStyle name="Commentaire 2 6 2 2 6" xfId="1457"/>
    <cellStyle name="Commentaire 2 6 2 3" xfId="1458"/>
    <cellStyle name="Commentaire 2 6 2 3 2" xfId="1459"/>
    <cellStyle name="Commentaire 2 6 2 3 2 2" xfId="1460"/>
    <cellStyle name="Commentaire 2 6 2 3 3" xfId="1461"/>
    <cellStyle name="Commentaire 2 6 2 3 3 2" xfId="1462"/>
    <cellStyle name="Commentaire 2 6 2 3 4" xfId="1463"/>
    <cellStyle name="Commentaire 2 6 2 3 4 2" xfId="1464"/>
    <cellStyle name="Commentaire 2 6 2 3 5" xfId="1465"/>
    <cellStyle name="Commentaire 2 6 2 3 5 2" xfId="1466"/>
    <cellStyle name="Commentaire 2 6 2 3 6" xfId="1467"/>
    <cellStyle name="Commentaire 2 6 2 4" xfId="1468"/>
    <cellStyle name="Commentaire 2 6 2 4 2" xfId="1469"/>
    <cellStyle name="Commentaire 2 6 2 4 2 2" xfId="1470"/>
    <cellStyle name="Commentaire 2 6 2 4 3" xfId="1471"/>
    <cellStyle name="Commentaire 2 6 2 4 3 2" xfId="1472"/>
    <cellStyle name="Commentaire 2 6 2 4 4" xfId="1473"/>
    <cellStyle name="Commentaire 2 6 2 4 4 2" xfId="1474"/>
    <cellStyle name="Commentaire 2 6 2 4 5" xfId="1475"/>
    <cellStyle name="Commentaire 2 6 2 4 5 2" xfId="1476"/>
    <cellStyle name="Commentaire 2 6 2 4 6" xfId="1477"/>
    <cellStyle name="Commentaire 2 6 2 5" xfId="1478"/>
    <cellStyle name="Commentaire 2 6 2 5 2" xfId="1479"/>
    <cellStyle name="Commentaire 2 6 2 5 2 2" xfId="1480"/>
    <cellStyle name="Commentaire 2 6 2 5 3" xfId="1481"/>
    <cellStyle name="Commentaire 2 6 2 5 3 2" xfId="1482"/>
    <cellStyle name="Commentaire 2 6 2 5 4" xfId="1483"/>
    <cellStyle name="Commentaire 2 6 2 5 4 2" xfId="1484"/>
    <cellStyle name="Commentaire 2 6 2 5 5" xfId="1485"/>
    <cellStyle name="Commentaire 2 6 2 5 5 2" xfId="1486"/>
    <cellStyle name="Commentaire 2 6 2 5 6" xfId="1487"/>
    <cellStyle name="Commentaire 2 6 2 6" xfId="1488"/>
    <cellStyle name="Commentaire 2 6 3" xfId="1489"/>
    <cellStyle name="Commentaire 2 6 3 2" xfId="1490"/>
    <cellStyle name="Commentaire 2 6 4" xfId="1491"/>
    <cellStyle name="Commentaire 2 6 4 2" xfId="1492"/>
    <cellStyle name="Commentaire 2 6 5" xfId="1493"/>
    <cellStyle name="Commentaire 2 6 5 2" xfId="1494"/>
    <cellStyle name="Commentaire 2 6 6" xfId="1495"/>
    <cellStyle name="Commentaire 2 6 6 2" xfId="1496"/>
    <cellStyle name="Commentaire 2 6 7" xfId="1497"/>
    <cellStyle name="Commentaire 2 6 7 2" xfId="1498"/>
    <cellStyle name="Commentaire 2 6 8" xfId="1499"/>
    <cellStyle name="Commentaire 2 6 8 2" xfId="1500"/>
    <cellStyle name="Commentaire 2 6 9" xfId="1501"/>
    <cellStyle name="Commentaire 2 6 9 2" xfId="1502"/>
    <cellStyle name="Commentaire 2 7" xfId="1503"/>
    <cellStyle name="Commentaire 2 7 10" xfId="1504"/>
    <cellStyle name="Commentaire 2 7 2" xfId="1505"/>
    <cellStyle name="Commentaire 2 7 2 2" xfId="1506"/>
    <cellStyle name="Commentaire 2 7 2 2 2" xfId="1507"/>
    <cellStyle name="Commentaire 2 7 2 2 2 2" xfId="1508"/>
    <cellStyle name="Commentaire 2 7 2 2 3" xfId="1509"/>
    <cellStyle name="Commentaire 2 7 2 2 3 2" xfId="1510"/>
    <cellStyle name="Commentaire 2 7 2 2 4" xfId="1511"/>
    <cellStyle name="Commentaire 2 7 2 2 4 2" xfId="1512"/>
    <cellStyle name="Commentaire 2 7 2 2 5" xfId="1513"/>
    <cellStyle name="Commentaire 2 7 2 2 5 2" xfId="1514"/>
    <cellStyle name="Commentaire 2 7 2 2 6" xfId="1515"/>
    <cellStyle name="Commentaire 2 7 2 3" xfId="1516"/>
    <cellStyle name="Commentaire 2 7 2 3 2" xfId="1517"/>
    <cellStyle name="Commentaire 2 7 2 3 2 2" xfId="1518"/>
    <cellStyle name="Commentaire 2 7 2 3 3" xfId="1519"/>
    <cellStyle name="Commentaire 2 7 2 3 3 2" xfId="1520"/>
    <cellStyle name="Commentaire 2 7 2 3 4" xfId="1521"/>
    <cellStyle name="Commentaire 2 7 2 3 4 2" xfId="1522"/>
    <cellStyle name="Commentaire 2 7 2 3 5" xfId="1523"/>
    <cellStyle name="Commentaire 2 7 2 3 5 2" xfId="1524"/>
    <cellStyle name="Commentaire 2 7 2 3 6" xfId="1525"/>
    <cellStyle name="Commentaire 2 7 2 4" xfId="1526"/>
    <cellStyle name="Commentaire 2 7 2 4 2" xfId="1527"/>
    <cellStyle name="Commentaire 2 7 2 4 2 2" xfId="1528"/>
    <cellStyle name="Commentaire 2 7 2 4 3" xfId="1529"/>
    <cellStyle name="Commentaire 2 7 2 4 3 2" xfId="1530"/>
    <cellStyle name="Commentaire 2 7 2 4 4" xfId="1531"/>
    <cellStyle name="Commentaire 2 7 2 4 4 2" xfId="1532"/>
    <cellStyle name="Commentaire 2 7 2 4 5" xfId="1533"/>
    <cellStyle name="Commentaire 2 7 2 4 5 2" xfId="1534"/>
    <cellStyle name="Commentaire 2 7 2 4 6" xfId="1535"/>
    <cellStyle name="Commentaire 2 7 2 5" xfId="1536"/>
    <cellStyle name="Commentaire 2 7 2 5 2" xfId="1537"/>
    <cellStyle name="Commentaire 2 7 2 5 2 2" xfId="1538"/>
    <cellStyle name="Commentaire 2 7 2 5 3" xfId="1539"/>
    <cellStyle name="Commentaire 2 7 2 5 3 2" xfId="1540"/>
    <cellStyle name="Commentaire 2 7 2 5 4" xfId="1541"/>
    <cellStyle name="Commentaire 2 7 2 5 4 2" xfId="1542"/>
    <cellStyle name="Commentaire 2 7 2 5 5" xfId="1543"/>
    <cellStyle name="Commentaire 2 7 2 5 5 2" xfId="1544"/>
    <cellStyle name="Commentaire 2 7 2 5 6" xfId="1545"/>
    <cellStyle name="Commentaire 2 7 2 6" xfId="1546"/>
    <cellStyle name="Commentaire 2 7 3" xfId="1547"/>
    <cellStyle name="Commentaire 2 7 3 2" xfId="1548"/>
    <cellStyle name="Commentaire 2 7 4" xfId="1549"/>
    <cellStyle name="Commentaire 2 7 4 2" xfId="1550"/>
    <cellStyle name="Commentaire 2 7 5" xfId="1551"/>
    <cellStyle name="Commentaire 2 7 5 2" xfId="1552"/>
    <cellStyle name="Commentaire 2 7 6" xfId="1553"/>
    <cellStyle name="Commentaire 2 7 6 2" xfId="1554"/>
    <cellStyle name="Commentaire 2 7 7" xfId="1555"/>
    <cellStyle name="Commentaire 2 7 7 2" xfId="1556"/>
    <cellStyle name="Commentaire 2 7 8" xfId="1557"/>
    <cellStyle name="Commentaire 2 7 8 2" xfId="1558"/>
    <cellStyle name="Commentaire 2 7 9" xfId="1559"/>
    <cellStyle name="Commentaire 2 7 9 2" xfId="1560"/>
    <cellStyle name="Commentaire 2 8" xfId="1561"/>
    <cellStyle name="Commentaire 2 8 10" xfId="1562"/>
    <cellStyle name="Commentaire 2 8 2" xfId="1563"/>
    <cellStyle name="Commentaire 2 8 2 2" xfId="1564"/>
    <cellStyle name="Commentaire 2 8 2 2 2" xfId="1565"/>
    <cellStyle name="Commentaire 2 8 2 2 2 2" xfId="1566"/>
    <cellStyle name="Commentaire 2 8 2 2 3" xfId="1567"/>
    <cellStyle name="Commentaire 2 8 2 2 3 2" xfId="1568"/>
    <cellStyle name="Commentaire 2 8 2 2 4" xfId="1569"/>
    <cellStyle name="Commentaire 2 8 2 2 4 2" xfId="1570"/>
    <cellStyle name="Commentaire 2 8 2 2 5" xfId="1571"/>
    <cellStyle name="Commentaire 2 8 2 2 5 2" xfId="1572"/>
    <cellStyle name="Commentaire 2 8 2 2 6" xfId="1573"/>
    <cellStyle name="Commentaire 2 8 2 3" xfId="1574"/>
    <cellStyle name="Commentaire 2 8 2 3 2" xfId="1575"/>
    <cellStyle name="Commentaire 2 8 2 3 2 2" xfId="1576"/>
    <cellStyle name="Commentaire 2 8 2 3 3" xfId="1577"/>
    <cellStyle name="Commentaire 2 8 2 3 3 2" xfId="1578"/>
    <cellStyle name="Commentaire 2 8 2 3 4" xfId="1579"/>
    <cellStyle name="Commentaire 2 8 2 3 4 2" xfId="1580"/>
    <cellStyle name="Commentaire 2 8 2 3 5" xfId="1581"/>
    <cellStyle name="Commentaire 2 8 2 3 5 2" xfId="1582"/>
    <cellStyle name="Commentaire 2 8 2 3 6" xfId="1583"/>
    <cellStyle name="Commentaire 2 8 2 4" xfId="1584"/>
    <cellStyle name="Commentaire 2 8 2 4 2" xfId="1585"/>
    <cellStyle name="Commentaire 2 8 2 4 2 2" xfId="1586"/>
    <cellStyle name="Commentaire 2 8 2 4 3" xfId="1587"/>
    <cellStyle name="Commentaire 2 8 2 4 3 2" xfId="1588"/>
    <cellStyle name="Commentaire 2 8 2 4 4" xfId="1589"/>
    <cellStyle name="Commentaire 2 8 2 4 4 2" xfId="1590"/>
    <cellStyle name="Commentaire 2 8 2 4 5" xfId="1591"/>
    <cellStyle name="Commentaire 2 8 2 4 5 2" xfId="1592"/>
    <cellStyle name="Commentaire 2 8 2 4 6" xfId="1593"/>
    <cellStyle name="Commentaire 2 8 2 5" xfId="1594"/>
    <cellStyle name="Commentaire 2 8 2 5 2" xfId="1595"/>
    <cellStyle name="Commentaire 2 8 2 5 2 2" xfId="1596"/>
    <cellStyle name="Commentaire 2 8 2 5 3" xfId="1597"/>
    <cellStyle name="Commentaire 2 8 2 5 3 2" xfId="1598"/>
    <cellStyle name="Commentaire 2 8 2 5 4" xfId="1599"/>
    <cellStyle name="Commentaire 2 8 2 5 4 2" xfId="1600"/>
    <cellStyle name="Commentaire 2 8 2 5 5" xfId="1601"/>
    <cellStyle name="Commentaire 2 8 2 5 5 2" xfId="1602"/>
    <cellStyle name="Commentaire 2 8 2 5 6" xfId="1603"/>
    <cellStyle name="Commentaire 2 8 2 6" xfId="1604"/>
    <cellStyle name="Commentaire 2 8 3" xfId="1605"/>
    <cellStyle name="Commentaire 2 8 3 2" xfId="1606"/>
    <cellStyle name="Commentaire 2 8 4" xfId="1607"/>
    <cellStyle name="Commentaire 2 8 4 2" xfId="1608"/>
    <cellStyle name="Commentaire 2 8 5" xfId="1609"/>
    <cellStyle name="Commentaire 2 8 5 2" xfId="1610"/>
    <cellStyle name="Commentaire 2 8 6" xfId="1611"/>
    <cellStyle name="Commentaire 2 8 6 2" xfId="1612"/>
    <cellStyle name="Commentaire 2 8 7" xfId="1613"/>
    <cellStyle name="Commentaire 2 8 7 2" xfId="1614"/>
    <cellStyle name="Commentaire 2 8 8" xfId="1615"/>
    <cellStyle name="Commentaire 2 8 8 2" xfId="1616"/>
    <cellStyle name="Commentaire 2 8 9" xfId="1617"/>
    <cellStyle name="Commentaire 2 8 9 2" xfId="1618"/>
    <cellStyle name="Commentaire 2 9" xfId="1619"/>
    <cellStyle name="Commentaire 2 9 2" xfId="1620"/>
    <cellStyle name="Commentaire 2 9 2 2" xfId="1621"/>
    <cellStyle name="Commentaire 2 9 2 2 2" xfId="1622"/>
    <cellStyle name="Commentaire 2 9 2 3" xfId="1623"/>
    <cellStyle name="Commentaire 2 9 2 3 2" xfId="1624"/>
    <cellStyle name="Commentaire 2 9 2 4" xfId="1625"/>
    <cellStyle name="Commentaire 2 9 2 4 2" xfId="1626"/>
    <cellStyle name="Commentaire 2 9 2 5" xfId="1627"/>
    <cellStyle name="Commentaire 2 9 2 5 2" xfId="1628"/>
    <cellStyle name="Commentaire 2 9 2 6" xfId="1629"/>
    <cellStyle name="Commentaire 2 9 3" xfId="1630"/>
    <cellStyle name="Commentaire 2 9 3 2" xfId="1631"/>
    <cellStyle name="Commentaire 2 9 3 2 2" xfId="1632"/>
    <cellStyle name="Commentaire 2 9 3 3" xfId="1633"/>
    <cellStyle name="Commentaire 2 9 3 3 2" xfId="1634"/>
    <cellStyle name="Commentaire 2 9 3 4" xfId="1635"/>
    <cellStyle name="Commentaire 2 9 3 4 2" xfId="1636"/>
    <cellStyle name="Commentaire 2 9 3 5" xfId="1637"/>
    <cellStyle name="Commentaire 2 9 3 5 2" xfId="1638"/>
    <cellStyle name="Commentaire 2 9 3 6" xfId="1639"/>
    <cellStyle name="Commentaire 2 9 4" xfId="1640"/>
    <cellStyle name="Commentaire 2 9 4 2" xfId="1641"/>
    <cellStyle name="Commentaire 2 9 4 2 2" xfId="1642"/>
    <cellStyle name="Commentaire 2 9 4 3" xfId="1643"/>
    <cellStyle name="Commentaire 2 9 4 3 2" xfId="1644"/>
    <cellStyle name="Commentaire 2 9 4 4" xfId="1645"/>
    <cellStyle name="Commentaire 2 9 4 4 2" xfId="1646"/>
    <cellStyle name="Commentaire 2 9 4 5" xfId="1647"/>
    <cellStyle name="Commentaire 2 9 4 5 2" xfId="1648"/>
    <cellStyle name="Commentaire 2 9 4 6" xfId="1649"/>
    <cellStyle name="Commentaire 2 9 5" xfId="1650"/>
    <cellStyle name="Commentaire 2 9 5 2" xfId="1651"/>
    <cellStyle name="Commentaire 2 9 5 2 2" xfId="1652"/>
    <cellStyle name="Commentaire 2 9 5 3" xfId="1653"/>
    <cellStyle name="Commentaire 2 9 5 3 2" xfId="1654"/>
    <cellStyle name="Commentaire 2 9 5 4" xfId="1655"/>
    <cellStyle name="Commentaire 2 9 5 4 2" xfId="1656"/>
    <cellStyle name="Commentaire 2 9 5 5" xfId="1657"/>
    <cellStyle name="Commentaire 2 9 5 5 2" xfId="1658"/>
    <cellStyle name="Commentaire 2 9 5 6" xfId="1659"/>
    <cellStyle name="Commentaire 2 9 6" xfId="1660"/>
    <cellStyle name="Commentaire 20 2" xfId="1661"/>
    <cellStyle name="Commentaire 20 2 2" xfId="1662"/>
    <cellStyle name="Commentaire 20 2 2 2" xfId="1663"/>
    <cellStyle name="Commentaire 20 2 2 2 2" xfId="1664"/>
    <cellStyle name="Commentaire 20 2 2 3" xfId="1665"/>
    <cellStyle name="Commentaire 20 2 2 3 2" xfId="1666"/>
    <cellStyle name="Commentaire 20 2 2 4" xfId="1667"/>
    <cellStyle name="Commentaire 20 2 2 4 2" xfId="1668"/>
    <cellStyle name="Commentaire 20 2 2 5" xfId="1669"/>
    <cellStyle name="Commentaire 20 2 2 5 2" xfId="1670"/>
    <cellStyle name="Commentaire 20 2 2 6" xfId="1671"/>
    <cellStyle name="Commentaire 20 2 3" xfId="1672"/>
    <cellStyle name="Commentaire 20 2 3 2" xfId="1673"/>
    <cellStyle name="Commentaire 20 2 3 2 2" xfId="1674"/>
    <cellStyle name="Commentaire 20 2 3 3" xfId="1675"/>
    <cellStyle name="Commentaire 20 2 3 3 2" xfId="1676"/>
    <cellStyle name="Commentaire 20 2 3 4" xfId="1677"/>
    <cellStyle name="Commentaire 20 2 3 4 2" xfId="1678"/>
    <cellStyle name="Commentaire 20 2 3 5" xfId="1679"/>
    <cellStyle name="Commentaire 20 2 3 5 2" xfId="1680"/>
    <cellStyle name="Commentaire 20 2 3 6" xfId="1681"/>
    <cellStyle name="Commentaire 20 2 4" xfId="1682"/>
    <cellStyle name="Commentaire 20 2 4 2" xfId="1683"/>
    <cellStyle name="Commentaire 20 2 4 2 2" xfId="1684"/>
    <cellStyle name="Commentaire 20 2 4 3" xfId="1685"/>
    <cellStyle name="Commentaire 20 2 4 3 2" xfId="1686"/>
    <cellStyle name="Commentaire 20 2 4 4" xfId="1687"/>
    <cellStyle name="Commentaire 20 2 4 4 2" xfId="1688"/>
    <cellStyle name="Commentaire 20 2 4 5" xfId="1689"/>
    <cellStyle name="Commentaire 20 2 4 5 2" xfId="1690"/>
    <cellStyle name="Commentaire 20 2 4 6" xfId="1691"/>
    <cellStyle name="Commentaire 20 2 5" xfId="1692"/>
    <cellStyle name="Commentaire 20 2 5 2" xfId="1693"/>
    <cellStyle name="Commentaire 20 2 5 2 2" xfId="1694"/>
    <cellStyle name="Commentaire 20 2 5 3" xfId="1695"/>
    <cellStyle name="Commentaire 20 2 5 3 2" xfId="1696"/>
    <cellStyle name="Commentaire 20 2 5 4" xfId="1697"/>
    <cellStyle name="Commentaire 20 2 5 4 2" xfId="1698"/>
    <cellStyle name="Commentaire 20 2 5 5" xfId="1699"/>
    <cellStyle name="Commentaire 20 2 5 5 2" xfId="1700"/>
    <cellStyle name="Commentaire 20 2 5 6" xfId="1701"/>
    <cellStyle name="Commentaire 20 2 6" xfId="1702"/>
    <cellStyle name="Commentaire 20 3" xfId="1703"/>
    <cellStyle name="Commentaire 20 3 2" xfId="1704"/>
    <cellStyle name="Commentaire 20 4" xfId="1705"/>
    <cellStyle name="Commentaire 20 4 2" xfId="1706"/>
    <cellStyle name="Commentaire 20 5" xfId="1707"/>
    <cellStyle name="Commentaire 20 5 2" xfId="1708"/>
    <cellStyle name="Commentaire 20 6" xfId="1709"/>
    <cellStyle name="Commentaire 20 6 2" xfId="1710"/>
    <cellStyle name="Commentaire 20 7" xfId="1711"/>
    <cellStyle name="Commentaire 20 7 2" xfId="1712"/>
    <cellStyle name="Commentaire 20 8" xfId="1713"/>
    <cellStyle name="Commentaire 20 8 2" xfId="1714"/>
    <cellStyle name="Commentaire 20 9" xfId="1715"/>
    <cellStyle name="Commentaire 20 9 2" xfId="1716"/>
    <cellStyle name="Commentaire 21 2" xfId="1717"/>
    <cellStyle name="Commentaire 21 2 2" xfId="1718"/>
    <cellStyle name="Commentaire 21 2 2 2" xfId="1719"/>
    <cellStyle name="Commentaire 21 2 2 2 2" xfId="1720"/>
    <cellStyle name="Commentaire 21 2 2 3" xfId="1721"/>
    <cellStyle name="Commentaire 21 2 2 3 2" xfId="1722"/>
    <cellStyle name="Commentaire 21 2 2 4" xfId="1723"/>
    <cellStyle name="Commentaire 21 2 2 4 2" xfId="1724"/>
    <cellStyle name="Commentaire 21 2 2 5" xfId="1725"/>
    <cellStyle name="Commentaire 21 2 2 5 2" xfId="1726"/>
    <cellStyle name="Commentaire 21 2 2 6" xfId="1727"/>
    <cellStyle name="Commentaire 21 2 3" xfId="1728"/>
    <cellStyle name="Commentaire 21 2 3 2" xfId="1729"/>
    <cellStyle name="Commentaire 21 2 3 2 2" xfId="1730"/>
    <cellStyle name="Commentaire 21 2 3 3" xfId="1731"/>
    <cellStyle name="Commentaire 21 2 3 3 2" xfId="1732"/>
    <cellStyle name="Commentaire 21 2 3 4" xfId="1733"/>
    <cellStyle name="Commentaire 21 2 3 4 2" xfId="1734"/>
    <cellStyle name="Commentaire 21 2 3 5" xfId="1735"/>
    <cellStyle name="Commentaire 21 2 3 5 2" xfId="1736"/>
    <cellStyle name="Commentaire 21 2 3 6" xfId="1737"/>
    <cellStyle name="Commentaire 21 2 4" xfId="1738"/>
    <cellStyle name="Commentaire 21 2 4 2" xfId="1739"/>
    <cellStyle name="Commentaire 21 2 4 2 2" xfId="1740"/>
    <cellStyle name="Commentaire 21 2 4 3" xfId="1741"/>
    <cellStyle name="Commentaire 21 2 4 3 2" xfId="1742"/>
    <cellStyle name="Commentaire 21 2 4 4" xfId="1743"/>
    <cellStyle name="Commentaire 21 2 4 4 2" xfId="1744"/>
    <cellStyle name="Commentaire 21 2 4 5" xfId="1745"/>
    <cellStyle name="Commentaire 21 2 4 5 2" xfId="1746"/>
    <cellStyle name="Commentaire 21 2 4 6" xfId="1747"/>
    <cellStyle name="Commentaire 21 2 5" xfId="1748"/>
    <cellStyle name="Commentaire 21 2 5 2" xfId="1749"/>
    <cellStyle name="Commentaire 21 2 5 2 2" xfId="1750"/>
    <cellStyle name="Commentaire 21 2 5 3" xfId="1751"/>
    <cellStyle name="Commentaire 21 2 5 3 2" xfId="1752"/>
    <cellStyle name="Commentaire 21 2 5 4" xfId="1753"/>
    <cellStyle name="Commentaire 21 2 5 4 2" xfId="1754"/>
    <cellStyle name="Commentaire 21 2 5 5" xfId="1755"/>
    <cellStyle name="Commentaire 21 2 5 5 2" xfId="1756"/>
    <cellStyle name="Commentaire 21 2 5 6" xfId="1757"/>
    <cellStyle name="Commentaire 21 2 6" xfId="1758"/>
    <cellStyle name="Commentaire 21 3" xfId="1759"/>
    <cellStyle name="Commentaire 21 3 2" xfId="1760"/>
    <cellStyle name="Commentaire 21 4" xfId="1761"/>
    <cellStyle name="Commentaire 21 4 2" xfId="1762"/>
    <cellStyle name="Commentaire 21 5" xfId="1763"/>
    <cellStyle name="Commentaire 21 5 2" xfId="1764"/>
    <cellStyle name="Commentaire 21 6" xfId="1765"/>
    <cellStyle name="Commentaire 21 6 2" xfId="1766"/>
    <cellStyle name="Commentaire 21 7" xfId="1767"/>
    <cellStyle name="Commentaire 21 7 2" xfId="1768"/>
    <cellStyle name="Commentaire 21 8" xfId="1769"/>
    <cellStyle name="Commentaire 21 8 2" xfId="1770"/>
    <cellStyle name="Commentaire 21 9" xfId="1771"/>
    <cellStyle name="Commentaire 21 9 2" xfId="1772"/>
    <cellStyle name="Commentaire 22 2" xfId="1773"/>
    <cellStyle name="Commentaire 22 2 2" xfId="1774"/>
    <cellStyle name="Commentaire 22 2 2 2" xfId="1775"/>
    <cellStyle name="Commentaire 22 2 2 2 2" xfId="1776"/>
    <cellStyle name="Commentaire 22 2 2 3" xfId="1777"/>
    <cellStyle name="Commentaire 22 2 2 3 2" xfId="1778"/>
    <cellStyle name="Commentaire 22 2 2 4" xfId="1779"/>
    <cellStyle name="Commentaire 22 2 2 4 2" xfId="1780"/>
    <cellStyle name="Commentaire 22 2 2 5" xfId="1781"/>
    <cellStyle name="Commentaire 22 2 2 5 2" xfId="1782"/>
    <cellStyle name="Commentaire 22 2 2 6" xfId="1783"/>
    <cellStyle name="Commentaire 22 2 3" xfId="1784"/>
    <cellStyle name="Commentaire 22 2 3 2" xfId="1785"/>
    <cellStyle name="Commentaire 22 2 3 2 2" xfId="1786"/>
    <cellStyle name="Commentaire 22 2 3 3" xfId="1787"/>
    <cellStyle name="Commentaire 22 2 3 3 2" xfId="1788"/>
    <cellStyle name="Commentaire 22 2 3 4" xfId="1789"/>
    <cellStyle name="Commentaire 22 2 3 4 2" xfId="1790"/>
    <cellStyle name="Commentaire 22 2 3 5" xfId="1791"/>
    <cellStyle name="Commentaire 22 2 3 5 2" xfId="1792"/>
    <cellStyle name="Commentaire 22 2 3 6" xfId="1793"/>
    <cellStyle name="Commentaire 22 2 4" xfId="1794"/>
    <cellStyle name="Commentaire 22 2 4 2" xfId="1795"/>
    <cellStyle name="Commentaire 22 2 4 2 2" xfId="1796"/>
    <cellStyle name="Commentaire 22 2 4 3" xfId="1797"/>
    <cellStyle name="Commentaire 22 2 4 3 2" xfId="1798"/>
    <cellStyle name="Commentaire 22 2 4 4" xfId="1799"/>
    <cellStyle name="Commentaire 22 2 4 4 2" xfId="1800"/>
    <cellStyle name="Commentaire 22 2 4 5" xfId="1801"/>
    <cellStyle name="Commentaire 22 2 4 5 2" xfId="1802"/>
    <cellStyle name="Commentaire 22 2 4 6" xfId="1803"/>
    <cellStyle name="Commentaire 22 2 5" xfId="1804"/>
    <cellStyle name="Commentaire 22 2 5 2" xfId="1805"/>
    <cellStyle name="Commentaire 22 2 5 2 2" xfId="1806"/>
    <cellStyle name="Commentaire 22 2 5 3" xfId="1807"/>
    <cellStyle name="Commentaire 22 2 5 3 2" xfId="1808"/>
    <cellStyle name="Commentaire 22 2 5 4" xfId="1809"/>
    <cellStyle name="Commentaire 22 2 5 4 2" xfId="1810"/>
    <cellStyle name="Commentaire 22 2 5 5" xfId="1811"/>
    <cellStyle name="Commentaire 22 2 5 5 2" xfId="1812"/>
    <cellStyle name="Commentaire 22 2 5 6" xfId="1813"/>
    <cellStyle name="Commentaire 22 2 6" xfId="1814"/>
    <cellStyle name="Commentaire 22 3" xfId="1815"/>
    <cellStyle name="Commentaire 22 3 2" xfId="1816"/>
    <cellStyle name="Commentaire 22 4" xfId="1817"/>
    <cellStyle name="Commentaire 22 4 2" xfId="1818"/>
    <cellStyle name="Commentaire 22 5" xfId="1819"/>
    <cellStyle name="Commentaire 22 5 2" xfId="1820"/>
    <cellStyle name="Commentaire 22 6" xfId="1821"/>
    <cellStyle name="Commentaire 22 6 2" xfId="1822"/>
    <cellStyle name="Commentaire 22 7" xfId="1823"/>
    <cellStyle name="Commentaire 22 7 2" xfId="1824"/>
    <cellStyle name="Commentaire 22 8" xfId="1825"/>
    <cellStyle name="Commentaire 22 8 2" xfId="1826"/>
    <cellStyle name="Commentaire 22 9" xfId="1827"/>
    <cellStyle name="Commentaire 22 9 2" xfId="1828"/>
    <cellStyle name="Commentaire 23 2" xfId="1829"/>
    <cellStyle name="Commentaire 23 2 2" xfId="1830"/>
    <cellStyle name="Commentaire 23 2 2 2" xfId="1831"/>
    <cellStyle name="Commentaire 23 2 2 2 2" xfId="1832"/>
    <cellStyle name="Commentaire 23 2 2 3" xfId="1833"/>
    <cellStyle name="Commentaire 23 2 2 3 2" xfId="1834"/>
    <cellStyle name="Commentaire 23 2 2 4" xfId="1835"/>
    <cellStyle name="Commentaire 23 2 2 4 2" xfId="1836"/>
    <cellStyle name="Commentaire 23 2 2 5" xfId="1837"/>
    <cellStyle name="Commentaire 23 2 2 5 2" xfId="1838"/>
    <cellStyle name="Commentaire 23 2 2 6" xfId="1839"/>
    <cellStyle name="Commentaire 23 2 3" xfId="1840"/>
    <cellStyle name="Commentaire 23 2 3 2" xfId="1841"/>
    <cellStyle name="Commentaire 23 2 3 2 2" xfId="1842"/>
    <cellStyle name="Commentaire 23 2 3 3" xfId="1843"/>
    <cellStyle name="Commentaire 23 2 3 3 2" xfId="1844"/>
    <cellStyle name="Commentaire 23 2 3 4" xfId="1845"/>
    <cellStyle name="Commentaire 23 2 3 4 2" xfId="1846"/>
    <cellStyle name="Commentaire 23 2 3 5" xfId="1847"/>
    <cellStyle name="Commentaire 23 2 3 5 2" xfId="1848"/>
    <cellStyle name="Commentaire 23 2 3 6" xfId="1849"/>
    <cellStyle name="Commentaire 23 2 4" xfId="1850"/>
    <cellStyle name="Commentaire 23 2 4 2" xfId="1851"/>
    <cellStyle name="Commentaire 23 2 4 2 2" xfId="1852"/>
    <cellStyle name="Commentaire 23 2 4 3" xfId="1853"/>
    <cellStyle name="Commentaire 23 2 4 3 2" xfId="1854"/>
    <cellStyle name="Commentaire 23 2 4 4" xfId="1855"/>
    <cellStyle name="Commentaire 23 2 4 4 2" xfId="1856"/>
    <cellStyle name="Commentaire 23 2 4 5" xfId="1857"/>
    <cellStyle name="Commentaire 23 2 4 5 2" xfId="1858"/>
    <cellStyle name="Commentaire 23 2 4 6" xfId="1859"/>
    <cellStyle name="Commentaire 23 2 5" xfId="1860"/>
    <cellStyle name="Commentaire 23 2 5 2" xfId="1861"/>
    <cellStyle name="Commentaire 23 2 5 2 2" xfId="1862"/>
    <cellStyle name="Commentaire 23 2 5 3" xfId="1863"/>
    <cellStyle name="Commentaire 23 2 5 3 2" xfId="1864"/>
    <cellStyle name="Commentaire 23 2 5 4" xfId="1865"/>
    <cellStyle name="Commentaire 23 2 5 4 2" xfId="1866"/>
    <cellStyle name="Commentaire 23 2 5 5" xfId="1867"/>
    <cellStyle name="Commentaire 23 2 5 5 2" xfId="1868"/>
    <cellStyle name="Commentaire 23 2 5 6" xfId="1869"/>
    <cellStyle name="Commentaire 23 2 6" xfId="1870"/>
    <cellStyle name="Commentaire 23 3" xfId="1871"/>
    <cellStyle name="Commentaire 23 3 2" xfId="1872"/>
    <cellStyle name="Commentaire 23 4" xfId="1873"/>
    <cellStyle name="Commentaire 23 4 2" xfId="1874"/>
    <cellStyle name="Commentaire 23 5" xfId="1875"/>
    <cellStyle name="Commentaire 23 5 2" xfId="1876"/>
    <cellStyle name="Commentaire 23 6" xfId="1877"/>
    <cellStyle name="Commentaire 23 6 2" xfId="1878"/>
    <cellStyle name="Commentaire 23 7" xfId="1879"/>
    <cellStyle name="Commentaire 23 7 2" xfId="1880"/>
    <cellStyle name="Commentaire 23 8" xfId="1881"/>
    <cellStyle name="Commentaire 23 8 2" xfId="1882"/>
    <cellStyle name="Commentaire 23 9" xfId="1883"/>
    <cellStyle name="Commentaire 23 9 2" xfId="1884"/>
    <cellStyle name="Commentaire 24 2" xfId="1885"/>
    <cellStyle name="Commentaire 24 2 2" xfId="1886"/>
    <cellStyle name="Commentaire 24 2 2 2" xfId="1887"/>
    <cellStyle name="Commentaire 24 2 2 2 2" xfId="1888"/>
    <cellStyle name="Commentaire 24 2 2 3" xfId="1889"/>
    <cellStyle name="Commentaire 24 2 2 3 2" xfId="1890"/>
    <cellStyle name="Commentaire 24 2 2 4" xfId="1891"/>
    <cellStyle name="Commentaire 24 2 2 4 2" xfId="1892"/>
    <cellStyle name="Commentaire 24 2 2 5" xfId="1893"/>
    <cellStyle name="Commentaire 24 2 2 5 2" xfId="1894"/>
    <cellStyle name="Commentaire 24 2 2 6" xfId="1895"/>
    <cellStyle name="Commentaire 24 2 3" xfId="1896"/>
    <cellStyle name="Commentaire 24 2 3 2" xfId="1897"/>
    <cellStyle name="Commentaire 24 2 3 2 2" xfId="1898"/>
    <cellStyle name="Commentaire 24 2 3 3" xfId="1899"/>
    <cellStyle name="Commentaire 24 2 3 3 2" xfId="1900"/>
    <cellStyle name="Commentaire 24 2 3 4" xfId="1901"/>
    <cellStyle name="Commentaire 24 2 3 4 2" xfId="1902"/>
    <cellStyle name="Commentaire 24 2 3 5" xfId="1903"/>
    <cellStyle name="Commentaire 24 2 3 5 2" xfId="1904"/>
    <cellStyle name="Commentaire 24 2 3 6" xfId="1905"/>
    <cellStyle name="Commentaire 24 2 4" xfId="1906"/>
    <cellStyle name="Commentaire 24 2 4 2" xfId="1907"/>
    <cellStyle name="Commentaire 24 2 4 2 2" xfId="1908"/>
    <cellStyle name="Commentaire 24 2 4 3" xfId="1909"/>
    <cellStyle name="Commentaire 24 2 4 3 2" xfId="1910"/>
    <cellStyle name="Commentaire 24 2 4 4" xfId="1911"/>
    <cellStyle name="Commentaire 24 2 4 4 2" xfId="1912"/>
    <cellStyle name="Commentaire 24 2 4 5" xfId="1913"/>
    <cellStyle name="Commentaire 24 2 4 5 2" xfId="1914"/>
    <cellStyle name="Commentaire 24 2 4 6" xfId="1915"/>
    <cellStyle name="Commentaire 24 2 5" xfId="1916"/>
    <cellStyle name="Commentaire 24 2 5 2" xfId="1917"/>
    <cellStyle name="Commentaire 24 2 5 2 2" xfId="1918"/>
    <cellStyle name="Commentaire 24 2 5 3" xfId="1919"/>
    <cellStyle name="Commentaire 24 2 5 3 2" xfId="1920"/>
    <cellStyle name="Commentaire 24 2 5 4" xfId="1921"/>
    <cellStyle name="Commentaire 24 2 5 4 2" xfId="1922"/>
    <cellStyle name="Commentaire 24 2 5 5" xfId="1923"/>
    <cellStyle name="Commentaire 24 2 5 5 2" xfId="1924"/>
    <cellStyle name="Commentaire 24 2 5 6" xfId="1925"/>
    <cellStyle name="Commentaire 24 2 6" xfId="1926"/>
    <cellStyle name="Commentaire 24 3" xfId="1927"/>
    <cellStyle name="Commentaire 24 3 2" xfId="1928"/>
    <cellStyle name="Commentaire 24 4" xfId="1929"/>
    <cellStyle name="Commentaire 24 4 2" xfId="1930"/>
    <cellStyle name="Commentaire 24 5" xfId="1931"/>
    <cellStyle name="Commentaire 24 5 2" xfId="1932"/>
    <cellStyle name="Commentaire 24 6" xfId="1933"/>
    <cellStyle name="Commentaire 24 6 2" xfId="1934"/>
    <cellStyle name="Commentaire 24 7" xfId="1935"/>
    <cellStyle name="Commentaire 24 7 2" xfId="1936"/>
    <cellStyle name="Commentaire 24 8" xfId="1937"/>
    <cellStyle name="Commentaire 24 8 2" xfId="1938"/>
    <cellStyle name="Commentaire 24 9" xfId="1939"/>
    <cellStyle name="Commentaire 24 9 2" xfId="1940"/>
    <cellStyle name="Commentaire 25 2" xfId="1941"/>
    <cellStyle name="Commentaire 25 2 2" xfId="1942"/>
    <cellStyle name="Commentaire 25 2 2 2" xfId="1943"/>
    <cellStyle name="Commentaire 25 2 2 2 2" xfId="1944"/>
    <cellStyle name="Commentaire 25 2 2 3" xfId="1945"/>
    <cellStyle name="Commentaire 25 2 2 3 2" xfId="1946"/>
    <cellStyle name="Commentaire 25 2 2 4" xfId="1947"/>
    <cellStyle name="Commentaire 25 2 2 4 2" xfId="1948"/>
    <cellStyle name="Commentaire 25 2 2 5" xfId="1949"/>
    <cellStyle name="Commentaire 25 2 2 5 2" xfId="1950"/>
    <cellStyle name="Commentaire 25 2 2 6" xfId="1951"/>
    <cellStyle name="Commentaire 25 2 3" xfId="1952"/>
    <cellStyle name="Commentaire 25 2 3 2" xfId="1953"/>
    <cellStyle name="Commentaire 25 2 3 2 2" xfId="1954"/>
    <cellStyle name="Commentaire 25 2 3 3" xfId="1955"/>
    <cellStyle name="Commentaire 25 2 3 3 2" xfId="1956"/>
    <cellStyle name="Commentaire 25 2 3 4" xfId="1957"/>
    <cellStyle name="Commentaire 25 2 3 4 2" xfId="1958"/>
    <cellStyle name="Commentaire 25 2 3 5" xfId="1959"/>
    <cellStyle name="Commentaire 25 2 3 5 2" xfId="1960"/>
    <cellStyle name="Commentaire 25 2 3 6" xfId="1961"/>
    <cellStyle name="Commentaire 25 2 4" xfId="1962"/>
    <cellStyle name="Commentaire 25 2 4 2" xfId="1963"/>
    <cellStyle name="Commentaire 25 2 4 2 2" xfId="1964"/>
    <cellStyle name="Commentaire 25 2 4 3" xfId="1965"/>
    <cellStyle name="Commentaire 25 2 4 3 2" xfId="1966"/>
    <cellStyle name="Commentaire 25 2 4 4" xfId="1967"/>
    <cellStyle name="Commentaire 25 2 4 4 2" xfId="1968"/>
    <cellStyle name="Commentaire 25 2 4 5" xfId="1969"/>
    <cellStyle name="Commentaire 25 2 4 5 2" xfId="1970"/>
    <cellStyle name="Commentaire 25 2 4 6" xfId="1971"/>
    <cellStyle name="Commentaire 25 2 5" xfId="1972"/>
    <cellStyle name="Commentaire 25 2 5 2" xfId="1973"/>
    <cellStyle name="Commentaire 25 2 5 2 2" xfId="1974"/>
    <cellStyle name="Commentaire 25 2 5 3" xfId="1975"/>
    <cellStyle name="Commentaire 25 2 5 3 2" xfId="1976"/>
    <cellStyle name="Commentaire 25 2 5 4" xfId="1977"/>
    <cellStyle name="Commentaire 25 2 5 4 2" xfId="1978"/>
    <cellStyle name="Commentaire 25 2 5 5" xfId="1979"/>
    <cellStyle name="Commentaire 25 2 5 5 2" xfId="1980"/>
    <cellStyle name="Commentaire 25 2 5 6" xfId="1981"/>
    <cellStyle name="Commentaire 25 2 6" xfId="1982"/>
    <cellStyle name="Commentaire 25 3" xfId="1983"/>
    <cellStyle name="Commentaire 25 3 2" xfId="1984"/>
    <cellStyle name="Commentaire 25 4" xfId="1985"/>
    <cellStyle name="Commentaire 25 4 2" xfId="1986"/>
    <cellStyle name="Commentaire 25 5" xfId="1987"/>
    <cellStyle name="Commentaire 25 5 2" xfId="1988"/>
    <cellStyle name="Commentaire 25 6" xfId="1989"/>
    <cellStyle name="Commentaire 25 6 2" xfId="1990"/>
    <cellStyle name="Commentaire 25 7" xfId="1991"/>
    <cellStyle name="Commentaire 25 7 2" xfId="1992"/>
    <cellStyle name="Commentaire 25 8" xfId="1993"/>
    <cellStyle name="Commentaire 25 8 2" xfId="1994"/>
    <cellStyle name="Commentaire 25 9" xfId="1995"/>
    <cellStyle name="Commentaire 25 9 2" xfId="1996"/>
    <cellStyle name="Commentaire 26 2" xfId="1997"/>
    <cellStyle name="Commentaire 26 2 2" xfId="1998"/>
    <cellStyle name="Commentaire 26 2 2 2" xfId="1999"/>
    <cellStyle name="Commentaire 26 2 2 2 2" xfId="2000"/>
    <cellStyle name="Commentaire 26 2 2 3" xfId="2001"/>
    <cellStyle name="Commentaire 26 2 2 3 2" xfId="2002"/>
    <cellStyle name="Commentaire 26 2 2 4" xfId="2003"/>
    <cellStyle name="Commentaire 26 2 2 4 2" xfId="2004"/>
    <cellStyle name="Commentaire 26 2 2 5" xfId="2005"/>
    <cellStyle name="Commentaire 26 2 2 5 2" xfId="2006"/>
    <cellStyle name="Commentaire 26 2 2 6" xfId="2007"/>
    <cellStyle name="Commentaire 26 2 3" xfId="2008"/>
    <cellStyle name="Commentaire 26 2 3 2" xfId="2009"/>
    <cellStyle name="Commentaire 26 2 3 2 2" xfId="2010"/>
    <cellStyle name="Commentaire 26 2 3 3" xfId="2011"/>
    <cellStyle name="Commentaire 26 2 3 3 2" xfId="2012"/>
    <cellStyle name="Commentaire 26 2 3 4" xfId="2013"/>
    <cellStyle name="Commentaire 26 2 3 4 2" xfId="2014"/>
    <cellStyle name="Commentaire 26 2 3 5" xfId="2015"/>
    <cellStyle name="Commentaire 26 2 3 5 2" xfId="2016"/>
    <cellStyle name="Commentaire 26 2 3 6" xfId="2017"/>
    <cellStyle name="Commentaire 26 2 4" xfId="2018"/>
    <cellStyle name="Commentaire 26 2 4 2" xfId="2019"/>
    <cellStyle name="Commentaire 26 2 4 2 2" xfId="2020"/>
    <cellStyle name="Commentaire 26 2 4 3" xfId="2021"/>
    <cellStyle name="Commentaire 26 2 4 3 2" xfId="2022"/>
    <cellStyle name="Commentaire 26 2 4 4" xfId="2023"/>
    <cellStyle name="Commentaire 26 2 4 4 2" xfId="2024"/>
    <cellStyle name="Commentaire 26 2 4 5" xfId="2025"/>
    <cellStyle name="Commentaire 26 2 4 5 2" xfId="2026"/>
    <cellStyle name="Commentaire 26 2 4 6" xfId="2027"/>
    <cellStyle name="Commentaire 26 2 5" xfId="2028"/>
    <cellStyle name="Commentaire 26 2 5 2" xfId="2029"/>
    <cellStyle name="Commentaire 26 2 5 2 2" xfId="2030"/>
    <cellStyle name="Commentaire 26 2 5 3" xfId="2031"/>
    <cellStyle name="Commentaire 26 2 5 3 2" xfId="2032"/>
    <cellStyle name="Commentaire 26 2 5 4" xfId="2033"/>
    <cellStyle name="Commentaire 26 2 5 4 2" xfId="2034"/>
    <cellStyle name="Commentaire 26 2 5 5" xfId="2035"/>
    <cellStyle name="Commentaire 26 2 5 5 2" xfId="2036"/>
    <cellStyle name="Commentaire 26 2 5 6" xfId="2037"/>
    <cellStyle name="Commentaire 26 2 6" xfId="2038"/>
    <cellStyle name="Commentaire 26 3" xfId="2039"/>
    <cellStyle name="Commentaire 26 3 2" xfId="2040"/>
    <cellStyle name="Commentaire 26 4" xfId="2041"/>
    <cellStyle name="Commentaire 26 4 2" xfId="2042"/>
    <cellStyle name="Commentaire 26 5" xfId="2043"/>
    <cellStyle name="Commentaire 26 5 2" xfId="2044"/>
    <cellStyle name="Commentaire 26 6" xfId="2045"/>
    <cellStyle name="Commentaire 26 6 2" xfId="2046"/>
    <cellStyle name="Commentaire 26 7" xfId="2047"/>
    <cellStyle name="Commentaire 26 7 2" xfId="2048"/>
    <cellStyle name="Commentaire 26 8" xfId="2049"/>
    <cellStyle name="Commentaire 26 8 2" xfId="2050"/>
    <cellStyle name="Commentaire 26 9" xfId="2051"/>
    <cellStyle name="Commentaire 26 9 2" xfId="2052"/>
    <cellStyle name="Commentaire 27 2" xfId="2053"/>
    <cellStyle name="Commentaire 27 2 2" xfId="2054"/>
    <cellStyle name="Commentaire 27 2 2 2" xfId="2055"/>
    <cellStyle name="Commentaire 27 2 2 2 2" xfId="2056"/>
    <cellStyle name="Commentaire 27 2 2 3" xfId="2057"/>
    <cellStyle name="Commentaire 27 2 2 3 2" xfId="2058"/>
    <cellStyle name="Commentaire 27 2 2 4" xfId="2059"/>
    <cellStyle name="Commentaire 27 2 2 4 2" xfId="2060"/>
    <cellStyle name="Commentaire 27 2 2 5" xfId="2061"/>
    <cellStyle name="Commentaire 27 2 2 5 2" xfId="2062"/>
    <cellStyle name="Commentaire 27 2 2 6" xfId="2063"/>
    <cellStyle name="Commentaire 27 2 3" xfId="2064"/>
    <cellStyle name="Commentaire 27 2 3 2" xfId="2065"/>
    <cellStyle name="Commentaire 27 2 3 2 2" xfId="2066"/>
    <cellStyle name="Commentaire 27 2 3 3" xfId="2067"/>
    <cellStyle name="Commentaire 27 2 3 3 2" xfId="2068"/>
    <cellStyle name="Commentaire 27 2 3 4" xfId="2069"/>
    <cellStyle name="Commentaire 27 2 3 4 2" xfId="2070"/>
    <cellStyle name="Commentaire 27 2 3 5" xfId="2071"/>
    <cellStyle name="Commentaire 27 2 3 5 2" xfId="2072"/>
    <cellStyle name="Commentaire 27 2 3 6" xfId="2073"/>
    <cellStyle name="Commentaire 27 2 4" xfId="2074"/>
    <cellStyle name="Commentaire 27 2 4 2" xfId="2075"/>
    <cellStyle name="Commentaire 27 2 4 2 2" xfId="2076"/>
    <cellStyle name="Commentaire 27 2 4 3" xfId="2077"/>
    <cellStyle name="Commentaire 27 2 4 3 2" xfId="2078"/>
    <cellStyle name="Commentaire 27 2 4 4" xfId="2079"/>
    <cellStyle name="Commentaire 27 2 4 4 2" xfId="2080"/>
    <cellStyle name="Commentaire 27 2 4 5" xfId="2081"/>
    <cellStyle name="Commentaire 27 2 4 5 2" xfId="2082"/>
    <cellStyle name="Commentaire 27 2 4 6" xfId="2083"/>
    <cellStyle name="Commentaire 27 2 5" xfId="2084"/>
    <cellStyle name="Commentaire 27 2 5 2" xfId="2085"/>
    <cellStyle name="Commentaire 27 2 5 2 2" xfId="2086"/>
    <cellStyle name="Commentaire 27 2 5 3" xfId="2087"/>
    <cellStyle name="Commentaire 27 2 5 3 2" xfId="2088"/>
    <cellStyle name="Commentaire 27 2 5 4" xfId="2089"/>
    <cellStyle name="Commentaire 27 2 5 4 2" xfId="2090"/>
    <cellStyle name="Commentaire 27 2 5 5" xfId="2091"/>
    <cellStyle name="Commentaire 27 2 5 5 2" xfId="2092"/>
    <cellStyle name="Commentaire 27 2 5 6" xfId="2093"/>
    <cellStyle name="Commentaire 27 2 6" xfId="2094"/>
    <cellStyle name="Commentaire 27 3" xfId="2095"/>
    <cellStyle name="Commentaire 27 3 2" xfId="2096"/>
    <cellStyle name="Commentaire 27 4" xfId="2097"/>
    <cellStyle name="Commentaire 27 4 2" xfId="2098"/>
    <cellStyle name="Commentaire 27 5" xfId="2099"/>
    <cellStyle name="Commentaire 27 5 2" xfId="2100"/>
    <cellStyle name="Commentaire 27 6" xfId="2101"/>
    <cellStyle name="Commentaire 27 6 2" xfId="2102"/>
    <cellStyle name="Commentaire 27 7" xfId="2103"/>
    <cellStyle name="Commentaire 27 7 2" xfId="2104"/>
    <cellStyle name="Commentaire 27 8" xfId="2105"/>
    <cellStyle name="Commentaire 27 8 2" xfId="2106"/>
    <cellStyle name="Commentaire 27 9" xfId="2107"/>
    <cellStyle name="Commentaire 27 9 2" xfId="2108"/>
    <cellStyle name="Commentaire 28 2" xfId="2109"/>
    <cellStyle name="Commentaire 28 2 2" xfId="2110"/>
    <cellStyle name="Commentaire 28 2 2 2" xfId="2111"/>
    <cellStyle name="Commentaire 28 2 2 2 2" xfId="2112"/>
    <cellStyle name="Commentaire 28 2 2 3" xfId="2113"/>
    <cellStyle name="Commentaire 28 2 2 3 2" xfId="2114"/>
    <cellStyle name="Commentaire 28 2 2 4" xfId="2115"/>
    <cellStyle name="Commentaire 28 2 2 4 2" xfId="2116"/>
    <cellStyle name="Commentaire 28 2 2 5" xfId="2117"/>
    <cellStyle name="Commentaire 28 2 2 5 2" xfId="2118"/>
    <cellStyle name="Commentaire 28 2 2 6" xfId="2119"/>
    <cellStyle name="Commentaire 28 2 3" xfId="2120"/>
    <cellStyle name="Commentaire 28 2 3 2" xfId="2121"/>
    <cellStyle name="Commentaire 28 2 3 2 2" xfId="2122"/>
    <cellStyle name="Commentaire 28 2 3 3" xfId="2123"/>
    <cellStyle name="Commentaire 28 2 3 3 2" xfId="2124"/>
    <cellStyle name="Commentaire 28 2 3 4" xfId="2125"/>
    <cellStyle name="Commentaire 28 2 3 4 2" xfId="2126"/>
    <cellStyle name="Commentaire 28 2 3 5" xfId="2127"/>
    <cellStyle name="Commentaire 28 2 3 5 2" xfId="2128"/>
    <cellStyle name="Commentaire 28 2 3 6" xfId="2129"/>
    <cellStyle name="Commentaire 28 2 4" xfId="2130"/>
    <cellStyle name="Commentaire 28 2 4 2" xfId="2131"/>
    <cellStyle name="Commentaire 28 2 4 2 2" xfId="2132"/>
    <cellStyle name="Commentaire 28 2 4 3" xfId="2133"/>
    <cellStyle name="Commentaire 28 2 4 3 2" xfId="2134"/>
    <cellStyle name="Commentaire 28 2 4 4" xfId="2135"/>
    <cellStyle name="Commentaire 28 2 4 4 2" xfId="2136"/>
    <cellStyle name="Commentaire 28 2 4 5" xfId="2137"/>
    <cellStyle name="Commentaire 28 2 4 5 2" xfId="2138"/>
    <cellStyle name="Commentaire 28 2 4 6" xfId="2139"/>
    <cellStyle name="Commentaire 28 2 5" xfId="2140"/>
    <cellStyle name="Commentaire 28 2 5 2" xfId="2141"/>
    <cellStyle name="Commentaire 28 2 5 2 2" xfId="2142"/>
    <cellStyle name="Commentaire 28 2 5 3" xfId="2143"/>
    <cellStyle name="Commentaire 28 2 5 3 2" xfId="2144"/>
    <cellStyle name="Commentaire 28 2 5 4" xfId="2145"/>
    <cellStyle name="Commentaire 28 2 5 4 2" xfId="2146"/>
    <cellStyle name="Commentaire 28 2 5 5" xfId="2147"/>
    <cellStyle name="Commentaire 28 2 5 5 2" xfId="2148"/>
    <cellStyle name="Commentaire 28 2 5 6" xfId="2149"/>
    <cellStyle name="Commentaire 28 2 6" xfId="2150"/>
    <cellStyle name="Commentaire 28 3" xfId="2151"/>
    <cellStyle name="Commentaire 28 3 2" xfId="2152"/>
    <cellStyle name="Commentaire 28 4" xfId="2153"/>
    <cellStyle name="Commentaire 28 4 2" xfId="2154"/>
    <cellStyle name="Commentaire 28 5" xfId="2155"/>
    <cellStyle name="Commentaire 28 5 2" xfId="2156"/>
    <cellStyle name="Commentaire 28 6" xfId="2157"/>
    <cellStyle name="Commentaire 28 6 2" xfId="2158"/>
    <cellStyle name="Commentaire 28 7" xfId="2159"/>
    <cellStyle name="Commentaire 28 7 2" xfId="2160"/>
    <cellStyle name="Commentaire 28 8" xfId="2161"/>
    <cellStyle name="Commentaire 28 8 2" xfId="2162"/>
    <cellStyle name="Commentaire 28 9" xfId="2163"/>
    <cellStyle name="Commentaire 28 9 2" xfId="2164"/>
    <cellStyle name="Commentaire 29 2" xfId="2165"/>
    <cellStyle name="Commentaire 29 2 2" xfId="2166"/>
    <cellStyle name="Commentaire 29 2 2 2" xfId="2167"/>
    <cellStyle name="Commentaire 29 2 2 2 2" xfId="2168"/>
    <cellStyle name="Commentaire 29 2 2 3" xfId="2169"/>
    <cellStyle name="Commentaire 29 2 2 3 2" xfId="2170"/>
    <cellStyle name="Commentaire 29 2 2 4" xfId="2171"/>
    <cellStyle name="Commentaire 29 2 2 4 2" xfId="2172"/>
    <cellStyle name="Commentaire 29 2 2 5" xfId="2173"/>
    <cellStyle name="Commentaire 29 2 2 5 2" xfId="2174"/>
    <cellStyle name="Commentaire 29 2 2 6" xfId="2175"/>
    <cellStyle name="Commentaire 29 2 3" xfId="2176"/>
    <cellStyle name="Commentaire 29 2 3 2" xfId="2177"/>
    <cellStyle name="Commentaire 29 2 3 2 2" xfId="2178"/>
    <cellStyle name="Commentaire 29 2 3 3" xfId="2179"/>
    <cellStyle name="Commentaire 29 2 3 3 2" xfId="2180"/>
    <cellStyle name="Commentaire 29 2 3 4" xfId="2181"/>
    <cellStyle name="Commentaire 29 2 3 4 2" xfId="2182"/>
    <cellStyle name="Commentaire 29 2 3 5" xfId="2183"/>
    <cellStyle name="Commentaire 29 2 3 5 2" xfId="2184"/>
    <cellStyle name="Commentaire 29 2 3 6" xfId="2185"/>
    <cellStyle name="Commentaire 29 2 4" xfId="2186"/>
    <cellStyle name="Commentaire 29 2 4 2" xfId="2187"/>
    <cellStyle name="Commentaire 29 2 4 2 2" xfId="2188"/>
    <cellStyle name="Commentaire 29 2 4 3" xfId="2189"/>
    <cellStyle name="Commentaire 29 2 4 3 2" xfId="2190"/>
    <cellStyle name="Commentaire 29 2 4 4" xfId="2191"/>
    <cellStyle name="Commentaire 29 2 4 4 2" xfId="2192"/>
    <cellStyle name="Commentaire 29 2 4 5" xfId="2193"/>
    <cellStyle name="Commentaire 29 2 4 5 2" xfId="2194"/>
    <cellStyle name="Commentaire 29 2 4 6" xfId="2195"/>
    <cellStyle name="Commentaire 29 2 5" xfId="2196"/>
    <cellStyle name="Commentaire 29 2 5 2" xfId="2197"/>
    <cellStyle name="Commentaire 29 2 5 2 2" xfId="2198"/>
    <cellStyle name="Commentaire 29 2 5 3" xfId="2199"/>
    <cellStyle name="Commentaire 29 2 5 3 2" xfId="2200"/>
    <cellStyle name="Commentaire 29 2 5 4" xfId="2201"/>
    <cellStyle name="Commentaire 29 2 5 4 2" xfId="2202"/>
    <cellStyle name="Commentaire 29 2 5 5" xfId="2203"/>
    <cellStyle name="Commentaire 29 2 5 5 2" xfId="2204"/>
    <cellStyle name="Commentaire 29 2 5 6" xfId="2205"/>
    <cellStyle name="Commentaire 29 2 6" xfId="2206"/>
    <cellStyle name="Commentaire 29 3" xfId="2207"/>
    <cellStyle name="Commentaire 29 3 2" xfId="2208"/>
    <cellStyle name="Commentaire 29 4" xfId="2209"/>
    <cellStyle name="Commentaire 29 4 2" xfId="2210"/>
    <cellStyle name="Commentaire 29 5" xfId="2211"/>
    <cellStyle name="Commentaire 29 5 2" xfId="2212"/>
    <cellStyle name="Commentaire 29 6" xfId="2213"/>
    <cellStyle name="Commentaire 29 6 2" xfId="2214"/>
    <cellStyle name="Commentaire 29 7" xfId="2215"/>
    <cellStyle name="Commentaire 29 7 2" xfId="2216"/>
    <cellStyle name="Commentaire 29 8" xfId="2217"/>
    <cellStyle name="Commentaire 29 8 2" xfId="2218"/>
    <cellStyle name="Commentaire 29 9" xfId="2219"/>
    <cellStyle name="Commentaire 29 9 2" xfId="2220"/>
    <cellStyle name="Commentaire 3 10" xfId="2221"/>
    <cellStyle name="Commentaire 3 10 2" xfId="2222"/>
    <cellStyle name="Commentaire 3 11" xfId="2223"/>
    <cellStyle name="Commentaire 3 11 2" xfId="2224"/>
    <cellStyle name="Commentaire 3 12" xfId="2225"/>
    <cellStyle name="Commentaire 3 12 2" xfId="2226"/>
    <cellStyle name="Commentaire 3 13" xfId="2227"/>
    <cellStyle name="Commentaire 3 13 2" xfId="2228"/>
    <cellStyle name="Commentaire 3 14" xfId="2229"/>
    <cellStyle name="Commentaire 3 14 2" xfId="2230"/>
    <cellStyle name="Commentaire 3 15" xfId="2231"/>
    <cellStyle name="Commentaire 3 15 2" xfId="2232"/>
    <cellStyle name="Commentaire 3 16" xfId="2233"/>
    <cellStyle name="Commentaire 3 16 2" xfId="2234"/>
    <cellStyle name="Commentaire 3 2" xfId="2235"/>
    <cellStyle name="Commentaire 3 2 10" xfId="2236"/>
    <cellStyle name="Commentaire 3 2 2" xfId="2237"/>
    <cellStyle name="Commentaire 3 2 2 2" xfId="2238"/>
    <cellStyle name="Commentaire 3 2 2 2 2" xfId="2239"/>
    <cellStyle name="Commentaire 3 2 2 2 2 2" xfId="2240"/>
    <cellStyle name="Commentaire 3 2 2 2 3" xfId="2241"/>
    <cellStyle name="Commentaire 3 2 2 2 3 2" xfId="2242"/>
    <cellStyle name="Commentaire 3 2 2 2 4" xfId="2243"/>
    <cellStyle name="Commentaire 3 2 2 2 4 2" xfId="2244"/>
    <cellStyle name="Commentaire 3 2 2 2 5" xfId="2245"/>
    <cellStyle name="Commentaire 3 2 2 2 5 2" xfId="2246"/>
    <cellStyle name="Commentaire 3 2 2 2 6" xfId="2247"/>
    <cellStyle name="Commentaire 3 2 2 3" xfId="2248"/>
    <cellStyle name="Commentaire 3 2 2 3 2" xfId="2249"/>
    <cellStyle name="Commentaire 3 2 2 3 2 2" xfId="2250"/>
    <cellStyle name="Commentaire 3 2 2 3 3" xfId="2251"/>
    <cellStyle name="Commentaire 3 2 2 3 3 2" xfId="2252"/>
    <cellStyle name="Commentaire 3 2 2 3 4" xfId="2253"/>
    <cellStyle name="Commentaire 3 2 2 3 4 2" xfId="2254"/>
    <cellStyle name="Commentaire 3 2 2 3 5" xfId="2255"/>
    <cellStyle name="Commentaire 3 2 2 3 5 2" xfId="2256"/>
    <cellStyle name="Commentaire 3 2 2 3 6" xfId="2257"/>
    <cellStyle name="Commentaire 3 2 2 4" xfId="2258"/>
    <cellStyle name="Commentaire 3 2 2 4 2" xfId="2259"/>
    <cellStyle name="Commentaire 3 2 2 4 2 2" xfId="2260"/>
    <cellStyle name="Commentaire 3 2 2 4 3" xfId="2261"/>
    <cellStyle name="Commentaire 3 2 2 4 3 2" xfId="2262"/>
    <cellStyle name="Commentaire 3 2 2 4 4" xfId="2263"/>
    <cellStyle name="Commentaire 3 2 2 4 4 2" xfId="2264"/>
    <cellStyle name="Commentaire 3 2 2 4 5" xfId="2265"/>
    <cellStyle name="Commentaire 3 2 2 4 5 2" xfId="2266"/>
    <cellStyle name="Commentaire 3 2 2 4 6" xfId="2267"/>
    <cellStyle name="Commentaire 3 2 2 5" xfId="2268"/>
    <cellStyle name="Commentaire 3 2 2 5 2" xfId="2269"/>
    <cellStyle name="Commentaire 3 2 2 5 2 2" xfId="2270"/>
    <cellStyle name="Commentaire 3 2 2 5 3" xfId="2271"/>
    <cellStyle name="Commentaire 3 2 2 5 3 2" xfId="2272"/>
    <cellStyle name="Commentaire 3 2 2 5 4" xfId="2273"/>
    <cellStyle name="Commentaire 3 2 2 5 4 2" xfId="2274"/>
    <cellStyle name="Commentaire 3 2 2 5 5" xfId="2275"/>
    <cellStyle name="Commentaire 3 2 2 5 5 2" xfId="2276"/>
    <cellStyle name="Commentaire 3 2 2 5 6" xfId="2277"/>
    <cellStyle name="Commentaire 3 2 2 6" xfId="2278"/>
    <cellStyle name="Commentaire 3 2 3" xfId="2279"/>
    <cellStyle name="Commentaire 3 2 3 2" xfId="2280"/>
    <cellStyle name="Commentaire 3 2 4" xfId="2281"/>
    <cellStyle name="Commentaire 3 2 4 2" xfId="2282"/>
    <cellStyle name="Commentaire 3 2 5" xfId="2283"/>
    <cellStyle name="Commentaire 3 2 5 2" xfId="2284"/>
    <cellStyle name="Commentaire 3 2 6" xfId="2285"/>
    <cellStyle name="Commentaire 3 2 6 2" xfId="2286"/>
    <cellStyle name="Commentaire 3 2 7" xfId="2287"/>
    <cellStyle name="Commentaire 3 2 7 2" xfId="2288"/>
    <cellStyle name="Commentaire 3 2 8" xfId="2289"/>
    <cellStyle name="Commentaire 3 2 8 2" xfId="2290"/>
    <cellStyle name="Commentaire 3 2 9" xfId="2291"/>
    <cellStyle name="Commentaire 3 2 9 2" xfId="2292"/>
    <cellStyle name="Commentaire 3 3" xfId="2293"/>
    <cellStyle name="Commentaire 3 3 10" xfId="2294"/>
    <cellStyle name="Commentaire 3 3 2" xfId="2295"/>
    <cellStyle name="Commentaire 3 3 2 2" xfId="2296"/>
    <cellStyle name="Commentaire 3 3 2 2 2" xfId="2297"/>
    <cellStyle name="Commentaire 3 3 2 2 2 2" xfId="2298"/>
    <cellStyle name="Commentaire 3 3 2 2 3" xfId="2299"/>
    <cellStyle name="Commentaire 3 3 2 2 3 2" xfId="2300"/>
    <cellStyle name="Commentaire 3 3 2 2 4" xfId="2301"/>
    <cellStyle name="Commentaire 3 3 2 2 4 2" xfId="2302"/>
    <cellStyle name="Commentaire 3 3 2 2 5" xfId="2303"/>
    <cellStyle name="Commentaire 3 3 2 2 5 2" xfId="2304"/>
    <cellStyle name="Commentaire 3 3 2 2 6" xfId="2305"/>
    <cellStyle name="Commentaire 3 3 2 3" xfId="2306"/>
    <cellStyle name="Commentaire 3 3 2 3 2" xfId="2307"/>
    <cellStyle name="Commentaire 3 3 2 3 2 2" xfId="2308"/>
    <cellStyle name="Commentaire 3 3 2 3 3" xfId="2309"/>
    <cellStyle name="Commentaire 3 3 2 3 3 2" xfId="2310"/>
    <cellStyle name="Commentaire 3 3 2 3 4" xfId="2311"/>
    <cellStyle name="Commentaire 3 3 2 3 4 2" xfId="2312"/>
    <cellStyle name="Commentaire 3 3 2 3 5" xfId="2313"/>
    <cellStyle name="Commentaire 3 3 2 3 5 2" xfId="2314"/>
    <cellStyle name="Commentaire 3 3 2 3 6" xfId="2315"/>
    <cellStyle name="Commentaire 3 3 2 4" xfId="2316"/>
    <cellStyle name="Commentaire 3 3 2 4 2" xfId="2317"/>
    <cellStyle name="Commentaire 3 3 2 4 2 2" xfId="2318"/>
    <cellStyle name="Commentaire 3 3 2 4 3" xfId="2319"/>
    <cellStyle name="Commentaire 3 3 2 4 3 2" xfId="2320"/>
    <cellStyle name="Commentaire 3 3 2 4 4" xfId="2321"/>
    <cellStyle name="Commentaire 3 3 2 4 4 2" xfId="2322"/>
    <cellStyle name="Commentaire 3 3 2 4 5" xfId="2323"/>
    <cellStyle name="Commentaire 3 3 2 4 5 2" xfId="2324"/>
    <cellStyle name="Commentaire 3 3 2 4 6" xfId="2325"/>
    <cellStyle name="Commentaire 3 3 2 5" xfId="2326"/>
    <cellStyle name="Commentaire 3 3 2 5 2" xfId="2327"/>
    <cellStyle name="Commentaire 3 3 2 5 2 2" xfId="2328"/>
    <cellStyle name="Commentaire 3 3 2 5 3" xfId="2329"/>
    <cellStyle name="Commentaire 3 3 2 5 3 2" xfId="2330"/>
    <cellStyle name="Commentaire 3 3 2 5 4" xfId="2331"/>
    <cellStyle name="Commentaire 3 3 2 5 4 2" xfId="2332"/>
    <cellStyle name="Commentaire 3 3 2 5 5" xfId="2333"/>
    <cellStyle name="Commentaire 3 3 2 5 5 2" xfId="2334"/>
    <cellStyle name="Commentaire 3 3 2 5 6" xfId="2335"/>
    <cellStyle name="Commentaire 3 3 2 6" xfId="2336"/>
    <cellStyle name="Commentaire 3 3 3" xfId="2337"/>
    <cellStyle name="Commentaire 3 3 3 2" xfId="2338"/>
    <cellStyle name="Commentaire 3 3 4" xfId="2339"/>
    <cellStyle name="Commentaire 3 3 4 2" xfId="2340"/>
    <cellStyle name="Commentaire 3 3 5" xfId="2341"/>
    <cellStyle name="Commentaire 3 3 5 2" xfId="2342"/>
    <cellStyle name="Commentaire 3 3 6" xfId="2343"/>
    <cellStyle name="Commentaire 3 3 6 2" xfId="2344"/>
    <cellStyle name="Commentaire 3 3 7" xfId="2345"/>
    <cellStyle name="Commentaire 3 3 7 2" xfId="2346"/>
    <cellStyle name="Commentaire 3 3 8" xfId="2347"/>
    <cellStyle name="Commentaire 3 3 8 2" xfId="2348"/>
    <cellStyle name="Commentaire 3 3 9" xfId="2349"/>
    <cellStyle name="Commentaire 3 3 9 2" xfId="2350"/>
    <cellStyle name="Commentaire 3 4" xfId="2351"/>
    <cellStyle name="Commentaire 3 4 10" xfId="2352"/>
    <cellStyle name="Commentaire 3 4 2" xfId="2353"/>
    <cellStyle name="Commentaire 3 4 2 2" xfId="2354"/>
    <cellStyle name="Commentaire 3 4 2 2 2" xfId="2355"/>
    <cellStyle name="Commentaire 3 4 2 2 2 2" xfId="2356"/>
    <cellStyle name="Commentaire 3 4 2 2 3" xfId="2357"/>
    <cellStyle name="Commentaire 3 4 2 2 3 2" xfId="2358"/>
    <cellStyle name="Commentaire 3 4 2 2 4" xfId="2359"/>
    <cellStyle name="Commentaire 3 4 2 2 4 2" xfId="2360"/>
    <cellStyle name="Commentaire 3 4 2 2 5" xfId="2361"/>
    <cellStyle name="Commentaire 3 4 2 2 5 2" xfId="2362"/>
    <cellStyle name="Commentaire 3 4 2 2 6" xfId="2363"/>
    <cellStyle name="Commentaire 3 4 2 3" xfId="2364"/>
    <cellStyle name="Commentaire 3 4 2 3 2" xfId="2365"/>
    <cellStyle name="Commentaire 3 4 2 3 2 2" xfId="2366"/>
    <cellStyle name="Commentaire 3 4 2 3 3" xfId="2367"/>
    <cellStyle name="Commentaire 3 4 2 3 3 2" xfId="2368"/>
    <cellStyle name="Commentaire 3 4 2 3 4" xfId="2369"/>
    <cellStyle name="Commentaire 3 4 2 3 4 2" xfId="2370"/>
    <cellStyle name="Commentaire 3 4 2 3 5" xfId="2371"/>
    <cellStyle name="Commentaire 3 4 2 3 5 2" xfId="2372"/>
    <cellStyle name="Commentaire 3 4 2 3 6" xfId="2373"/>
    <cellStyle name="Commentaire 3 4 2 4" xfId="2374"/>
    <cellStyle name="Commentaire 3 4 2 4 2" xfId="2375"/>
    <cellStyle name="Commentaire 3 4 2 4 2 2" xfId="2376"/>
    <cellStyle name="Commentaire 3 4 2 4 3" xfId="2377"/>
    <cellStyle name="Commentaire 3 4 2 4 3 2" xfId="2378"/>
    <cellStyle name="Commentaire 3 4 2 4 4" xfId="2379"/>
    <cellStyle name="Commentaire 3 4 2 4 4 2" xfId="2380"/>
    <cellStyle name="Commentaire 3 4 2 4 5" xfId="2381"/>
    <cellStyle name="Commentaire 3 4 2 4 5 2" xfId="2382"/>
    <cellStyle name="Commentaire 3 4 2 4 6" xfId="2383"/>
    <cellStyle name="Commentaire 3 4 2 5" xfId="2384"/>
    <cellStyle name="Commentaire 3 4 2 5 2" xfId="2385"/>
    <cellStyle name="Commentaire 3 4 2 5 2 2" xfId="2386"/>
    <cellStyle name="Commentaire 3 4 2 5 3" xfId="2387"/>
    <cellStyle name="Commentaire 3 4 2 5 3 2" xfId="2388"/>
    <cellStyle name="Commentaire 3 4 2 5 4" xfId="2389"/>
    <cellStyle name="Commentaire 3 4 2 5 4 2" xfId="2390"/>
    <cellStyle name="Commentaire 3 4 2 5 5" xfId="2391"/>
    <cellStyle name="Commentaire 3 4 2 5 5 2" xfId="2392"/>
    <cellStyle name="Commentaire 3 4 2 5 6" xfId="2393"/>
    <cellStyle name="Commentaire 3 4 2 6" xfId="2394"/>
    <cellStyle name="Commentaire 3 4 3" xfId="2395"/>
    <cellStyle name="Commentaire 3 4 3 2" xfId="2396"/>
    <cellStyle name="Commentaire 3 4 4" xfId="2397"/>
    <cellStyle name="Commentaire 3 4 4 2" xfId="2398"/>
    <cellStyle name="Commentaire 3 4 5" xfId="2399"/>
    <cellStyle name="Commentaire 3 4 5 2" xfId="2400"/>
    <cellStyle name="Commentaire 3 4 6" xfId="2401"/>
    <cellStyle name="Commentaire 3 4 6 2" xfId="2402"/>
    <cellStyle name="Commentaire 3 4 7" xfId="2403"/>
    <cellStyle name="Commentaire 3 4 7 2" xfId="2404"/>
    <cellStyle name="Commentaire 3 4 8" xfId="2405"/>
    <cellStyle name="Commentaire 3 4 8 2" xfId="2406"/>
    <cellStyle name="Commentaire 3 4 9" xfId="2407"/>
    <cellStyle name="Commentaire 3 4 9 2" xfId="2408"/>
    <cellStyle name="Commentaire 3 5" xfId="2409"/>
    <cellStyle name="Commentaire 3 5 10" xfId="2410"/>
    <cellStyle name="Commentaire 3 5 2" xfId="2411"/>
    <cellStyle name="Commentaire 3 5 2 2" xfId="2412"/>
    <cellStyle name="Commentaire 3 5 2 2 2" xfId="2413"/>
    <cellStyle name="Commentaire 3 5 2 2 2 2" xfId="2414"/>
    <cellStyle name="Commentaire 3 5 2 2 3" xfId="2415"/>
    <cellStyle name="Commentaire 3 5 2 2 3 2" xfId="2416"/>
    <cellStyle name="Commentaire 3 5 2 2 4" xfId="2417"/>
    <cellStyle name="Commentaire 3 5 2 2 4 2" xfId="2418"/>
    <cellStyle name="Commentaire 3 5 2 2 5" xfId="2419"/>
    <cellStyle name="Commentaire 3 5 2 2 5 2" xfId="2420"/>
    <cellStyle name="Commentaire 3 5 2 2 6" xfId="2421"/>
    <cellStyle name="Commentaire 3 5 2 3" xfId="2422"/>
    <cellStyle name="Commentaire 3 5 2 3 2" xfId="2423"/>
    <cellStyle name="Commentaire 3 5 2 3 2 2" xfId="2424"/>
    <cellStyle name="Commentaire 3 5 2 3 3" xfId="2425"/>
    <cellStyle name="Commentaire 3 5 2 3 3 2" xfId="2426"/>
    <cellStyle name="Commentaire 3 5 2 3 4" xfId="2427"/>
    <cellStyle name="Commentaire 3 5 2 3 4 2" xfId="2428"/>
    <cellStyle name="Commentaire 3 5 2 3 5" xfId="2429"/>
    <cellStyle name="Commentaire 3 5 2 3 5 2" xfId="2430"/>
    <cellStyle name="Commentaire 3 5 2 3 6" xfId="2431"/>
    <cellStyle name="Commentaire 3 5 2 4" xfId="2432"/>
    <cellStyle name="Commentaire 3 5 2 4 2" xfId="2433"/>
    <cellStyle name="Commentaire 3 5 2 4 2 2" xfId="2434"/>
    <cellStyle name="Commentaire 3 5 2 4 3" xfId="2435"/>
    <cellStyle name="Commentaire 3 5 2 4 3 2" xfId="2436"/>
    <cellStyle name="Commentaire 3 5 2 4 4" xfId="2437"/>
    <cellStyle name="Commentaire 3 5 2 4 4 2" xfId="2438"/>
    <cellStyle name="Commentaire 3 5 2 4 5" xfId="2439"/>
    <cellStyle name="Commentaire 3 5 2 4 5 2" xfId="2440"/>
    <cellStyle name="Commentaire 3 5 2 4 6" xfId="2441"/>
    <cellStyle name="Commentaire 3 5 2 5" xfId="2442"/>
    <cellStyle name="Commentaire 3 5 2 5 2" xfId="2443"/>
    <cellStyle name="Commentaire 3 5 2 5 2 2" xfId="2444"/>
    <cellStyle name="Commentaire 3 5 2 5 3" xfId="2445"/>
    <cellStyle name="Commentaire 3 5 2 5 3 2" xfId="2446"/>
    <cellStyle name="Commentaire 3 5 2 5 4" xfId="2447"/>
    <cellStyle name="Commentaire 3 5 2 5 4 2" xfId="2448"/>
    <cellStyle name="Commentaire 3 5 2 5 5" xfId="2449"/>
    <cellStyle name="Commentaire 3 5 2 5 5 2" xfId="2450"/>
    <cellStyle name="Commentaire 3 5 2 5 6" xfId="2451"/>
    <cellStyle name="Commentaire 3 5 2 6" xfId="2452"/>
    <cellStyle name="Commentaire 3 5 3" xfId="2453"/>
    <cellStyle name="Commentaire 3 5 3 2" xfId="2454"/>
    <cellStyle name="Commentaire 3 5 4" xfId="2455"/>
    <cellStyle name="Commentaire 3 5 4 2" xfId="2456"/>
    <cellStyle name="Commentaire 3 5 5" xfId="2457"/>
    <cellStyle name="Commentaire 3 5 5 2" xfId="2458"/>
    <cellStyle name="Commentaire 3 5 6" xfId="2459"/>
    <cellStyle name="Commentaire 3 5 6 2" xfId="2460"/>
    <cellStyle name="Commentaire 3 5 7" xfId="2461"/>
    <cellStyle name="Commentaire 3 5 7 2" xfId="2462"/>
    <cellStyle name="Commentaire 3 5 8" xfId="2463"/>
    <cellStyle name="Commentaire 3 5 8 2" xfId="2464"/>
    <cellStyle name="Commentaire 3 5 9" xfId="2465"/>
    <cellStyle name="Commentaire 3 5 9 2" xfId="2466"/>
    <cellStyle name="Commentaire 3 6" xfId="2467"/>
    <cellStyle name="Commentaire 3 6 10" xfId="2468"/>
    <cellStyle name="Commentaire 3 6 2" xfId="2469"/>
    <cellStyle name="Commentaire 3 6 2 2" xfId="2470"/>
    <cellStyle name="Commentaire 3 6 2 2 2" xfId="2471"/>
    <cellStyle name="Commentaire 3 6 2 2 2 2" xfId="2472"/>
    <cellStyle name="Commentaire 3 6 2 2 3" xfId="2473"/>
    <cellStyle name="Commentaire 3 6 2 2 3 2" xfId="2474"/>
    <cellStyle name="Commentaire 3 6 2 2 4" xfId="2475"/>
    <cellStyle name="Commentaire 3 6 2 2 4 2" xfId="2476"/>
    <cellStyle name="Commentaire 3 6 2 2 5" xfId="2477"/>
    <cellStyle name="Commentaire 3 6 2 2 5 2" xfId="2478"/>
    <cellStyle name="Commentaire 3 6 2 2 6" xfId="2479"/>
    <cellStyle name="Commentaire 3 6 2 3" xfId="2480"/>
    <cellStyle name="Commentaire 3 6 2 3 2" xfId="2481"/>
    <cellStyle name="Commentaire 3 6 2 3 2 2" xfId="2482"/>
    <cellStyle name="Commentaire 3 6 2 3 3" xfId="2483"/>
    <cellStyle name="Commentaire 3 6 2 3 3 2" xfId="2484"/>
    <cellStyle name="Commentaire 3 6 2 3 4" xfId="2485"/>
    <cellStyle name="Commentaire 3 6 2 3 4 2" xfId="2486"/>
    <cellStyle name="Commentaire 3 6 2 3 5" xfId="2487"/>
    <cellStyle name="Commentaire 3 6 2 3 5 2" xfId="2488"/>
    <cellStyle name="Commentaire 3 6 2 3 6" xfId="2489"/>
    <cellStyle name="Commentaire 3 6 2 4" xfId="2490"/>
    <cellStyle name="Commentaire 3 6 2 4 2" xfId="2491"/>
    <cellStyle name="Commentaire 3 6 2 4 2 2" xfId="2492"/>
    <cellStyle name="Commentaire 3 6 2 4 3" xfId="2493"/>
    <cellStyle name="Commentaire 3 6 2 4 3 2" xfId="2494"/>
    <cellStyle name="Commentaire 3 6 2 4 4" xfId="2495"/>
    <cellStyle name="Commentaire 3 6 2 4 4 2" xfId="2496"/>
    <cellStyle name="Commentaire 3 6 2 4 5" xfId="2497"/>
    <cellStyle name="Commentaire 3 6 2 4 5 2" xfId="2498"/>
    <cellStyle name="Commentaire 3 6 2 4 6" xfId="2499"/>
    <cellStyle name="Commentaire 3 6 2 5" xfId="2500"/>
    <cellStyle name="Commentaire 3 6 2 5 2" xfId="2501"/>
    <cellStyle name="Commentaire 3 6 2 5 2 2" xfId="2502"/>
    <cellStyle name="Commentaire 3 6 2 5 3" xfId="2503"/>
    <cellStyle name="Commentaire 3 6 2 5 3 2" xfId="2504"/>
    <cellStyle name="Commentaire 3 6 2 5 4" xfId="2505"/>
    <cellStyle name="Commentaire 3 6 2 5 4 2" xfId="2506"/>
    <cellStyle name="Commentaire 3 6 2 5 5" xfId="2507"/>
    <cellStyle name="Commentaire 3 6 2 5 5 2" xfId="2508"/>
    <cellStyle name="Commentaire 3 6 2 5 6" xfId="2509"/>
    <cellStyle name="Commentaire 3 6 2 6" xfId="2510"/>
    <cellStyle name="Commentaire 3 6 3" xfId="2511"/>
    <cellStyle name="Commentaire 3 6 3 2" xfId="2512"/>
    <cellStyle name="Commentaire 3 6 4" xfId="2513"/>
    <cellStyle name="Commentaire 3 6 4 2" xfId="2514"/>
    <cellStyle name="Commentaire 3 6 5" xfId="2515"/>
    <cellStyle name="Commentaire 3 6 5 2" xfId="2516"/>
    <cellStyle name="Commentaire 3 6 6" xfId="2517"/>
    <cellStyle name="Commentaire 3 6 6 2" xfId="2518"/>
    <cellStyle name="Commentaire 3 6 7" xfId="2519"/>
    <cellStyle name="Commentaire 3 6 7 2" xfId="2520"/>
    <cellStyle name="Commentaire 3 6 8" xfId="2521"/>
    <cellStyle name="Commentaire 3 6 8 2" xfId="2522"/>
    <cellStyle name="Commentaire 3 6 9" xfId="2523"/>
    <cellStyle name="Commentaire 3 6 9 2" xfId="2524"/>
    <cellStyle name="Commentaire 3 7" xfId="2525"/>
    <cellStyle name="Commentaire 3 7 10" xfId="2526"/>
    <cellStyle name="Commentaire 3 7 2" xfId="2527"/>
    <cellStyle name="Commentaire 3 7 2 2" xfId="2528"/>
    <cellStyle name="Commentaire 3 7 2 2 2" xfId="2529"/>
    <cellStyle name="Commentaire 3 7 2 2 2 2" xfId="2530"/>
    <cellStyle name="Commentaire 3 7 2 2 3" xfId="2531"/>
    <cellStyle name="Commentaire 3 7 2 2 3 2" xfId="2532"/>
    <cellStyle name="Commentaire 3 7 2 2 4" xfId="2533"/>
    <cellStyle name="Commentaire 3 7 2 2 4 2" xfId="2534"/>
    <cellStyle name="Commentaire 3 7 2 2 5" xfId="2535"/>
    <cellStyle name="Commentaire 3 7 2 2 5 2" xfId="2536"/>
    <cellStyle name="Commentaire 3 7 2 2 6" xfId="2537"/>
    <cellStyle name="Commentaire 3 7 2 3" xfId="2538"/>
    <cellStyle name="Commentaire 3 7 2 3 2" xfId="2539"/>
    <cellStyle name="Commentaire 3 7 2 3 2 2" xfId="2540"/>
    <cellStyle name="Commentaire 3 7 2 3 3" xfId="2541"/>
    <cellStyle name="Commentaire 3 7 2 3 3 2" xfId="2542"/>
    <cellStyle name="Commentaire 3 7 2 3 4" xfId="2543"/>
    <cellStyle name="Commentaire 3 7 2 3 4 2" xfId="2544"/>
    <cellStyle name="Commentaire 3 7 2 3 5" xfId="2545"/>
    <cellStyle name="Commentaire 3 7 2 3 5 2" xfId="2546"/>
    <cellStyle name="Commentaire 3 7 2 3 6" xfId="2547"/>
    <cellStyle name="Commentaire 3 7 2 4" xfId="2548"/>
    <cellStyle name="Commentaire 3 7 2 4 2" xfId="2549"/>
    <cellStyle name="Commentaire 3 7 2 4 2 2" xfId="2550"/>
    <cellStyle name="Commentaire 3 7 2 4 3" xfId="2551"/>
    <cellStyle name="Commentaire 3 7 2 4 3 2" xfId="2552"/>
    <cellStyle name="Commentaire 3 7 2 4 4" xfId="2553"/>
    <cellStyle name="Commentaire 3 7 2 4 4 2" xfId="2554"/>
    <cellStyle name="Commentaire 3 7 2 4 5" xfId="2555"/>
    <cellStyle name="Commentaire 3 7 2 4 5 2" xfId="2556"/>
    <cellStyle name="Commentaire 3 7 2 4 6" xfId="2557"/>
    <cellStyle name="Commentaire 3 7 2 5" xfId="2558"/>
    <cellStyle name="Commentaire 3 7 2 5 2" xfId="2559"/>
    <cellStyle name="Commentaire 3 7 2 5 2 2" xfId="2560"/>
    <cellStyle name="Commentaire 3 7 2 5 3" xfId="2561"/>
    <cellStyle name="Commentaire 3 7 2 5 3 2" xfId="2562"/>
    <cellStyle name="Commentaire 3 7 2 5 4" xfId="2563"/>
    <cellStyle name="Commentaire 3 7 2 5 4 2" xfId="2564"/>
    <cellStyle name="Commentaire 3 7 2 5 5" xfId="2565"/>
    <cellStyle name="Commentaire 3 7 2 5 5 2" xfId="2566"/>
    <cellStyle name="Commentaire 3 7 2 5 6" xfId="2567"/>
    <cellStyle name="Commentaire 3 7 2 6" xfId="2568"/>
    <cellStyle name="Commentaire 3 7 3" xfId="2569"/>
    <cellStyle name="Commentaire 3 7 3 2" xfId="2570"/>
    <cellStyle name="Commentaire 3 7 4" xfId="2571"/>
    <cellStyle name="Commentaire 3 7 4 2" xfId="2572"/>
    <cellStyle name="Commentaire 3 7 5" xfId="2573"/>
    <cellStyle name="Commentaire 3 7 5 2" xfId="2574"/>
    <cellStyle name="Commentaire 3 7 6" xfId="2575"/>
    <cellStyle name="Commentaire 3 7 6 2" xfId="2576"/>
    <cellStyle name="Commentaire 3 7 7" xfId="2577"/>
    <cellStyle name="Commentaire 3 7 7 2" xfId="2578"/>
    <cellStyle name="Commentaire 3 7 8" xfId="2579"/>
    <cellStyle name="Commentaire 3 7 8 2" xfId="2580"/>
    <cellStyle name="Commentaire 3 7 9" xfId="2581"/>
    <cellStyle name="Commentaire 3 7 9 2" xfId="2582"/>
    <cellStyle name="Commentaire 3 8" xfId="2583"/>
    <cellStyle name="Commentaire 3 8 10" xfId="2584"/>
    <cellStyle name="Commentaire 3 8 2" xfId="2585"/>
    <cellStyle name="Commentaire 3 8 2 2" xfId="2586"/>
    <cellStyle name="Commentaire 3 8 2 2 2" xfId="2587"/>
    <cellStyle name="Commentaire 3 8 2 2 2 2" xfId="2588"/>
    <cellStyle name="Commentaire 3 8 2 2 3" xfId="2589"/>
    <cellStyle name="Commentaire 3 8 2 2 3 2" xfId="2590"/>
    <cellStyle name="Commentaire 3 8 2 2 4" xfId="2591"/>
    <cellStyle name="Commentaire 3 8 2 2 4 2" xfId="2592"/>
    <cellStyle name="Commentaire 3 8 2 2 5" xfId="2593"/>
    <cellStyle name="Commentaire 3 8 2 2 5 2" xfId="2594"/>
    <cellStyle name="Commentaire 3 8 2 2 6" xfId="2595"/>
    <cellStyle name="Commentaire 3 8 2 3" xfId="2596"/>
    <cellStyle name="Commentaire 3 8 2 3 2" xfId="2597"/>
    <cellStyle name="Commentaire 3 8 2 3 2 2" xfId="2598"/>
    <cellStyle name="Commentaire 3 8 2 3 3" xfId="2599"/>
    <cellStyle name="Commentaire 3 8 2 3 3 2" xfId="2600"/>
    <cellStyle name="Commentaire 3 8 2 3 4" xfId="2601"/>
    <cellStyle name="Commentaire 3 8 2 3 4 2" xfId="2602"/>
    <cellStyle name="Commentaire 3 8 2 3 5" xfId="2603"/>
    <cellStyle name="Commentaire 3 8 2 3 5 2" xfId="2604"/>
    <cellStyle name="Commentaire 3 8 2 3 6" xfId="2605"/>
    <cellStyle name="Commentaire 3 8 2 4" xfId="2606"/>
    <cellStyle name="Commentaire 3 8 2 4 2" xfId="2607"/>
    <cellStyle name="Commentaire 3 8 2 4 2 2" xfId="2608"/>
    <cellStyle name="Commentaire 3 8 2 4 3" xfId="2609"/>
    <cellStyle name="Commentaire 3 8 2 4 3 2" xfId="2610"/>
    <cellStyle name="Commentaire 3 8 2 4 4" xfId="2611"/>
    <cellStyle name="Commentaire 3 8 2 4 4 2" xfId="2612"/>
    <cellStyle name="Commentaire 3 8 2 4 5" xfId="2613"/>
    <cellStyle name="Commentaire 3 8 2 4 5 2" xfId="2614"/>
    <cellStyle name="Commentaire 3 8 2 4 6" xfId="2615"/>
    <cellStyle name="Commentaire 3 8 2 5" xfId="2616"/>
    <cellStyle name="Commentaire 3 8 2 5 2" xfId="2617"/>
    <cellStyle name="Commentaire 3 8 2 5 2 2" xfId="2618"/>
    <cellStyle name="Commentaire 3 8 2 5 3" xfId="2619"/>
    <cellStyle name="Commentaire 3 8 2 5 3 2" xfId="2620"/>
    <cellStyle name="Commentaire 3 8 2 5 4" xfId="2621"/>
    <cellStyle name="Commentaire 3 8 2 5 4 2" xfId="2622"/>
    <cellStyle name="Commentaire 3 8 2 5 5" xfId="2623"/>
    <cellStyle name="Commentaire 3 8 2 5 5 2" xfId="2624"/>
    <cellStyle name="Commentaire 3 8 2 5 6" xfId="2625"/>
    <cellStyle name="Commentaire 3 8 2 6" xfId="2626"/>
    <cellStyle name="Commentaire 3 8 3" xfId="2627"/>
    <cellStyle name="Commentaire 3 8 3 2" xfId="2628"/>
    <cellStyle name="Commentaire 3 8 4" xfId="2629"/>
    <cellStyle name="Commentaire 3 8 4 2" xfId="2630"/>
    <cellStyle name="Commentaire 3 8 5" xfId="2631"/>
    <cellStyle name="Commentaire 3 8 5 2" xfId="2632"/>
    <cellStyle name="Commentaire 3 8 6" xfId="2633"/>
    <cellStyle name="Commentaire 3 8 6 2" xfId="2634"/>
    <cellStyle name="Commentaire 3 8 7" xfId="2635"/>
    <cellStyle name="Commentaire 3 8 7 2" xfId="2636"/>
    <cellStyle name="Commentaire 3 8 8" xfId="2637"/>
    <cellStyle name="Commentaire 3 8 8 2" xfId="2638"/>
    <cellStyle name="Commentaire 3 8 9" xfId="2639"/>
    <cellStyle name="Commentaire 3 8 9 2" xfId="2640"/>
    <cellStyle name="Commentaire 3 9" xfId="2641"/>
    <cellStyle name="Commentaire 3 9 2" xfId="2642"/>
    <cellStyle name="Commentaire 3 9 2 2" xfId="2643"/>
    <cellStyle name="Commentaire 3 9 2 2 2" xfId="2644"/>
    <cellStyle name="Commentaire 3 9 2 3" xfId="2645"/>
    <cellStyle name="Commentaire 3 9 2 3 2" xfId="2646"/>
    <cellStyle name="Commentaire 3 9 2 4" xfId="2647"/>
    <cellStyle name="Commentaire 3 9 2 4 2" xfId="2648"/>
    <cellStyle name="Commentaire 3 9 2 5" xfId="2649"/>
    <cellStyle name="Commentaire 3 9 2 5 2" xfId="2650"/>
    <cellStyle name="Commentaire 3 9 2 6" xfId="2651"/>
    <cellStyle name="Commentaire 3 9 3" xfId="2652"/>
    <cellStyle name="Commentaire 3 9 3 2" xfId="2653"/>
    <cellStyle name="Commentaire 3 9 3 2 2" xfId="2654"/>
    <cellStyle name="Commentaire 3 9 3 3" xfId="2655"/>
    <cellStyle name="Commentaire 3 9 3 3 2" xfId="2656"/>
    <cellStyle name="Commentaire 3 9 3 4" xfId="2657"/>
    <cellStyle name="Commentaire 3 9 3 4 2" xfId="2658"/>
    <cellStyle name="Commentaire 3 9 3 5" xfId="2659"/>
    <cellStyle name="Commentaire 3 9 3 5 2" xfId="2660"/>
    <cellStyle name="Commentaire 3 9 3 6" xfId="2661"/>
    <cellStyle name="Commentaire 3 9 4" xfId="2662"/>
    <cellStyle name="Commentaire 3 9 4 2" xfId="2663"/>
    <cellStyle name="Commentaire 3 9 4 2 2" xfId="2664"/>
    <cellStyle name="Commentaire 3 9 4 3" xfId="2665"/>
    <cellStyle name="Commentaire 3 9 4 3 2" xfId="2666"/>
    <cellStyle name="Commentaire 3 9 4 4" xfId="2667"/>
    <cellStyle name="Commentaire 3 9 4 4 2" xfId="2668"/>
    <cellStyle name="Commentaire 3 9 4 5" xfId="2669"/>
    <cellStyle name="Commentaire 3 9 4 5 2" xfId="2670"/>
    <cellStyle name="Commentaire 3 9 4 6" xfId="2671"/>
    <cellStyle name="Commentaire 3 9 5" xfId="2672"/>
    <cellStyle name="Commentaire 3 9 5 2" xfId="2673"/>
    <cellStyle name="Commentaire 3 9 5 2 2" xfId="2674"/>
    <cellStyle name="Commentaire 3 9 5 3" xfId="2675"/>
    <cellStyle name="Commentaire 3 9 5 3 2" xfId="2676"/>
    <cellStyle name="Commentaire 3 9 5 4" xfId="2677"/>
    <cellStyle name="Commentaire 3 9 5 4 2" xfId="2678"/>
    <cellStyle name="Commentaire 3 9 5 5" xfId="2679"/>
    <cellStyle name="Commentaire 3 9 5 5 2" xfId="2680"/>
    <cellStyle name="Commentaire 3 9 5 6" xfId="2681"/>
    <cellStyle name="Commentaire 3 9 6" xfId="2682"/>
    <cellStyle name="Commentaire 30 2" xfId="2683"/>
    <cellStyle name="Commentaire 30 2 2" xfId="2684"/>
    <cellStyle name="Commentaire 30 3" xfId="2685"/>
    <cellStyle name="Commentaire 30 3 2" xfId="2686"/>
    <cellStyle name="Commentaire 30 4" xfId="2687"/>
    <cellStyle name="Commentaire 30 4 2" xfId="2688"/>
    <cellStyle name="Commentaire 30 5" xfId="2689"/>
    <cellStyle name="Commentaire 30 5 2" xfId="2690"/>
    <cellStyle name="Commentaire 31 2" xfId="2691"/>
    <cellStyle name="Commentaire 31 2 2" xfId="2692"/>
    <cellStyle name="Commentaire 31 3" xfId="2693"/>
    <cellStyle name="Commentaire 31 3 2" xfId="2694"/>
    <cellStyle name="Commentaire 31 4" xfId="2695"/>
    <cellStyle name="Commentaire 31 4 2" xfId="2696"/>
    <cellStyle name="Commentaire 31 5" xfId="2697"/>
    <cellStyle name="Commentaire 31 5 2" xfId="2698"/>
    <cellStyle name="Commentaire 32 2" xfId="2699"/>
    <cellStyle name="Commentaire 32 2 2" xfId="2700"/>
    <cellStyle name="Commentaire 32 3" xfId="2701"/>
    <cellStyle name="Commentaire 32 3 2" xfId="2702"/>
    <cellStyle name="Commentaire 32 4" xfId="2703"/>
    <cellStyle name="Commentaire 32 4 2" xfId="2704"/>
    <cellStyle name="Commentaire 32 5" xfId="2705"/>
    <cellStyle name="Commentaire 32 5 2" xfId="2706"/>
    <cellStyle name="Commentaire 33 2" xfId="2707"/>
    <cellStyle name="Commentaire 33 2 2" xfId="2708"/>
    <cellStyle name="Commentaire 33 3" xfId="2709"/>
    <cellStyle name="Commentaire 33 3 2" xfId="2710"/>
    <cellStyle name="Commentaire 33 4" xfId="2711"/>
    <cellStyle name="Commentaire 33 4 2" xfId="2712"/>
    <cellStyle name="Commentaire 33 5" xfId="2713"/>
    <cellStyle name="Commentaire 33 5 2" xfId="2714"/>
    <cellStyle name="Commentaire 4 10" xfId="2715"/>
    <cellStyle name="Commentaire 4 10 2" xfId="2716"/>
    <cellStyle name="Commentaire 4 11" xfId="2717"/>
    <cellStyle name="Commentaire 4 11 2" xfId="2718"/>
    <cellStyle name="Commentaire 4 12" xfId="2719"/>
    <cellStyle name="Commentaire 4 12 2" xfId="2720"/>
    <cellStyle name="Commentaire 4 13" xfId="2721"/>
    <cellStyle name="Commentaire 4 13 2" xfId="2722"/>
    <cellStyle name="Commentaire 4 14" xfId="2723"/>
    <cellStyle name="Commentaire 4 14 2" xfId="2724"/>
    <cellStyle name="Commentaire 4 15" xfId="2725"/>
    <cellStyle name="Commentaire 4 15 2" xfId="2726"/>
    <cellStyle name="Commentaire 4 16" xfId="2727"/>
    <cellStyle name="Commentaire 4 16 2" xfId="2728"/>
    <cellStyle name="Commentaire 4 2" xfId="2729"/>
    <cellStyle name="Commentaire 4 2 10" xfId="2730"/>
    <cellStyle name="Commentaire 4 2 2" xfId="2731"/>
    <cellStyle name="Commentaire 4 2 2 2" xfId="2732"/>
    <cellStyle name="Commentaire 4 2 2 2 2" xfId="2733"/>
    <cellStyle name="Commentaire 4 2 2 2 2 2" xfId="2734"/>
    <cellStyle name="Commentaire 4 2 2 2 3" xfId="2735"/>
    <cellStyle name="Commentaire 4 2 2 2 3 2" xfId="2736"/>
    <cellStyle name="Commentaire 4 2 2 2 4" xfId="2737"/>
    <cellStyle name="Commentaire 4 2 2 2 4 2" xfId="2738"/>
    <cellStyle name="Commentaire 4 2 2 2 5" xfId="2739"/>
    <cellStyle name="Commentaire 4 2 2 2 5 2" xfId="2740"/>
    <cellStyle name="Commentaire 4 2 2 2 6" xfId="2741"/>
    <cellStyle name="Commentaire 4 2 2 3" xfId="2742"/>
    <cellStyle name="Commentaire 4 2 2 3 2" xfId="2743"/>
    <cellStyle name="Commentaire 4 2 2 3 2 2" xfId="2744"/>
    <cellStyle name="Commentaire 4 2 2 3 3" xfId="2745"/>
    <cellStyle name="Commentaire 4 2 2 3 3 2" xfId="2746"/>
    <cellStyle name="Commentaire 4 2 2 3 4" xfId="2747"/>
    <cellStyle name="Commentaire 4 2 2 3 4 2" xfId="2748"/>
    <cellStyle name="Commentaire 4 2 2 3 5" xfId="2749"/>
    <cellStyle name="Commentaire 4 2 2 3 5 2" xfId="2750"/>
    <cellStyle name="Commentaire 4 2 2 3 6" xfId="2751"/>
    <cellStyle name="Commentaire 4 2 2 4" xfId="2752"/>
    <cellStyle name="Commentaire 4 2 2 4 2" xfId="2753"/>
    <cellStyle name="Commentaire 4 2 2 4 2 2" xfId="2754"/>
    <cellStyle name="Commentaire 4 2 2 4 3" xfId="2755"/>
    <cellStyle name="Commentaire 4 2 2 4 3 2" xfId="2756"/>
    <cellStyle name="Commentaire 4 2 2 4 4" xfId="2757"/>
    <cellStyle name="Commentaire 4 2 2 4 4 2" xfId="2758"/>
    <cellStyle name="Commentaire 4 2 2 4 5" xfId="2759"/>
    <cellStyle name="Commentaire 4 2 2 4 5 2" xfId="2760"/>
    <cellStyle name="Commentaire 4 2 2 4 6" xfId="2761"/>
    <cellStyle name="Commentaire 4 2 2 5" xfId="2762"/>
    <cellStyle name="Commentaire 4 2 2 5 2" xfId="2763"/>
    <cellStyle name="Commentaire 4 2 2 5 2 2" xfId="2764"/>
    <cellStyle name="Commentaire 4 2 2 5 3" xfId="2765"/>
    <cellStyle name="Commentaire 4 2 2 5 3 2" xfId="2766"/>
    <cellStyle name="Commentaire 4 2 2 5 4" xfId="2767"/>
    <cellStyle name="Commentaire 4 2 2 5 4 2" xfId="2768"/>
    <cellStyle name="Commentaire 4 2 2 5 5" xfId="2769"/>
    <cellStyle name="Commentaire 4 2 2 5 5 2" xfId="2770"/>
    <cellStyle name="Commentaire 4 2 2 5 6" xfId="2771"/>
    <cellStyle name="Commentaire 4 2 2 6" xfId="2772"/>
    <cellStyle name="Commentaire 4 2 3" xfId="2773"/>
    <cellStyle name="Commentaire 4 2 3 2" xfId="2774"/>
    <cellStyle name="Commentaire 4 2 4" xfId="2775"/>
    <cellStyle name="Commentaire 4 2 4 2" xfId="2776"/>
    <cellStyle name="Commentaire 4 2 5" xfId="2777"/>
    <cellStyle name="Commentaire 4 2 5 2" xfId="2778"/>
    <cellStyle name="Commentaire 4 2 6" xfId="2779"/>
    <cellStyle name="Commentaire 4 2 6 2" xfId="2780"/>
    <cellStyle name="Commentaire 4 2 7" xfId="2781"/>
    <cellStyle name="Commentaire 4 2 7 2" xfId="2782"/>
    <cellStyle name="Commentaire 4 2 8" xfId="2783"/>
    <cellStyle name="Commentaire 4 2 8 2" xfId="2784"/>
    <cellStyle name="Commentaire 4 2 9" xfId="2785"/>
    <cellStyle name="Commentaire 4 2 9 2" xfId="2786"/>
    <cellStyle name="Commentaire 4 3" xfId="2787"/>
    <cellStyle name="Commentaire 4 3 10" xfId="2788"/>
    <cellStyle name="Commentaire 4 3 2" xfId="2789"/>
    <cellStyle name="Commentaire 4 3 2 2" xfId="2790"/>
    <cellStyle name="Commentaire 4 3 2 2 2" xfId="2791"/>
    <cellStyle name="Commentaire 4 3 2 2 2 2" xfId="2792"/>
    <cellStyle name="Commentaire 4 3 2 2 3" xfId="2793"/>
    <cellStyle name="Commentaire 4 3 2 2 3 2" xfId="2794"/>
    <cellStyle name="Commentaire 4 3 2 2 4" xfId="2795"/>
    <cellStyle name="Commentaire 4 3 2 2 4 2" xfId="2796"/>
    <cellStyle name="Commentaire 4 3 2 2 5" xfId="2797"/>
    <cellStyle name="Commentaire 4 3 2 2 5 2" xfId="2798"/>
    <cellStyle name="Commentaire 4 3 2 2 6" xfId="2799"/>
    <cellStyle name="Commentaire 4 3 2 3" xfId="2800"/>
    <cellStyle name="Commentaire 4 3 2 3 2" xfId="2801"/>
    <cellStyle name="Commentaire 4 3 2 3 2 2" xfId="2802"/>
    <cellStyle name="Commentaire 4 3 2 3 3" xfId="2803"/>
    <cellStyle name="Commentaire 4 3 2 3 3 2" xfId="2804"/>
    <cellStyle name="Commentaire 4 3 2 3 4" xfId="2805"/>
    <cellStyle name="Commentaire 4 3 2 3 4 2" xfId="2806"/>
    <cellStyle name="Commentaire 4 3 2 3 5" xfId="2807"/>
    <cellStyle name="Commentaire 4 3 2 3 5 2" xfId="2808"/>
    <cellStyle name="Commentaire 4 3 2 3 6" xfId="2809"/>
    <cellStyle name="Commentaire 4 3 2 4" xfId="2810"/>
    <cellStyle name="Commentaire 4 3 2 4 2" xfId="2811"/>
    <cellStyle name="Commentaire 4 3 2 4 2 2" xfId="2812"/>
    <cellStyle name="Commentaire 4 3 2 4 3" xfId="2813"/>
    <cellStyle name="Commentaire 4 3 2 4 3 2" xfId="2814"/>
    <cellStyle name="Commentaire 4 3 2 4 4" xfId="2815"/>
    <cellStyle name="Commentaire 4 3 2 4 4 2" xfId="2816"/>
    <cellStyle name="Commentaire 4 3 2 4 5" xfId="2817"/>
    <cellStyle name="Commentaire 4 3 2 4 5 2" xfId="2818"/>
    <cellStyle name="Commentaire 4 3 2 4 6" xfId="2819"/>
    <cellStyle name="Commentaire 4 3 2 5" xfId="2820"/>
    <cellStyle name="Commentaire 4 3 2 5 2" xfId="2821"/>
    <cellStyle name="Commentaire 4 3 2 5 2 2" xfId="2822"/>
    <cellStyle name="Commentaire 4 3 2 5 3" xfId="2823"/>
    <cellStyle name="Commentaire 4 3 2 5 3 2" xfId="2824"/>
    <cellStyle name="Commentaire 4 3 2 5 4" xfId="2825"/>
    <cellStyle name="Commentaire 4 3 2 5 4 2" xfId="2826"/>
    <cellStyle name="Commentaire 4 3 2 5 5" xfId="2827"/>
    <cellStyle name="Commentaire 4 3 2 5 5 2" xfId="2828"/>
    <cellStyle name="Commentaire 4 3 2 5 6" xfId="2829"/>
    <cellStyle name="Commentaire 4 3 2 6" xfId="2830"/>
    <cellStyle name="Commentaire 4 3 3" xfId="2831"/>
    <cellStyle name="Commentaire 4 3 3 2" xfId="2832"/>
    <cellStyle name="Commentaire 4 3 4" xfId="2833"/>
    <cellStyle name="Commentaire 4 3 4 2" xfId="2834"/>
    <cellStyle name="Commentaire 4 3 5" xfId="2835"/>
    <cellStyle name="Commentaire 4 3 5 2" xfId="2836"/>
    <cellStyle name="Commentaire 4 3 6" xfId="2837"/>
    <cellStyle name="Commentaire 4 3 6 2" xfId="2838"/>
    <cellStyle name="Commentaire 4 3 7" xfId="2839"/>
    <cellStyle name="Commentaire 4 3 7 2" xfId="2840"/>
    <cellStyle name="Commentaire 4 3 8" xfId="2841"/>
    <cellStyle name="Commentaire 4 3 8 2" xfId="2842"/>
    <cellStyle name="Commentaire 4 3 9" xfId="2843"/>
    <cellStyle name="Commentaire 4 3 9 2" xfId="2844"/>
    <cellStyle name="Commentaire 4 4" xfId="2845"/>
    <cellStyle name="Commentaire 4 4 10" xfId="2846"/>
    <cellStyle name="Commentaire 4 4 2" xfId="2847"/>
    <cellStyle name="Commentaire 4 4 2 2" xfId="2848"/>
    <cellStyle name="Commentaire 4 4 2 2 2" xfId="2849"/>
    <cellStyle name="Commentaire 4 4 2 2 2 2" xfId="2850"/>
    <cellStyle name="Commentaire 4 4 2 2 3" xfId="2851"/>
    <cellStyle name="Commentaire 4 4 2 2 3 2" xfId="2852"/>
    <cellStyle name="Commentaire 4 4 2 2 4" xfId="2853"/>
    <cellStyle name="Commentaire 4 4 2 2 4 2" xfId="2854"/>
    <cellStyle name="Commentaire 4 4 2 2 5" xfId="2855"/>
    <cellStyle name="Commentaire 4 4 2 2 5 2" xfId="2856"/>
    <cellStyle name="Commentaire 4 4 2 2 6" xfId="2857"/>
    <cellStyle name="Commentaire 4 4 2 3" xfId="2858"/>
    <cellStyle name="Commentaire 4 4 2 3 2" xfId="2859"/>
    <cellStyle name="Commentaire 4 4 2 3 2 2" xfId="2860"/>
    <cellStyle name="Commentaire 4 4 2 3 3" xfId="2861"/>
    <cellStyle name="Commentaire 4 4 2 3 3 2" xfId="2862"/>
    <cellStyle name="Commentaire 4 4 2 3 4" xfId="2863"/>
    <cellStyle name="Commentaire 4 4 2 3 4 2" xfId="2864"/>
    <cellStyle name="Commentaire 4 4 2 3 5" xfId="2865"/>
    <cellStyle name="Commentaire 4 4 2 3 5 2" xfId="2866"/>
    <cellStyle name="Commentaire 4 4 2 3 6" xfId="2867"/>
    <cellStyle name="Commentaire 4 4 2 4" xfId="2868"/>
    <cellStyle name="Commentaire 4 4 2 4 2" xfId="2869"/>
    <cellStyle name="Commentaire 4 4 2 4 2 2" xfId="2870"/>
    <cellStyle name="Commentaire 4 4 2 4 3" xfId="2871"/>
    <cellStyle name="Commentaire 4 4 2 4 3 2" xfId="2872"/>
    <cellStyle name="Commentaire 4 4 2 4 4" xfId="2873"/>
    <cellStyle name="Commentaire 4 4 2 4 4 2" xfId="2874"/>
    <cellStyle name="Commentaire 4 4 2 4 5" xfId="2875"/>
    <cellStyle name="Commentaire 4 4 2 4 5 2" xfId="2876"/>
    <cellStyle name="Commentaire 4 4 2 4 6" xfId="2877"/>
    <cellStyle name="Commentaire 4 4 2 5" xfId="2878"/>
    <cellStyle name="Commentaire 4 4 2 5 2" xfId="2879"/>
    <cellStyle name="Commentaire 4 4 2 5 2 2" xfId="2880"/>
    <cellStyle name="Commentaire 4 4 2 5 3" xfId="2881"/>
    <cellStyle name="Commentaire 4 4 2 5 3 2" xfId="2882"/>
    <cellStyle name="Commentaire 4 4 2 5 4" xfId="2883"/>
    <cellStyle name="Commentaire 4 4 2 5 4 2" xfId="2884"/>
    <cellStyle name="Commentaire 4 4 2 5 5" xfId="2885"/>
    <cellStyle name="Commentaire 4 4 2 5 5 2" xfId="2886"/>
    <cellStyle name="Commentaire 4 4 2 5 6" xfId="2887"/>
    <cellStyle name="Commentaire 4 4 2 6" xfId="2888"/>
    <cellStyle name="Commentaire 4 4 3" xfId="2889"/>
    <cellStyle name="Commentaire 4 4 3 2" xfId="2890"/>
    <cellStyle name="Commentaire 4 4 4" xfId="2891"/>
    <cellStyle name="Commentaire 4 4 4 2" xfId="2892"/>
    <cellStyle name="Commentaire 4 4 5" xfId="2893"/>
    <cellStyle name="Commentaire 4 4 5 2" xfId="2894"/>
    <cellStyle name="Commentaire 4 4 6" xfId="2895"/>
    <cellStyle name="Commentaire 4 4 6 2" xfId="2896"/>
    <cellStyle name="Commentaire 4 4 7" xfId="2897"/>
    <cellStyle name="Commentaire 4 4 7 2" xfId="2898"/>
    <cellStyle name="Commentaire 4 4 8" xfId="2899"/>
    <cellStyle name="Commentaire 4 4 8 2" xfId="2900"/>
    <cellStyle name="Commentaire 4 4 9" xfId="2901"/>
    <cellStyle name="Commentaire 4 4 9 2" xfId="2902"/>
    <cellStyle name="Commentaire 4 5" xfId="2903"/>
    <cellStyle name="Commentaire 4 5 10" xfId="2904"/>
    <cellStyle name="Commentaire 4 5 2" xfId="2905"/>
    <cellStyle name="Commentaire 4 5 2 2" xfId="2906"/>
    <cellStyle name="Commentaire 4 5 2 2 2" xfId="2907"/>
    <cellStyle name="Commentaire 4 5 2 2 2 2" xfId="2908"/>
    <cellStyle name="Commentaire 4 5 2 2 3" xfId="2909"/>
    <cellStyle name="Commentaire 4 5 2 2 3 2" xfId="2910"/>
    <cellStyle name="Commentaire 4 5 2 2 4" xfId="2911"/>
    <cellStyle name="Commentaire 4 5 2 2 4 2" xfId="2912"/>
    <cellStyle name="Commentaire 4 5 2 2 5" xfId="2913"/>
    <cellStyle name="Commentaire 4 5 2 2 5 2" xfId="2914"/>
    <cellStyle name="Commentaire 4 5 2 2 6" xfId="2915"/>
    <cellStyle name="Commentaire 4 5 2 3" xfId="2916"/>
    <cellStyle name="Commentaire 4 5 2 3 2" xfId="2917"/>
    <cellStyle name="Commentaire 4 5 2 3 2 2" xfId="2918"/>
    <cellStyle name="Commentaire 4 5 2 3 3" xfId="2919"/>
    <cellStyle name="Commentaire 4 5 2 3 3 2" xfId="2920"/>
    <cellStyle name="Commentaire 4 5 2 3 4" xfId="2921"/>
    <cellStyle name="Commentaire 4 5 2 3 4 2" xfId="2922"/>
    <cellStyle name="Commentaire 4 5 2 3 5" xfId="2923"/>
    <cellStyle name="Commentaire 4 5 2 3 5 2" xfId="2924"/>
    <cellStyle name="Commentaire 4 5 2 3 6" xfId="2925"/>
    <cellStyle name="Commentaire 4 5 2 4" xfId="2926"/>
    <cellStyle name="Commentaire 4 5 2 4 2" xfId="2927"/>
    <cellStyle name="Commentaire 4 5 2 4 2 2" xfId="2928"/>
    <cellStyle name="Commentaire 4 5 2 4 3" xfId="2929"/>
    <cellStyle name="Commentaire 4 5 2 4 3 2" xfId="2930"/>
    <cellStyle name="Commentaire 4 5 2 4 4" xfId="2931"/>
    <cellStyle name="Commentaire 4 5 2 4 4 2" xfId="2932"/>
    <cellStyle name="Commentaire 4 5 2 4 5" xfId="2933"/>
    <cellStyle name="Commentaire 4 5 2 4 5 2" xfId="2934"/>
    <cellStyle name="Commentaire 4 5 2 4 6" xfId="2935"/>
    <cellStyle name="Commentaire 4 5 2 5" xfId="2936"/>
    <cellStyle name="Commentaire 4 5 2 5 2" xfId="2937"/>
    <cellStyle name="Commentaire 4 5 2 5 2 2" xfId="2938"/>
    <cellStyle name="Commentaire 4 5 2 5 3" xfId="2939"/>
    <cellStyle name="Commentaire 4 5 2 5 3 2" xfId="2940"/>
    <cellStyle name="Commentaire 4 5 2 5 4" xfId="2941"/>
    <cellStyle name="Commentaire 4 5 2 5 4 2" xfId="2942"/>
    <cellStyle name="Commentaire 4 5 2 5 5" xfId="2943"/>
    <cellStyle name="Commentaire 4 5 2 5 5 2" xfId="2944"/>
    <cellStyle name="Commentaire 4 5 2 5 6" xfId="2945"/>
    <cellStyle name="Commentaire 4 5 2 6" xfId="2946"/>
    <cellStyle name="Commentaire 4 5 3" xfId="2947"/>
    <cellStyle name="Commentaire 4 5 3 2" xfId="2948"/>
    <cellStyle name="Commentaire 4 5 4" xfId="2949"/>
    <cellStyle name="Commentaire 4 5 4 2" xfId="2950"/>
    <cellStyle name="Commentaire 4 5 5" xfId="2951"/>
    <cellStyle name="Commentaire 4 5 5 2" xfId="2952"/>
    <cellStyle name="Commentaire 4 5 6" xfId="2953"/>
    <cellStyle name="Commentaire 4 5 6 2" xfId="2954"/>
    <cellStyle name="Commentaire 4 5 7" xfId="2955"/>
    <cellStyle name="Commentaire 4 5 7 2" xfId="2956"/>
    <cellStyle name="Commentaire 4 5 8" xfId="2957"/>
    <cellStyle name="Commentaire 4 5 8 2" xfId="2958"/>
    <cellStyle name="Commentaire 4 5 9" xfId="2959"/>
    <cellStyle name="Commentaire 4 5 9 2" xfId="2960"/>
    <cellStyle name="Commentaire 4 6" xfId="2961"/>
    <cellStyle name="Commentaire 4 6 10" xfId="2962"/>
    <cellStyle name="Commentaire 4 6 2" xfId="2963"/>
    <cellStyle name="Commentaire 4 6 2 2" xfId="2964"/>
    <cellStyle name="Commentaire 4 6 2 2 2" xfId="2965"/>
    <cellStyle name="Commentaire 4 6 2 2 2 2" xfId="2966"/>
    <cellStyle name="Commentaire 4 6 2 2 3" xfId="2967"/>
    <cellStyle name="Commentaire 4 6 2 2 3 2" xfId="2968"/>
    <cellStyle name="Commentaire 4 6 2 2 4" xfId="2969"/>
    <cellStyle name="Commentaire 4 6 2 2 4 2" xfId="2970"/>
    <cellStyle name="Commentaire 4 6 2 2 5" xfId="2971"/>
    <cellStyle name="Commentaire 4 6 2 2 5 2" xfId="2972"/>
    <cellStyle name="Commentaire 4 6 2 2 6" xfId="2973"/>
    <cellStyle name="Commentaire 4 6 2 3" xfId="2974"/>
    <cellStyle name="Commentaire 4 6 2 3 2" xfId="2975"/>
    <cellStyle name="Commentaire 4 6 2 3 2 2" xfId="2976"/>
    <cellStyle name="Commentaire 4 6 2 3 3" xfId="2977"/>
    <cellStyle name="Commentaire 4 6 2 3 3 2" xfId="2978"/>
    <cellStyle name="Commentaire 4 6 2 3 4" xfId="2979"/>
    <cellStyle name="Commentaire 4 6 2 3 4 2" xfId="2980"/>
    <cellStyle name="Commentaire 4 6 2 3 5" xfId="2981"/>
    <cellStyle name="Commentaire 4 6 2 3 5 2" xfId="2982"/>
    <cellStyle name="Commentaire 4 6 2 3 6" xfId="2983"/>
    <cellStyle name="Commentaire 4 6 2 4" xfId="2984"/>
    <cellStyle name="Commentaire 4 6 2 4 2" xfId="2985"/>
    <cellStyle name="Commentaire 4 6 2 4 2 2" xfId="2986"/>
    <cellStyle name="Commentaire 4 6 2 4 3" xfId="2987"/>
    <cellStyle name="Commentaire 4 6 2 4 3 2" xfId="2988"/>
    <cellStyle name="Commentaire 4 6 2 4 4" xfId="2989"/>
    <cellStyle name="Commentaire 4 6 2 4 4 2" xfId="2990"/>
    <cellStyle name="Commentaire 4 6 2 4 5" xfId="2991"/>
    <cellStyle name="Commentaire 4 6 2 4 5 2" xfId="2992"/>
    <cellStyle name="Commentaire 4 6 2 4 6" xfId="2993"/>
    <cellStyle name="Commentaire 4 6 2 5" xfId="2994"/>
    <cellStyle name="Commentaire 4 6 2 5 2" xfId="2995"/>
    <cellStyle name="Commentaire 4 6 2 5 2 2" xfId="2996"/>
    <cellStyle name="Commentaire 4 6 2 5 3" xfId="2997"/>
    <cellStyle name="Commentaire 4 6 2 5 3 2" xfId="2998"/>
    <cellStyle name="Commentaire 4 6 2 5 4" xfId="2999"/>
    <cellStyle name="Commentaire 4 6 2 5 4 2" xfId="3000"/>
    <cellStyle name="Commentaire 4 6 2 5 5" xfId="3001"/>
    <cellStyle name="Commentaire 4 6 2 5 5 2" xfId="3002"/>
    <cellStyle name="Commentaire 4 6 2 5 6" xfId="3003"/>
    <cellStyle name="Commentaire 4 6 2 6" xfId="3004"/>
    <cellStyle name="Commentaire 4 6 3" xfId="3005"/>
    <cellStyle name="Commentaire 4 6 3 2" xfId="3006"/>
    <cellStyle name="Commentaire 4 6 4" xfId="3007"/>
    <cellStyle name="Commentaire 4 6 4 2" xfId="3008"/>
    <cellStyle name="Commentaire 4 6 5" xfId="3009"/>
    <cellStyle name="Commentaire 4 6 5 2" xfId="3010"/>
    <cellStyle name="Commentaire 4 6 6" xfId="3011"/>
    <cellStyle name="Commentaire 4 6 6 2" xfId="3012"/>
    <cellStyle name="Commentaire 4 6 7" xfId="3013"/>
    <cellStyle name="Commentaire 4 6 7 2" xfId="3014"/>
    <cellStyle name="Commentaire 4 6 8" xfId="3015"/>
    <cellStyle name="Commentaire 4 6 8 2" xfId="3016"/>
    <cellStyle name="Commentaire 4 6 9" xfId="3017"/>
    <cellStyle name="Commentaire 4 6 9 2" xfId="3018"/>
    <cellStyle name="Commentaire 4 7" xfId="3019"/>
    <cellStyle name="Commentaire 4 7 10" xfId="3020"/>
    <cellStyle name="Commentaire 4 7 2" xfId="3021"/>
    <cellStyle name="Commentaire 4 7 2 2" xfId="3022"/>
    <cellStyle name="Commentaire 4 7 2 2 2" xfId="3023"/>
    <cellStyle name="Commentaire 4 7 2 2 2 2" xfId="3024"/>
    <cellStyle name="Commentaire 4 7 2 2 3" xfId="3025"/>
    <cellStyle name="Commentaire 4 7 2 2 3 2" xfId="3026"/>
    <cellStyle name="Commentaire 4 7 2 2 4" xfId="3027"/>
    <cellStyle name="Commentaire 4 7 2 2 4 2" xfId="3028"/>
    <cellStyle name="Commentaire 4 7 2 2 5" xfId="3029"/>
    <cellStyle name="Commentaire 4 7 2 2 5 2" xfId="3030"/>
    <cellStyle name="Commentaire 4 7 2 2 6" xfId="3031"/>
    <cellStyle name="Commentaire 4 7 2 3" xfId="3032"/>
    <cellStyle name="Commentaire 4 7 2 3 2" xfId="3033"/>
    <cellStyle name="Commentaire 4 7 2 3 2 2" xfId="3034"/>
    <cellStyle name="Commentaire 4 7 2 3 3" xfId="3035"/>
    <cellStyle name="Commentaire 4 7 2 3 3 2" xfId="3036"/>
    <cellStyle name="Commentaire 4 7 2 3 4" xfId="3037"/>
    <cellStyle name="Commentaire 4 7 2 3 4 2" xfId="3038"/>
    <cellStyle name="Commentaire 4 7 2 3 5" xfId="3039"/>
    <cellStyle name="Commentaire 4 7 2 3 5 2" xfId="3040"/>
    <cellStyle name="Commentaire 4 7 2 3 6" xfId="3041"/>
    <cellStyle name="Commentaire 4 7 2 4" xfId="3042"/>
    <cellStyle name="Commentaire 4 7 2 4 2" xfId="3043"/>
    <cellStyle name="Commentaire 4 7 2 4 2 2" xfId="3044"/>
    <cellStyle name="Commentaire 4 7 2 4 3" xfId="3045"/>
    <cellStyle name="Commentaire 4 7 2 4 3 2" xfId="3046"/>
    <cellStyle name="Commentaire 4 7 2 4 4" xfId="3047"/>
    <cellStyle name="Commentaire 4 7 2 4 4 2" xfId="3048"/>
    <cellStyle name="Commentaire 4 7 2 4 5" xfId="3049"/>
    <cellStyle name="Commentaire 4 7 2 4 5 2" xfId="3050"/>
    <cellStyle name="Commentaire 4 7 2 4 6" xfId="3051"/>
    <cellStyle name="Commentaire 4 7 2 5" xfId="3052"/>
    <cellStyle name="Commentaire 4 7 2 5 2" xfId="3053"/>
    <cellStyle name="Commentaire 4 7 2 5 2 2" xfId="3054"/>
    <cellStyle name="Commentaire 4 7 2 5 3" xfId="3055"/>
    <cellStyle name="Commentaire 4 7 2 5 3 2" xfId="3056"/>
    <cellStyle name="Commentaire 4 7 2 5 4" xfId="3057"/>
    <cellStyle name="Commentaire 4 7 2 5 4 2" xfId="3058"/>
    <cellStyle name="Commentaire 4 7 2 5 5" xfId="3059"/>
    <cellStyle name="Commentaire 4 7 2 5 5 2" xfId="3060"/>
    <cellStyle name="Commentaire 4 7 2 5 6" xfId="3061"/>
    <cellStyle name="Commentaire 4 7 2 6" xfId="3062"/>
    <cellStyle name="Commentaire 4 7 3" xfId="3063"/>
    <cellStyle name="Commentaire 4 7 3 2" xfId="3064"/>
    <cellStyle name="Commentaire 4 7 4" xfId="3065"/>
    <cellStyle name="Commentaire 4 7 4 2" xfId="3066"/>
    <cellStyle name="Commentaire 4 7 5" xfId="3067"/>
    <cellStyle name="Commentaire 4 7 5 2" xfId="3068"/>
    <cellStyle name="Commentaire 4 7 6" xfId="3069"/>
    <cellStyle name="Commentaire 4 7 6 2" xfId="3070"/>
    <cellStyle name="Commentaire 4 7 7" xfId="3071"/>
    <cellStyle name="Commentaire 4 7 7 2" xfId="3072"/>
    <cellStyle name="Commentaire 4 7 8" xfId="3073"/>
    <cellStyle name="Commentaire 4 7 8 2" xfId="3074"/>
    <cellStyle name="Commentaire 4 7 9" xfId="3075"/>
    <cellStyle name="Commentaire 4 7 9 2" xfId="3076"/>
    <cellStyle name="Commentaire 4 8" xfId="3077"/>
    <cellStyle name="Commentaire 4 8 10" xfId="3078"/>
    <cellStyle name="Commentaire 4 8 2" xfId="3079"/>
    <cellStyle name="Commentaire 4 8 2 2" xfId="3080"/>
    <cellStyle name="Commentaire 4 8 2 2 2" xfId="3081"/>
    <cellStyle name="Commentaire 4 8 2 2 2 2" xfId="3082"/>
    <cellStyle name="Commentaire 4 8 2 2 3" xfId="3083"/>
    <cellStyle name="Commentaire 4 8 2 2 3 2" xfId="3084"/>
    <cellStyle name="Commentaire 4 8 2 2 4" xfId="3085"/>
    <cellStyle name="Commentaire 4 8 2 2 4 2" xfId="3086"/>
    <cellStyle name="Commentaire 4 8 2 2 5" xfId="3087"/>
    <cellStyle name="Commentaire 4 8 2 2 5 2" xfId="3088"/>
    <cellStyle name="Commentaire 4 8 2 2 6" xfId="3089"/>
    <cellStyle name="Commentaire 4 8 2 3" xfId="3090"/>
    <cellStyle name="Commentaire 4 8 2 3 2" xfId="3091"/>
    <cellStyle name="Commentaire 4 8 2 3 2 2" xfId="3092"/>
    <cellStyle name="Commentaire 4 8 2 3 3" xfId="3093"/>
    <cellStyle name="Commentaire 4 8 2 3 3 2" xfId="3094"/>
    <cellStyle name="Commentaire 4 8 2 3 4" xfId="3095"/>
    <cellStyle name="Commentaire 4 8 2 3 4 2" xfId="3096"/>
    <cellStyle name="Commentaire 4 8 2 3 5" xfId="3097"/>
    <cellStyle name="Commentaire 4 8 2 3 5 2" xfId="3098"/>
    <cellStyle name="Commentaire 4 8 2 3 6" xfId="3099"/>
    <cellStyle name="Commentaire 4 8 2 4" xfId="3100"/>
    <cellStyle name="Commentaire 4 8 2 4 2" xfId="3101"/>
    <cellStyle name="Commentaire 4 8 2 4 2 2" xfId="3102"/>
    <cellStyle name="Commentaire 4 8 2 4 3" xfId="3103"/>
    <cellStyle name="Commentaire 4 8 2 4 3 2" xfId="3104"/>
    <cellStyle name="Commentaire 4 8 2 4 4" xfId="3105"/>
    <cellStyle name="Commentaire 4 8 2 4 4 2" xfId="3106"/>
    <cellStyle name="Commentaire 4 8 2 4 5" xfId="3107"/>
    <cellStyle name="Commentaire 4 8 2 4 5 2" xfId="3108"/>
    <cellStyle name="Commentaire 4 8 2 4 6" xfId="3109"/>
    <cellStyle name="Commentaire 4 8 2 5" xfId="3110"/>
    <cellStyle name="Commentaire 4 8 2 5 2" xfId="3111"/>
    <cellStyle name="Commentaire 4 8 2 5 2 2" xfId="3112"/>
    <cellStyle name="Commentaire 4 8 2 5 3" xfId="3113"/>
    <cellStyle name="Commentaire 4 8 2 5 3 2" xfId="3114"/>
    <cellStyle name="Commentaire 4 8 2 5 4" xfId="3115"/>
    <cellStyle name="Commentaire 4 8 2 5 4 2" xfId="3116"/>
    <cellStyle name="Commentaire 4 8 2 5 5" xfId="3117"/>
    <cellStyle name="Commentaire 4 8 2 5 5 2" xfId="3118"/>
    <cellStyle name="Commentaire 4 8 2 5 6" xfId="3119"/>
    <cellStyle name="Commentaire 4 8 2 6" xfId="3120"/>
    <cellStyle name="Commentaire 4 8 3" xfId="3121"/>
    <cellStyle name="Commentaire 4 8 3 2" xfId="3122"/>
    <cellStyle name="Commentaire 4 8 4" xfId="3123"/>
    <cellStyle name="Commentaire 4 8 4 2" xfId="3124"/>
    <cellStyle name="Commentaire 4 8 5" xfId="3125"/>
    <cellStyle name="Commentaire 4 8 5 2" xfId="3126"/>
    <cellStyle name="Commentaire 4 8 6" xfId="3127"/>
    <cellStyle name="Commentaire 4 8 6 2" xfId="3128"/>
    <cellStyle name="Commentaire 4 8 7" xfId="3129"/>
    <cellStyle name="Commentaire 4 8 7 2" xfId="3130"/>
    <cellStyle name="Commentaire 4 8 8" xfId="3131"/>
    <cellStyle name="Commentaire 4 8 8 2" xfId="3132"/>
    <cellStyle name="Commentaire 4 8 9" xfId="3133"/>
    <cellStyle name="Commentaire 4 8 9 2" xfId="3134"/>
    <cellStyle name="Commentaire 4 9" xfId="3135"/>
    <cellStyle name="Commentaire 4 9 2" xfId="3136"/>
    <cellStyle name="Commentaire 4 9 2 2" xfId="3137"/>
    <cellStyle name="Commentaire 4 9 2 2 2" xfId="3138"/>
    <cellStyle name="Commentaire 4 9 2 3" xfId="3139"/>
    <cellStyle name="Commentaire 4 9 2 3 2" xfId="3140"/>
    <cellStyle name="Commentaire 4 9 2 4" xfId="3141"/>
    <cellStyle name="Commentaire 4 9 2 4 2" xfId="3142"/>
    <cellStyle name="Commentaire 4 9 2 5" xfId="3143"/>
    <cellStyle name="Commentaire 4 9 2 5 2" xfId="3144"/>
    <cellStyle name="Commentaire 4 9 2 6" xfId="3145"/>
    <cellStyle name="Commentaire 4 9 3" xfId="3146"/>
    <cellStyle name="Commentaire 4 9 3 2" xfId="3147"/>
    <cellStyle name="Commentaire 4 9 3 2 2" xfId="3148"/>
    <cellStyle name="Commentaire 4 9 3 3" xfId="3149"/>
    <cellStyle name="Commentaire 4 9 3 3 2" xfId="3150"/>
    <cellStyle name="Commentaire 4 9 3 4" xfId="3151"/>
    <cellStyle name="Commentaire 4 9 3 4 2" xfId="3152"/>
    <cellStyle name="Commentaire 4 9 3 5" xfId="3153"/>
    <cellStyle name="Commentaire 4 9 3 5 2" xfId="3154"/>
    <cellStyle name="Commentaire 4 9 3 6" xfId="3155"/>
    <cellStyle name="Commentaire 4 9 4" xfId="3156"/>
    <cellStyle name="Commentaire 4 9 4 2" xfId="3157"/>
    <cellStyle name="Commentaire 4 9 4 2 2" xfId="3158"/>
    <cellStyle name="Commentaire 4 9 4 3" xfId="3159"/>
    <cellStyle name="Commentaire 4 9 4 3 2" xfId="3160"/>
    <cellStyle name="Commentaire 4 9 4 4" xfId="3161"/>
    <cellStyle name="Commentaire 4 9 4 4 2" xfId="3162"/>
    <cellStyle name="Commentaire 4 9 4 5" xfId="3163"/>
    <cellStyle name="Commentaire 4 9 4 5 2" xfId="3164"/>
    <cellStyle name="Commentaire 4 9 4 6" xfId="3165"/>
    <cellStyle name="Commentaire 4 9 5" xfId="3166"/>
    <cellStyle name="Commentaire 4 9 5 2" xfId="3167"/>
    <cellStyle name="Commentaire 4 9 5 2 2" xfId="3168"/>
    <cellStyle name="Commentaire 4 9 5 3" xfId="3169"/>
    <cellStyle name="Commentaire 4 9 5 3 2" xfId="3170"/>
    <cellStyle name="Commentaire 4 9 5 4" xfId="3171"/>
    <cellStyle name="Commentaire 4 9 5 4 2" xfId="3172"/>
    <cellStyle name="Commentaire 4 9 5 5" xfId="3173"/>
    <cellStyle name="Commentaire 4 9 5 5 2" xfId="3174"/>
    <cellStyle name="Commentaire 4 9 5 6" xfId="3175"/>
    <cellStyle name="Commentaire 4 9 6" xfId="3176"/>
    <cellStyle name="Commentaire 5 10" xfId="3177"/>
    <cellStyle name="Commentaire 5 10 2" xfId="3178"/>
    <cellStyle name="Commentaire 5 11" xfId="3179"/>
    <cellStyle name="Commentaire 5 11 2" xfId="3180"/>
    <cellStyle name="Commentaire 5 12" xfId="3181"/>
    <cellStyle name="Commentaire 5 12 2" xfId="3182"/>
    <cellStyle name="Commentaire 5 13" xfId="3183"/>
    <cellStyle name="Commentaire 5 13 2" xfId="3184"/>
    <cellStyle name="Commentaire 5 14" xfId="3185"/>
    <cellStyle name="Commentaire 5 14 2" xfId="3186"/>
    <cellStyle name="Commentaire 5 15" xfId="3187"/>
    <cellStyle name="Commentaire 5 15 2" xfId="3188"/>
    <cellStyle name="Commentaire 5 16" xfId="3189"/>
    <cellStyle name="Commentaire 5 16 2" xfId="3190"/>
    <cellStyle name="Commentaire 5 2" xfId="3191"/>
    <cellStyle name="Commentaire 5 2 10" xfId="3192"/>
    <cellStyle name="Commentaire 5 2 2" xfId="3193"/>
    <cellStyle name="Commentaire 5 2 2 2" xfId="3194"/>
    <cellStyle name="Commentaire 5 2 2 2 2" xfId="3195"/>
    <cellStyle name="Commentaire 5 2 2 2 2 2" xfId="3196"/>
    <cellStyle name="Commentaire 5 2 2 2 3" xfId="3197"/>
    <cellStyle name="Commentaire 5 2 2 2 3 2" xfId="3198"/>
    <cellStyle name="Commentaire 5 2 2 2 4" xfId="3199"/>
    <cellStyle name="Commentaire 5 2 2 2 4 2" xfId="3200"/>
    <cellStyle name="Commentaire 5 2 2 2 5" xfId="3201"/>
    <cellStyle name="Commentaire 5 2 2 2 5 2" xfId="3202"/>
    <cellStyle name="Commentaire 5 2 2 2 6" xfId="3203"/>
    <cellStyle name="Commentaire 5 2 2 3" xfId="3204"/>
    <cellStyle name="Commentaire 5 2 2 3 2" xfId="3205"/>
    <cellStyle name="Commentaire 5 2 2 3 2 2" xfId="3206"/>
    <cellStyle name="Commentaire 5 2 2 3 3" xfId="3207"/>
    <cellStyle name="Commentaire 5 2 2 3 3 2" xfId="3208"/>
    <cellStyle name="Commentaire 5 2 2 3 4" xfId="3209"/>
    <cellStyle name="Commentaire 5 2 2 3 4 2" xfId="3210"/>
    <cellStyle name="Commentaire 5 2 2 3 5" xfId="3211"/>
    <cellStyle name="Commentaire 5 2 2 3 5 2" xfId="3212"/>
    <cellStyle name="Commentaire 5 2 2 3 6" xfId="3213"/>
    <cellStyle name="Commentaire 5 2 2 4" xfId="3214"/>
    <cellStyle name="Commentaire 5 2 2 4 2" xfId="3215"/>
    <cellStyle name="Commentaire 5 2 2 4 2 2" xfId="3216"/>
    <cellStyle name="Commentaire 5 2 2 4 3" xfId="3217"/>
    <cellStyle name="Commentaire 5 2 2 4 3 2" xfId="3218"/>
    <cellStyle name="Commentaire 5 2 2 4 4" xfId="3219"/>
    <cellStyle name="Commentaire 5 2 2 4 4 2" xfId="3220"/>
    <cellStyle name="Commentaire 5 2 2 4 5" xfId="3221"/>
    <cellStyle name="Commentaire 5 2 2 4 5 2" xfId="3222"/>
    <cellStyle name="Commentaire 5 2 2 4 6" xfId="3223"/>
    <cellStyle name="Commentaire 5 2 2 5" xfId="3224"/>
    <cellStyle name="Commentaire 5 2 2 5 2" xfId="3225"/>
    <cellStyle name="Commentaire 5 2 2 5 2 2" xfId="3226"/>
    <cellStyle name="Commentaire 5 2 2 5 3" xfId="3227"/>
    <cellStyle name="Commentaire 5 2 2 5 3 2" xfId="3228"/>
    <cellStyle name="Commentaire 5 2 2 5 4" xfId="3229"/>
    <cellStyle name="Commentaire 5 2 2 5 4 2" xfId="3230"/>
    <cellStyle name="Commentaire 5 2 2 5 5" xfId="3231"/>
    <cellStyle name="Commentaire 5 2 2 5 5 2" xfId="3232"/>
    <cellStyle name="Commentaire 5 2 2 5 6" xfId="3233"/>
    <cellStyle name="Commentaire 5 2 2 6" xfId="3234"/>
    <cellStyle name="Commentaire 5 2 3" xfId="3235"/>
    <cellStyle name="Commentaire 5 2 3 2" xfId="3236"/>
    <cellStyle name="Commentaire 5 2 4" xfId="3237"/>
    <cellStyle name="Commentaire 5 2 4 2" xfId="3238"/>
    <cellStyle name="Commentaire 5 2 5" xfId="3239"/>
    <cellStyle name="Commentaire 5 2 5 2" xfId="3240"/>
    <cellStyle name="Commentaire 5 2 6" xfId="3241"/>
    <cellStyle name="Commentaire 5 2 6 2" xfId="3242"/>
    <cellStyle name="Commentaire 5 2 7" xfId="3243"/>
    <cellStyle name="Commentaire 5 2 7 2" xfId="3244"/>
    <cellStyle name="Commentaire 5 2 8" xfId="3245"/>
    <cellStyle name="Commentaire 5 2 8 2" xfId="3246"/>
    <cellStyle name="Commentaire 5 2 9" xfId="3247"/>
    <cellStyle name="Commentaire 5 2 9 2" xfId="3248"/>
    <cellStyle name="Commentaire 5 3" xfId="3249"/>
    <cellStyle name="Commentaire 5 3 10" xfId="3250"/>
    <cellStyle name="Commentaire 5 3 2" xfId="3251"/>
    <cellStyle name="Commentaire 5 3 2 2" xfId="3252"/>
    <cellStyle name="Commentaire 5 3 2 2 2" xfId="3253"/>
    <cellStyle name="Commentaire 5 3 2 2 2 2" xfId="3254"/>
    <cellStyle name="Commentaire 5 3 2 2 3" xfId="3255"/>
    <cellStyle name="Commentaire 5 3 2 2 3 2" xfId="3256"/>
    <cellStyle name="Commentaire 5 3 2 2 4" xfId="3257"/>
    <cellStyle name="Commentaire 5 3 2 2 4 2" xfId="3258"/>
    <cellStyle name="Commentaire 5 3 2 2 5" xfId="3259"/>
    <cellStyle name="Commentaire 5 3 2 2 5 2" xfId="3260"/>
    <cellStyle name="Commentaire 5 3 2 2 6" xfId="3261"/>
    <cellStyle name="Commentaire 5 3 2 3" xfId="3262"/>
    <cellStyle name="Commentaire 5 3 2 3 2" xfId="3263"/>
    <cellStyle name="Commentaire 5 3 2 3 2 2" xfId="3264"/>
    <cellStyle name="Commentaire 5 3 2 3 3" xfId="3265"/>
    <cellStyle name="Commentaire 5 3 2 3 3 2" xfId="3266"/>
    <cellStyle name="Commentaire 5 3 2 3 4" xfId="3267"/>
    <cellStyle name="Commentaire 5 3 2 3 4 2" xfId="3268"/>
    <cellStyle name="Commentaire 5 3 2 3 5" xfId="3269"/>
    <cellStyle name="Commentaire 5 3 2 3 5 2" xfId="3270"/>
    <cellStyle name="Commentaire 5 3 2 3 6" xfId="3271"/>
    <cellStyle name="Commentaire 5 3 2 4" xfId="3272"/>
    <cellStyle name="Commentaire 5 3 2 4 2" xfId="3273"/>
    <cellStyle name="Commentaire 5 3 2 4 2 2" xfId="3274"/>
    <cellStyle name="Commentaire 5 3 2 4 3" xfId="3275"/>
    <cellStyle name="Commentaire 5 3 2 4 3 2" xfId="3276"/>
    <cellStyle name="Commentaire 5 3 2 4 4" xfId="3277"/>
    <cellStyle name="Commentaire 5 3 2 4 4 2" xfId="3278"/>
    <cellStyle name="Commentaire 5 3 2 4 5" xfId="3279"/>
    <cellStyle name="Commentaire 5 3 2 4 5 2" xfId="3280"/>
    <cellStyle name="Commentaire 5 3 2 4 6" xfId="3281"/>
    <cellStyle name="Commentaire 5 3 2 5" xfId="3282"/>
    <cellStyle name="Commentaire 5 3 2 5 2" xfId="3283"/>
    <cellStyle name="Commentaire 5 3 2 5 2 2" xfId="3284"/>
    <cellStyle name="Commentaire 5 3 2 5 3" xfId="3285"/>
    <cellStyle name="Commentaire 5 3 2 5 3 2" xfId="3286"/>
    <cellStyle name="Commentaire 5 3 2 5 4" xfId="3287"/>
    <cellStyle name="Commentaire 5 3 2 5 4 2" xfId="3288"/>
    <cellStyle name="Commentaire 5 3 2 5 5" xfId="3289"/>
    <cellStyle name="Commentaire 5 3 2 5 5 2" xfId="3290"/>
    <cellStyle name="Commentaire 5 3 2 5 6" xfId="3291"/>
    <cellStyle name="Commentaire 5 3 2 6" xfId="3292"/>
    <cellStyle name="Commentaire 5 3 3" xfId="3293"/>
    <cellStyle name="Commentaire 5 3 3 2" xfId="3294"/>
    <cellStyle name="Commentaire 5 3 4" xfId="3295"/>
    <cellStyle name="Commentaire 5 3 4 2" xfId="3296"/>
    <cellStyle name="Commentaire 5 3 5" xfId="3297"/>
    <cellStyle name="Commentaire 5 3 5 2" xfId="3298"/>
    <cellStyle name="Commentaire 5 3 6" xfId="3299"/>
    <cellStyle name="Commentaire 5 3 6 2" xfId="3300"/>
    <cellStyle name="Commentaire 5 3 7" xfId="3301"/>
    <cellStyle name="Commentaire 5 3 7 2" xfId="3302"/>
    <cellStyle name="Commentaire 5 3 8" xfId="3303"/>
    <cellStyle name="Commentaire 5 3 8 2" xfId="3304"/>
    <cellStyle name="Commentaire 5 3 9" xfId="3305"/>
    <cellStyle name="Commentaire 5 3 9 2" xfId="3306"/>
    <cellStyle name="Commentaire 5 4" xfId="3307"/>
    <cellStyle name="Commentaire 5 4 10" xfId="3308"/>
    <cellStyle name="Commentaire 5 4 2" xfId="3309"/>
    <cellStyle name="Commentaire 5 4 2 2" xfId="3310"/>
    <cellStyle name="Commentaire 5 4 2 2 2" xfId="3311"/>
    <cellStyle name="Commentaire 5 4 2 2 2 2" xfId="3312"/>
    <cellStyle name="Commentaire 5 4 2 2 3" xfId="3313"/>
    <cellStyle name="Commentaire 5 4 2 2 3 2" xfId="3314"/>
    <cellStyle name="Commentaire 5 4 2 2 4" xfId="3315"/>
    <cellStyle name="Commentaire 5 4 2 2 4 2" xfId="3316"/>
    <cellStyle name="Commentaire 5 4 2 2 5" xfId="3317"/>
    <cellStyle name="Commentaire 5 4 2 2 5 2" xfId="3318"/>
    <cellStyle name="Commentaire 5 4 2 2 6" xfId="3319"/>
    <cellStyle name="Commentaire 5 4 2 3" xfId="3320"/>
    <cellStyle name="Commentaire 5 4 2 3 2" xfId="3321"/>
    <cellStyle name="Commentaire 5 4 2 3 2 2" xfId="3322"/>
    <cellStyle name="Commentaire 5 4 2 3 3" xfId="3323"/>
    <cellStyle name="Commentaire 5 4 2 3 3 2" xfId="3324"/>
    <cellStyle name="Commentaire 5 4 2 3 4" xfId="3325"/>
    <cellStyle name="Commentaire 5 4 2 3 4 2" xfId="3326"/>
    <cellStyle name="Commentaire 5 4 2 3 5" xfId="3327"/>
    <cellStyle name="Commentaire 5 4 2 3 5 2" xfId="3328"/>
    <cellStyle name="Commentaire 5 4 2 3 6" xfId="3329"/>
    <cellStyle name="Commentaire 5 4 2 4" xfId="3330"/>
    <cellStyle name="Commentaire 5 4 2 4 2" xfId="3331"/>
    <cellStyle name="Commentaire 5 4 2 4 2 2" xfId="3332"/>
    <cellStyle name="Commentaire 5 4 2 4 3" xfId="3333"/>
    <cellStyle name="Commentaire 5 4 2 4 3 2" xfId="3334"/>
    <cellStyle name="Commentaire 5 4 2 4 4" xfId="3335"/>
    <cellStyle name="Commentaire 5 4 2 4 4 2" xfId="3336"/>
    <cellStyle name="Commentaire 5 4 2 4 5" xfId="3337"/>
    <cellStyle name="Commentaire 5 4 2 4 5 2" xfId="3338"/>
    <cellStyle name="Commentaire 5 4 2 4 6" xfId="3339"/>
    <cellStyle name="Commentaire 5 4 2 5" xfId="3340"/>
    <cellStyle name="Commentaire 5 4 2 5 2" xfId="3341"/>
    <cellStyle name="Commentaire 5 4 2 5 2 2" xfId="3342"/>
    <cellStyle name="Commentaire 5 4 2 5 3" xfId="3343"/>
    <cellStyle name="Commentaire 5 4 2 5 3 2" xfId="3344"/>
    <cellStyle name="Commentaire 5 4 2 5 4" xfId="3345"/>
    <cellStyle name="Commentaire 5 4 2 5 4 2" xfId="3346"/>
    <cellStyle name="Commentaire 5 4 2 5 5" xfId="3347"/>
    <cellStyle name="Commentaire 5 4 2 5 5 2" xfId="3348"/>
    <cellStyle name="Commentaire 5 4 2 5 6" xfId="3349"/>
    <cellStyle name="Commentaire 5 4 2 6" xfId="3350"/>
    <cellStyle name="Commentaire 5 4 3" xfId="3351"/>
    <cellStyle name="Commentaire 5 4 3 2" xfId="3352"/>
    <cellStyle name="Commentaire 5 4 4" xfId="3353"/>
    <cellStyle name="Commentaire 5 4 4 2" xfId="3354"/>
    <cellStyle name="Commentaire 5 4 5" xfId="3355"/>
    <cellStyle name="Commentaire 5 4 5 2" xfId="3356"/>
    <cellStyle name="Commentaire 5 4 6" xfId="3357"/>
    <cellStyle name="Commentaire 5 4 6 2" xfId="3358"/>
    <cellStyle name="Commentaire 5 4 7" xfId="3359"/>
    <cellStyle name="Commentaire 5 4 7 2" xfId="3360"/>
    <cellStyle name="Commentaire 5 4 8" xfId="3361"/>
    <cellStyle name="Commentaire 5 4 8 2" xfId="3362"/>
    <cellStyle name="Commentaire 5 4 9" xfId="3363"/>
    <cellStyle name="Commentaire 5 4 9 2" xfId="3364"/>
    <cellStyle name="Commentaire 5 5" xfId="3365"/>
    <cellStyle name="Commentaire 5 5 10" xfId="3366"/>
    <cellStyle name="Commentaire 5 5 2" xfId="3367"/>
    <cellStyle name="Commentaire 5 5 2 2" xfId="3368"/>
    <cellStyle name="Commentaire 5 5 2 2 2" xfId="3369"/>
    <cellStyle name="Commentaire 5 5 2 2 2 2" xfId="3370"/>
    <cellStyle name="Commentaire 5 5 2 2 3" xfId="3371"/>
    <cellStyle name="Commentaire 5 5 2 2 3 2" xfId="3372"/>
    <cellStyle name="Commentaire 5 5 2 2 4" xfId="3373"/>
    <cellStyle name="Commentaire 5 5 2 2 4 2" xfId="3374"/>
    <cellStyle name="Commentaire 5 5 2 2 5" xfId="3375"/>
    <cellStyle name="Commentaire 5 5 2 2 5 2" xfId="3376"/>
    <cellStyle name="Commentaire 5 5 2 2 6" xfId="3377"/>
    <cellStyle name="Commentaire 5 5 2 3" xfId="3378"/>
    <cellStyle name="Commentaire 5 5 2 3 2" xfId="3379"/>
    <cellStyle name="Commentaire 5 5 2 3 2 2" xfId="3380"/>
    <cellStyle name="Commentaire 5 5 2 3 3" xfId="3381"/>
    <cellStyle name="Commentaire 5 5 2 3 3 2" xfId="3382"/>
    <cellStyle name="Commentaire 5 5 2 3 4" xfId="3383"/>
    <cellStyle name="Commentaire 5 5 2 3 4 2" xfId="3384"/>
    <cellStyle name="Commentaire 5 5 2 3 5" xfId="3385"/>
    <cellStyle name="Commentaire 5 5 2 3 5 2" xfId="3386"/>
    <cellStyle name="Commentaire 5 5 2 3 6" xfId="3387"/>
    <cellStyle name="Commentaire 5 5 2 4" xfId="3388"/>
    <cellStyle name="Commentaire 5 5 2 4 2" xfId="3389"/>
    <cellStyle name="Commentaire 5 5 2 4 2 2" xfId="3390"/>
    <cellStyle name="Commentaire 5 5 2 4 3" xfId="3391"/>
    <cellStyle name="Commentaire 5 5 2 4 3 2" xfId="3392"/>
    <cellStyle name="Commentaire 5 5 2 4 4" xfId="3393"/>
    <cellStyle name="Commentaire 5 5 2 4 4 2" xfId="3394"/>
    <cellStyle name="Commentaire 5 5 2 4 5" xfId="3395"/>
    <cellStyle name="Commentaire 5 5 2 4 5 2" xfId="3396"/>
    <cellStyle name="Commentaire 5 5 2 4 6" xfId="3397"/>
    <cellStyle name="Commentaire 5 5 2 5" xfId="3398"/>
    <cellStyle name="Commentaire 5 5 2 5 2" xfId="3399"/>
    <cellStyle name="Commentaire 5 5 2 5 2 2" xfId="3400"/>
    <cellStyle name="Commentaire 5 5 2 5 3" xfId="3401"/>
    <cellStyle name="Commentaire 5 5 2 5 3 2" xfId="3402"/>
    <cellStyle name="Commentaire 5 5 2 5 4" xfId="3403"/>
    <cellStyle name="Commentaire 5 5 2 5 4 2" xfId="3404"/>
    <cellStyle name="Commentaire 5 5 2 5 5" xfId="3405"/>
    <cellStyle name="Commentaire 5 5 2 5 5 2" xfId="3406"/>
    <cellStyle name="Commentaire 5 5 2 5 6" xfId="3407"/>
    <cellStyle name="Commentaire 5 5 2 6" xfId="3408"/>
    <cellStyle name="Commentaire 5 5 3" xfId="3409"/>
    <cellStyle name="Commentaire 5 5 3 2" xfId="3410"/>
    <cellStyle name="Commentaire 5 5 4" xfId="3411"/>
    <cellStyle name="Commentaire 5 5 4 2" xfId="3412"/>
    <cellStyle name="Commentaire 5 5 5" xfId="3413"/>
    <cellStyle name="Commentaire 5 5 5 2" xfId="3414"/>
    <cellStyle name="Commentaire 5 5 6" xfId="3415"/>
    <cellStyle name="Commentaire 5 5 6 2" xfId="3416"/>
    <cellStyle name="Commentaire 5 5 7" xfId="3417"/>
    <cellStyle name="Commentaire 5 5 7 2" xfId="3418"/>
    <cellStyle name="Commentaire 5 5 8" xfId="3419"/>
    <cellStyle name="Commentaire 5 5 8 2" xfId="3420"/>
    <cellStyle name="Commentaire 5 5 9" xfId="3421"/>
    <cellStyle name="Commentaire 5 5 9 2" xfId="3422"/>
    <cellStyle name="Commentaire 5 6" xfId="3423"/>
    <cellStyle name="Commentaire 5 6 10" xfId="3424"/>
    <cellStyle name="Commentaire 5 6 2" xfId="3425"/>
    <cellStyle name="Commentaire 5 6 2 2" xfId="3426"/>
    <cellStyle name="Commentaire 5 6 2 2 2" xfId="3427"/>
    <cellStyle name="Commentaire 5 6 2 2 2 2" xfId="3428"/>
    <cellStyle name="Commentaire 5 6 2 2 3" xfId="3429"/>
    <cellStyle name="Commentaire 5 6 2 2 3 2" xfId="3430"/>
    <cellStyle name="Commentaire 5 6 2 2 4" xfId="3431"/>
    <cellStyle name="Commentaire 5 6 2 2 4 2" xfId="3432"/>
    <cellStyle name="Commentaire 5 6 2 2 5" xfId="3433"/>
    <cellStyle name="Commentaire 5 6 2 2 5 2" xfId="3434"/>
    <cellStyle name="Commentaire 5 6 2 2 6" xfId="3435"/>
    <cellStyle name="Commentaire 5 6 2 3" xfId="3436"/>
    <cellStyle name="Commentaire 5 6 2 3 2" xfId="3437"/>
    <cellStyle name="Commentaire 5 6 2 3 2 2" xfId="3438"/>
    <cellStyle name="Commentaire 5 6 2 3 3" xfId="3439"/>
    <cellStyle name="Commentaire 5 6 2 3 3 2" xfId="3440"/>
    <cellStyle name="Commentaire 5 6 2 3 4" xfId="3441"/>
    <cellStyle name="Commentaire 5 6 2 3 4 2" xfId="3442"/>
    <cellStyle name="Commentaire 5 6 2 3 5" xfId="3443"/>
    <cellStyle name="Commentaire 5 6 2 3 5 2" xfId="3444"/>
    <cellStyle name="Commentaire 5 6 2 3 6" xfId="3445"/>
    <cellStyle name="Commentaire 5 6 2 4" xfId="3446"/>
    <cellStyle name="Commentaire 5 6 2 4 2" xfId="3447"/>
    <cellStyle name="Commentaire 5 6 2 4 2 2" xfId="3448"/>
    <cellStyle name="Commentaire 5 6 2 4 3" xfId="3449"/>
    <cellStyle name="Commentaire 5 6 2 4 3 2" xfId="3450"/>
    <cellStyle name="Commentaire 5 6 2 4 4" xfId="3451"/>
    <cellStyle name="Commentaire 5 6 2 4 4 2" xfId="3452"/>
    <cellStyle name="Commentaire 5 6 2 4 5" xfId="3453"/>
    <cellStyle name="Commentaire 5 6 2 4 5 2" xfId="3454"/>
    <cellStyle name="Commentaire 5 6 2 4 6" xfId="3455"/>
    <cellStyle name="Commentaire 5 6 2 5" xfId="3456"/>
    <cellStyle name="Commentaire 5 6 2 5 2" xfId="3457"/>
    <cellStyle name="Commentaire 5 6 2 5 2 2" xfId="3458"/>
    <cellStyle name="Commentaire 5 6 2 5 3" xfId="3459"/>
    <cellStyle name="Commentaire 5 6 2 5 3 2" xfId="3460"/>
    <cellStyle name="Commentaire 5 6 2 5 4" xfId="3461"/>
    <cellStyle name="Commentaire 5 6 2 5 4 2" xfId="3462"/>
    <cellStyle name="Commentaire 5 6 2 5 5" xfId="3463"/>
    <cellStyle name="Commentaire 5 6 2 5 5 2" xfId="3464"/>
    <cellStyle name="Commentaire 5 6 2 5 6" xfId="3465"/>
    <cellStyle name="Commentaire 5 6 2 6" xfId="3466"/>
    <cellStyle name="Commentaire 5 6 3" xfId="3467"/>
    <cellStyle name="Commentaire 5 6 3 2" xfId="3468"/>
    <cellStyle name="Commentaire 5 6 4" xfId="3469"/>
    <cellStyle name="Commentaire 5 6 4 2" xfId="3470"/>
    <cellStyle name="Commentaire 5 6 5" xfId="3471"/>
    <cellStyle name="Commentaire 5 6 5 2" xfId="3472"/>
    <cellStyle name="Commentaire 5 6 6" xfId="3473"/>
    <cellStyle name="Commentaire 5 6 6 2" xfId="3474"/>
    <cellStyle name="Commentaire 5 6 7" xfId="3475"/>
    <cellStyle name="Commentaire 5 6 7 2" xfId="3476"/>
    <cellStyle name="Commentaire 5 6 8" xfId="3477"/>
    <cellStyle name="Commentaire 5 6 8 2" xfId="3478"/>
    <cellStyle name="Commentaire 5 6 9" xfId="3479"/>
    <cellStyle name="Commentaire 5 6 9 2" xfId="3480"/>
    <cellStyle name="Commentaire 5 7" xfId="3481"/>
    <cellStyle name="Commentaire 5 7 10" xfId="3482"/>
    <cellStyle name="Commentaire 5 7 2" xfId="3483"/>
    <cellStyle name="Commentaire 5 7 2 2" xfId="3484"/>
    <cellStyle name="Commentaire 5 7 2 2 2" xfId="3485"/>
    <cellStyle name="Commentaire 5 7 2 2 2 2" xfId="3486"/>
    <cellStyle name="Commentaire 5 7 2 2 3" xfId="3487"/>
    <cellStyle name="Commentaire 5 7 2 2 3 2" xfId="3488"/>
    <cellStyle name="Commentaire 5 7 2 2 4" xfId="3489"/>
    <cellStyle name="Commentaire 5 7 2 2 4 2" xfId="3490"/>
    <cellStyle name="Commentaire 5 7 2 2 5" xfId="3491"/>
    <cellStyle name="Commentaire 5 7 2 2 5 2" xfId="3492"/>
    <cellStyle name="Commentaire 5 7 2 2 6" xfId="3493"/>
    <cellStyle name="Commentaire 5 7 2 3" xfId="3494"/>
    <cellStyle name="Commentaire 5 7 2 3 2" xfId="3495"/>
    <cellStyle name="Commentaire 5 7 2 3 2 2" xfId="3496"/>
    <cellStyle name="Commentaire 5 7 2 3 3" xfId="3497"/>
    <cellStyle name="Commentaire 5 7 2 3 3 2" xfId="3498"/>
    <cellStyle name="Commentaire 5 7 2 3 4" xfId="3499"/>
    <cellStyle name="Commentaire 5 7 2 3 4 2" xfId="3500"/>
    <cellStyle name="Commentaire 5 7 2 3 5" xfId="3501"/>
    <cellStyle name="Commentaire 5 7 2 3 5 2" xfId="3502"/>
    <cellStyle name="Commentaire 5 7 2 3 6" xfId="3503"/>
    <cellStyle name="Commentaire 5 7 2 4" xfId="3504"/>
    <cellStyle name="Commentaire 5 7 2 4 2" xfId="3505"/>
    <cellStyle name="Commentaire 5 7 2 4 2 2" xfId="3506"/>
    <cellStyle name="Commentaire 5 7 2 4 3" xfId="3507"/>
    <cellStyle name="Commentaire 5 7 2 4 3 2" xfId="3508"/>
    <cellStyle name="Commentaire 5 7 2 4 4" xfId="3509"/>
    <cellStyle name="Commentaire 5 7 2 4 4 2" xfId="3510"/>
    <cellStyle name="Commentaire 5 7 2 4 5" xfId="3511"/>
    <cellStyle name="Commentaire 5 7 2 4 5 2" xfId="3512"/>
    <cellStyle name="Commentaire 5 7 2 4 6" xfId="3513"/>
    <cellStyle name="Commentaire 5 7 2 5" xfId="3514"/>
    <cellStyle name="Commentaire 5 7 2 5 2" xfId="3515"/>
    <cellStyle name="Commentaire 5 7 2 5 2 2" xfId="3516"/>
    <cellStyle name="Commentaire 5 7 2 5 3" xfId="3517"/>
    <cellStyle name="Commentaire 5 7 2 5 3 2" xfId="3518"/>
    <cellStyle name="Commentaire 5 7 2 5 4" xfId="3519"/>
    <cellStyle name="Commentaire 5 7 2 5 4 2" xfId="3520"/>
    <cellStyle name="Commentaire 5 7 2 5 5" xfId="3521"/>
    <cellStyle name="Commentaire 5 7 2 5 5 2" xfId="3522"/>
    <cellStyle name="Commentaire 5 7 2 5 6" xfId="3523"/>
    <cellStyle name="Commentaire 5 7 2 6" xfId="3524"/>
    <cellStyle name="Commentaire 5 7 3" xfId="3525"/>
    <cellStyle name="Commentaire 5 7 3 2" xfId="3526"/>
    <cellStyle name="Commentaire 5 7 4" xfId="3527"/>
    <cellStyle name="Commentaire 5 7 4 2" xfId="3528"/>
    <cellStyle name="Commentaire 5 7 5" xfId="3529"/>
    <cellStyle name="Commentaire 5 7 5 2" xfId="3530"/>
    <cellStyle name="Commentaire 5 7 6" xfId="3531"/>
    <cellStyle name="Commentaire 5 7 6 2" xfId="3532"/>
    <cellStyle name="Commentaire 5 7 7" xfId="3533"/>
    <cellStyle name="Commentaire 5 7 7 2" xfId="3534"/>
    <cellStyle name="Commentaire 5 7 8" xfId="3535"/>
    <cellStyle name="Commentaire 5 7 8 2" xfId="3536"/>
    <cellStyle name="Commentaire 5 7 9" xfId="3537"/>
    <cellStyle name="Commentaire 5 7 9 2" xfId="3538"/>
    <cellStyle name="Commentaire 5 8" xfId="3539"/>
    <cellStyle name="Commentaire 5 8 10" xfId="3540"/>
    <cellStyle name="Commentaire 5 8 2" xfId="3541"/>
    <cellStyle name="Commentaire 5 8 2 2" xfId="3542"/>
    <cellStyle name="Commentaire 5 8 2 2 2" xfId="3543"/>
    <cellStyle name="Commentaire 5 8 2 2 2 2" xfId="3544"/>
    <cellStyle name="Commentaire 5 8 2 2 3" xfId="3545"/>
    <cellStyle name="Commentaire 5 8 2 2 3 2" xfId="3546"/>
    <cellStyle name="Commentaire 5 8 2 2 4" xfId="3547"/>
    <cellStyle name="Commentaire 5 8 2 2 4 2" xfId="3548"/>
    <cellStyle name="Commentaire 5 8 2 2 5" xfId="3549"/>
    <cellStyle name="Commentaire 5 8 2 2 5 2" xfId="3550"/>
    <cellStyle name="Commentaire 5 8 2 2 6" xfId="3551"/>
    <cellStyle name="Commentaire 5 8 2 3" xfId="3552"/>
    <cellStyle name="Commentaire 5 8 2 3 2" xfId="3553"/>
    <cellStyle name="Commentaire 5 8 2 3 2 2" xfId="3554"/>
    <cellStyle name="Commentaire 5 8 2 3 3" xfId="3555"/>
    <cellStyle name="Commentaire 5 8 2 3 3 2" xfId="3556"/>
    <cellStyle name="Commentaire 5 8 2 3 4" xfId="3557"/>
    <cellStyle name="Commentaire 5 8 2 3 4 2" xfId="3558"/>
    <cellStyle name="Commentaire 5 8 2 3 5" xfId="3559"/>
    <cellStyle name="Commentaire 5 8 2 3 5 2" xfId="3560"/>
    <cellStyle name="Commentaire 5 8 2 3 6" xfId="3561"/>
    <cellStyle name="Commentaire 5 8 2 4" xfId="3562"/>
    <cellStyle name="Commentaire 5 8 2 4 2" xfId="3563"/>
    <cellStyle name="Commentaire 5 8 2 4 2 2" xfId="3564"/>
    <cellStyle name="Commentaire 5 8 2 4 3" xfId="3565"/>
    <cellStyle name="Commentaire 5 8 2 4 3 2" xfId="3566"/>
    <cellStyle name="Commentaire 5 8 2 4 4" xfId="3567"/>
    <cellStyle name="Commentaire 5 8 2 4 4 2" xfId="3568"/>
    <cellStyle name="Commentaire 5 8 2 4 5" xfId="3569"/>
    <cellStyle name="Commentaire 5 8 2 4 5 2" xfId="3570"/>
    <cellStyle name="Commentaire 5 8 2 4 6" xfId="3571"/>
    <cellStyle name="Commentaire 5 8 2 5" xfId="3572"/>
    <cellStyle name="Commentaire 5 8 2 5 2" xfId="3573"/>
    <cellStyle name="Commentaire 5 8 2 5 2 2" xfId="3574"/>
    <cellStyle name="Commentaire 5 8 2 5 3" xfId="3575"/>
    <cellStyle name="Commentaire 5 8 2 5 3 2" xfId="3576"/>
    <cellStyle name="Commentaire 5 8 2 5 4" xfId="3577"/>
    <cellStyle name="Commentaire 5 8 2 5 4 2" xfId="3578"/>
    <cellStyle name="Commentaire 5 8 2 5 5" xfId="3579"/>
    <cellStyle name="Commentaire 5 8 2 5 5 2" xfId="3580"/>
    <cellStyle name="Commentaire 5 8 2 5 6" xfId="3581"/>
    <cellStyle name="Commentaire 5 8 2 6" xfId="3582"/>
    <cellStyle name="Commentaire 5 8 3" xfId="3583"/>
    <cellStyle name="Commentaire 5 8 3 2" xfId="3584"/>
    <cellStyle name="Commentaire 5 8 4" xfId="3585"/>
    <cellStyle name="Commentaire 5 8 4 2" xfId="3586"/>
    <cellStyle name="Commentaire 5 8 5" xfId="3587"/>
    <cellStyle name="Commentaire 5 8 5 2" xfId="3588"/>
    <cellStyle name="Commentaire 5 8 6" xfId="3589"/>
    <cellStyle name="Commentaire 5 8 6 2" xfId="3590"/>
    <cellStyle name="Commentaire 5 8 7" xfId="3591"/>
    <cellStyle name="Commentaire 5 8 7 2" xfId="3592"/>
    <cellStyle name="Commentaire 5 8 8" xfId="3593"/>
    <cellStyle name="Commentaire 5 8 8 2" xfId="3594"/>
    <cellStyle name="Commentaire 5 8 9" xfId="3595"/>
    <cellStyle name="Commentaire 5 8 9 2" xfId="3596"/>
    <cellStyle name="Commentaire 5 9" xfId="3597"/>
    <cellStyle name="Commentaire 5 9 2" xfId="3598"/>
    <cellStyle name="Commentaire 5 9 2 2" xfId="3599"/>
    <cellStyle name="Commentaire 5 9 2 2 2" xfId="3600"/>
    <cellStyle name="Commentaire 5 9 2 3" xfId="3601"/>
    <cellStyle name="Commentaire 5 9 2 3 2" xfId="3602"/>
    <cellStyle name="Commentaire 5 9 2 4" xfId="3603"/>
    <cellStyle name="Commentaire 5 9 2 4 2" xfId="3604"/>
    <cellStyle name="Commentaire 5 9 2 5" xfId="3605"/>
    <cellStyle name="Commentaire 5 9 2 5 2" xfId="3606"/>
    <cellStyle name="Commentaire 5 9 2 6" xfId="3607"/>
    <cellStyle name="Commentaire 5 9 3" xfId="3608"/>
    <cellStyle name="Commentaire 5 9 3 2" xfId="3609"/>
    <cellStyle name="Commentaire 5 9 3 2 2" xfId="3610"/>
    <cellStyle name="Commentaire 5 9 3 3" xfId="3611"/>
    <cellStyle name="Commentaire 5 9 3 3 2" xfId="3612"/>
    <cellStyle name="Commentaire 5 9 3 4" xfId="3613"/>
    <cellStyle name="Commentaire 5 9 3 4 2" xfId="3614"/>
    <cellStyle name="Commentaire 5 9 3 5" xfId="3615"/>
    <cellStyle name="Commentaire 5 9 3 5 2" xfId="3616"/>
    <cellStyle name="Commentaire 5 9 3 6" xfId="3617"/>
    <cellStyle name="Commentaire 5 9 4" xfId="3618"/>
    <cellStyle name="Commentaire 5 9 4 2" xfId="3619"/>
    <cellStyle name="Commentaire 5 9 4 2 2" xfId="3620"/>
    <cellStyle name="Commentaire 5 9 4 3" xfId="3621"/>
    <cellStyle name="Commentaire 5 9 4 3 2" xfId="3622"/>
    <cellStyle name="Commentaire 5 9 4 4" xfId="3623"/>
    <cellStyle name="Commentaire 5 9 4 4 2" xfId="3624"/>
    <cellStyle name="Commentaire 5 9 4 5" xfId="3625"/>
    <cellStyle name="Commentaire 5 9 4 5 2" xfId="3626"/>
    <cellStyle name="Commentaire 5 9 4 6" xfId="3627"/>
    <cellStyle name="Commentaire 5 9 5" xfId="3628"/>
    <cellStyle name="Commentaire 5 9 5 2" xfId="3629"/>
    <cellStyle name="Commentaire 5 9 5 2 2" xfId="3630"/>
    <cellStyle name="Commentaire 5 9 5 3" xfId="3631"/>
    <cellStyle name="Commentaire 5 9 5 3 2" xfId="3632"/>
    <cellStyle name="Commentaire 5 9 5 4" xfId="3633"/>
    <cellStyle name="Commentaire 5 9 5 4 2" xfId="3634"/>
    <cellStyle name="Commentaire 5 9 5 5" xfId="3635"/>
    <cellStyle name="Commentaire 5 9 5 5 2" xfId="3636"/>
    <cellStyle name="Commentaire 5 9 5 6" xfId="3637"/>
    <cellStyle name="Commentaire 5 9 6" xfId="3638"/>
    <cellStyle name="Commentaire 6 10" xfId="3639"/>
    <cellStyle name="Commentaire 6 10 2" xfId="3640"/>
    <cellStyle name="Commentaire 6 11" xfId="3641"/>
    <cellStyle name="Commentaire 6 11 2" xfId="3642"/>
    <cellStyle name="Commentaire 6 12" xfId="3643"/>
    <cellStyle name="Commentaire 6 12 2" xfId="3644"/>
    <cellStyle name="Commentaire 6 13" xfId="3645"/>
    <cellStyle name="Commentaire 6 13 2" xfId="3646"/>
    <cellStyle name="Commentaire 6 14" xfId="3647"/>
    <cellStyle name="Commentaire 6 14 2" xfId="3648"/>
    <cellStyle name="Commentaire 6 15" xfId="3649"/>
    <cellStyle name="Commentaire 6 15 2" xfId="3650"/>
    <cellStyle name="Commentaire 6 16" xfId="3651"/>
    <cellStyle name="Commentaire 6 16 2" xfId="3652"/>
    <cellStyle name="Commentaire 6 2" xfId="3653"/>
    <cellStyle name="Commentaire 6 2 10" xfId="3654"/>
    <cellStyle name="Commentaire 6 2 2" xfId="3655"/>
    <cellStyle name="Commentaire 6 2 2 2" xfId="3656"/>
    <cellStyle name="Commentaire 6 2 2 2 2" xfId="3657"/>
    <cellStyle name="Commentaire 6 2 2 2 2 2" xfId="3658"/>
    <cellStyle name="Commentaire 6 2 2 2 3" xfId="3659"/>
    <cellStyle name="Commentaire 6 2 2 2 3 2" xfId="3660"/>
    <cellStyle name="Commentaire 6 2 2 2 4" xfId="3661"/>
    <cellStyle name="Commentaire 6 2 2 2 4 2" xfId="3662"/>
    <cellStyle name="Commentaire 6 2 2 2 5" xfId="3663"/>
    <cellStyle name="Commentaire 6 2 2 2 5 2" xfId="3664"/>
    <cellStyle name="Commentaire 6 2 2 2 6" xfId="3665"/>
    <cellStyle name="Commentaire 6 2 2 3" xfId="3666"/>
    <cellStyle name="Commentaire 6 2 2 3 2" xfId="3667"/>
    <cellStyle name="Commentaire 6 2 2 3 2 2" xfId="3668"/>
    <cellStyle name="Commentaire 6 2 2 3 3" xfId="3669"/>
    <cellStyle name="Commentaire 6 2 2 3 3 2" xfId="3670"/>
    <cellStyle name="Commentaire 6 2 2 3 4" xfId="3671"/>
    <cellStyle name="Commentaire 6 2 2 3 4 2" xfId="3672"/>
    <cellStyle name="Commentaire 6 2 2 3 5" xfId="3673"/>
    <cellStyle name="Commentaire 6 2 2 3 5 2" xfId="3674"/>
    <cellStyle name="Commentaire 6 2 2 3 6" xfId="3675"/>
    <cellStyle name="Commentaire 6 2 2 4" xfId="3676"/>
    <cellStyle name="Commentaire 6 2 2 4 2" xfId="3677"/>
    <cellStyle name="Commentaire 6 2 2 4 2 2" xfId="3678"/>
    <cellStyle name="Commentaire 6 2 2 4 3" xfId="3679"/>
    <cellStyle name="Commentaire 6 2 2 4 3 2" xfId="3680"/>
    <cellStyle name="Commentaire 6 2 2 4 4" xfId="3681"/>
    <cellStyle name="Commentaire 6 2 2 4 4 2" xfId="3682"/>
    <cellStyle name="Commentaire 6 2 2 4 5" xfId="3683"/>
    <cellStyle name="Commentaire 6 2 2 4 5 2" xfId="3684"/>
    <cellStyle name="Commentaire 6 2 2 4 6" xfId="3685"/>
    <cellStyle name="Commentaire 6 2 2 5" xfId="3686"/>
    <cellStyle name="Commentaire 6 2 2 5 2" xfId="3687"/>
    <cellStyle name="Commentaire 6 2 2 5 2 2" xfId="3688"/>
    <cellStyle name="Commentaire 6 2 2 5 3" xfId="3689"/>
    <cellStyle name="Commentaire 6 2 2 5 3 2" xfId="3690"/>
    <cellStyle name="Commentaire 6 2 2 5 4" xfId="3691"/>
    <cellStyle name="Commentaire 6 2 2 5 4 2" xfId="3692"/>
    <cellStyle name="Commentaire 6 2 2 5 5" xfId="3693"/>
    <cellStyle name="Commentaire 6 2 2 5 5 2" xfId="3694"/>
    <cellStyle name="Commentaire 6 2 2 5 6" xfId="3695"/>
    <cellStyle name="Commentaire 6 2 2 6" xfId="3696"/>
    <cellStyle name="Commentaire 6 2 3" xfId="3697"/>
    <cellStyle name="Commentaire 6 2 3 2" xfId="3698"/>
    <cellStyle name="Commentaire 6 2 4" xfId="3699"/>
    <cellStyle name="Commentaire 6 2 4 2" xfId="3700"/>
    <cellStyle name="Commentaire 6 2 5" xfId="3701"/>
    <cellStyle name="Commentaire 6 2 5 2" xfId="3702"/>
    <cellStyle name="Commentaire 6 2 6" xfId="3703"/>
    <cellStyle name="Commentaire 6 2 6 2" xfId="3704"/>
    <cellStyle name="Commentaire 6 2 7" xfId="3705"/>
    <cellStyle name="Commentaire 6 2 7 2" xfId="3706"/>
    <cellStyle name="Commentaire 6 2 8" xfId="3707"/>
    <cellStyle name="Commentaire 6 2 8 2" xfId="3708"/>
    <cellStyle name="Commentaire 6 2 9" xfId="3709"/>
    <cellStyle name="Commentaire 6 2 9 2" xfId="3710"/>
    <cellStyle name="Commentaire 6 3" xfId="3711"/>
    <cellStyle name="Commentaire 6 3 10" xfId="3712"/>
    <cellStyle name="Commentaire 6 3 2" xfId="3713"/>
    <cellStyle name="Commentaire 6 3 2 2" xfId="3714"/>
    <cellStyle name="Commentaire 6 3 2 2 2" xfId="3715"/>
    <cellStyle name="Commentaire 6 3 2 2 2 2" xfId="3716"/>
    <cellStyle name="Commentaire 6 3 2 2 3" xfId="3717"/>
    <cellStyle name="Commentaire 6 3 2 2 3 2" xfId="3718"/>
    <cellStyle name="Commentaire 6 3 2 2 4" xfId="3719"/>
    <cellStyle name="Commentaire 6 3 2 2 4 2" xfId="3720"/>
    <cellStyle name="Commentaire 6 3 2 2 5" xfId="3721"/>
    <cellStyle name="Commentaire 6 3 2 2 5 2" xfId="3722"/>
    <cellStyle name="Commentaire 6 3 2 2 6" xfId="3723"/>
    <cellStyle name="Commentaire 6 3 2 3" xfId="3724"/>
    <cellStyle name="Commentaire 6 3 2 3 2" xfId="3725"/>
    <cellStyle name="Commentaire 6 3 2 3 2 2" xfId="3726"/>
    <cellStyle name="Commentaire 6 3 2 3 3" xfId="3727"/>
    <cellStyle name="Commentaire 6 3 2 3 3 2" xfId="3728"/>
    <cellStyle name="Commentaire 6 3 2 3 4" xfId="3729"/>
    <cellStyle name="Commentaire 6 3 2 3 4 2" xfId="3730"/>
    <cellStyle name="Commentaire 6 3 2 3 5" xfId="3731"/>
    <cellStyle name="Commentaire 6 3 2 3 5 2" xfId="3732"/>
    <cellStyle name="Commentaire 6 3 2 3 6" xfId="3733"/>
    <cellStyle name="Commentaire 6 3 2 4" xfId="3734"/>
    <cellStyle name="Commentaire 6 3 2 4 2" xfId="3735"/>
    <cellStyle name="Commentaire 6 3 2 4 2 2" xfId="3736"/>
    <cellStyle name="Commentaire 6 3 2 4 3" xfId="3737"/>
    <cellStyle name="Commentaire 6 3 2 4 3 2" xfId="3738"/>
    <cellStyle name="Commentaire 6 3 2 4 4" xfId="3739"/>
    <cellStyle name="Commentaire 6 3 2 4 4 2" xfId="3740"/>
    <cellStyle name="Commentaire 6 3 2 4 5" xfId="3741"/>
    <cellStyle name="Commentaire 6 3 2 4 5 2" xfId="3742"/>
    <cellStyle name="Commentaire 6 3 2 4 6" xfId="3743"/>
    <cellStyle name="Commentaire 6 3 2 5" xfId="3744"/>
    <cellStyle name="Commentaire 6 3 2 5 2" xfId="3745"/>
    <cellStyle name="Commentaire 6 3 2 5 2 2" xfId="3746"/>
    <cellStyle name="Commentaire 6 3 2 5 3" xfId="3747"/>
    <cellStyle name="Commentaire 6 3 2 5 3 2" xfId="3748"/>
    <cellStyle name="Commentaire 6 3 2 5 4" xfId="3749"/>
    <cellStyle name="Commentaire 6 3 2 5 4 2" xfId="3750"/>
    <cellStyle name="Commentaire 6 3 2 5 5" xfId="3751"/>
    <cellStyle name="Commentaire 6 3 2 5 5 2" xfId="3752"/>
    <cellStyle name="Commentaire 6 3 2 5 6" xfId="3753"/>
    <cellStyle name="Commentaire 6 3 2 6" xfId="3754"/>
    <cellStyle name="Commentaire 6 3 3" xfId="3755"/>
    <cellStyle name="Commentaire 6 3 3 2" xfId="3756"/>
    <cellStyle name="Commentaire 6 3 4" xfId="3757"/>
    <cellStyle name="Commentaire 6 3 4 2" xfId="3758"/>
    <cellStyle name="Commentaire 6 3 5" xfId="3759"/>
    <cellStyle name="Commentaire 6 3 5 2" xfId="3760"/>
    <cellStyle name="Commentaire 6 3 6" xfId="3761"/>
    <cellStyle name="Commentaire 6 3 6 2" xfId="3762"/>
    <cellStyle name="Commentaire 6 3 7" xfId="3763"/>
    <cellStyle name="Commentaire 6 3 7 2" xfId="3764"/>
    <cellStyle name="Commentaire 6 3 8" xfId="3765"/>
    <cellStyle name="Commentaire 6 3 8 2" xfId="3766"/>
    <cellStyle name="Commentaire 6 3 9" xfId="3767"/>
    <cellStyle name="Commentaire 6 3 9 2" xfId="3768"/>
    <cellStyle name="Commentaire 6 4" xfId="3769"/>
    <cellStyle name="Commentaire 6 4 10" xfId="3770"/>
    <cellStyle name="Commentaire 6 4 2" xfId="3771"/>
    <cellStyle name="Commentaire 6 4 2 2" xfId="3772"/>
    <cellStyle name="Commentaire 6 4 2 2 2" xfId="3773"/>
    <cellStyle name="Commentaire 6 4 2 2 2 2" xfId="3774"/>
    <cellStyle name="Commentaire 6 4 2 2 3" xfId="3775"/>
    <cellStyle name="Commentaire 6 4 2 2 3 2" xfId="3776"/>
    <cellStyle name="Commentaire 6 4 2 2 4" xfId="3777"/>
    <cellStyle name="Commentaire 6 4 2 2 4 2" xfId="3778"/>
    <cellStyle name="Commentaire 6 4 2 2 5" xfId="3779"/>
    <cellStyle name="Commentaire 6 4 2 2 5 2" xfId="3780"/>
    <cellStyle name="Commentaire 6 4 2 2 6" xfId="3781"/>
    <cellStyle name="Commentaire 6 4 2 3" xfId="3782"/>
    <cellStyle name="Commentaire 6 4 2 3 2" xfId="3783"/>
    <cellStyle name="Commentaire 6 4 2 3 2 2" xfId="3784"/>
    <cellStyle name="Commentaire 6 4 2 3 3" xfId="3785"/>
    <cellStyle name="Commentaire 6 4 2 3 3 2" xfId="3786"/>
    <cellStyle name="Commentaire 6 4 2 3 4" xfId="3787"/>
    <cellStyle name="Commentaire 6 4 2 3 4 2" xfId="3788"/>
    <cellStyle name="Commentaire 6 4 2 3 5" xfId="3789"/>
    <cellStyle name="Commentaire 6 4 2 3 5 2" xfId="3790"/>
    <cellStyle name="Commentaire 6 4 2 3 6" xfId="3791"/>
    <cellStyle name="Commentaire 6 4 2 4" xfId="3792"/>
    <cellStyle name="Commentaire 6 4 2 4 2" xfId="3793"/>
    <cellStyle name="Commentaire 6 4 2 4 2 2" xfId="3794"/>
    <cellStyle name="Commentaire 6 4 2 4 3" xfId="3795"/>
    <cellStyle name="Commentaire 6 4 2 4 3 2" xfId="3796"/>
    <cellStyle name="Commentaire 6 4 2 4 4" xfId="3797"/>
    <cellStyle name="Commentaire 6 4 2 4 4 2" xfId="3798"/>
    <cellStyle name="Commentaire 6 4 2 4 5" xfId="3799"/>
    <cellStyle name="Commentaire 6 4 2 4 5 2" xfId="3800"/>
    <cellStyle name="Commentaire 6 4 2 4 6" xfId="3801"/>
    <cellStyle name="Commentaire 6 4 2 5" xfId="3802"/>
    <cellStyle name="Commentaire 6 4 2 5 2" xfId="3803"/>
    <cellStyle name="Commentaire 6 4 2 5 2 2" xfId="3804"/>
    <cellStyle name="Commentaire 6 4 2 5 3" xfId="3805"/>
    <cellStyle name="Commentaire 6 4 2 5 3 2" xfId="3806"/>
    <cellStyle name="Commentaire 6 4 2 5 4" xfId="3807"/>
    <cellStyle name="Commentaire 6 4 2 5 4 2" xfId="3808"/>
    <cellStyle name="Commentaire 6 4 2 5 5" xfId="3809"/>
    <cellStyle name="Commentaire 6 4 2 5 5 2" xfId="3810"/>
    <cellStyle name="Commentaire 6 4 2 5 6" xfId="3811"/>
    <cellStyle name="Commentaire 6 4 2 6" xfId="3812"/>
    <cellStyle name="Commentaire 6 4 3" xfId="3813"/>
    <cellStyle name="Commentaire 6 4 3 2" xfId="3814"/>
    <cellStyle name="Commentaire 6 4 4" xfId="3815"/>
    <cellStyle name="Commentaire 6 4 4 2" xfId="3816"/>
    <cellStyle name="Commentaire 6 4 5" xfId="3817"/>
    <cellStyle name="Commentaire 6 4 5 2" xfId="3818"/>
    <cellStyle name="Commentaire 6 4 6" xfId="3819"/>
    <cellStyle name="Commentaire 6 4 6 2" xfId="3820"/>
    <cellStyle name="Commentaire 6 4 7" xfId="3821"/>
    <cellStyle name="Commentaire 6 4 7 2" xfId="3822"/>
    <cellStyle name="Commentaire 6 4 8" xfId="3823"/>
    <cellStyle name="Commentaire 6 4 8 2" xfId="3824"/>
    <cellStyle name="Commentaire 6 4 9" xfId="3825"/>
    <cellStyle name="Commentaire 6 4 9 2" xfId="3826"/>
    <cellStyle name="Commentaire 6 5" xfId="3827"/>
    <cellStyle name="Commentaire 6 5 10" xfId="3828"/>
    <cellStyle name="Commentaire 6 5 2" xfId="3829"/>
    <cellStyle name="Commentaire 6 5 2 2" xfId="3830"/>
    <cellStyle name="Commentaire 6 5 2 2 2" xfId="3831"/>
    <cellStyle name="Commentaire 6 5 2 2 2 2" xfId="3832"/>
    <cellStyle name="Commentaire 6 5 2 2 3" xfId="3833"/>
    <cellStyle name="Commentaire 6 5 2 2 3 2" xfId="3834"/>
    <cellStyle name="Commentaire 6 5 2 2 4" xfId="3835"/>
    <cellStyle name="Commentaire 6 5 2 2 4 2" xfId="3836"/>
    <cellStyle name="Commentaire 6 5 2 2 5" xfId="3837"/>
    <cellStyle name="Commentaire 6 5 2 2 5 2" xfId="3838"/>
    <cellStyle name="Commentaire 6 5 2 2 6" xfId="3839"/>
    <cellStyle name="Commentaire 6 5 2 3" xfId="3840"/>
    <cellStyle name="Commentaire 6 5 2 3 2" xfId="3841"/>
    <cellStyle name="Commentaire 6 5 2 3 2 2" xfId="3842"/>
    <cellStyle name="Commentaire 6 5 2 3 3" xfId="3843"/>
    <cellStyle name="Commentaire 6 5 2 3 3 2" xfId="3844"/>
    <cellStyle name="Commentaire 6 5 2 3 4" xfId="3845"/>
    <cellStyle name="Commentaire 6 5 2 3 4 2" xfId="3846"/>
    <cellStyle name="Commentaire 6 5 2 3 5" xfId="3847"/>
    <cellStyle name="Commentaire 6 5 2 3 5 2" xfId="3848"/>
    <cellStyle name="Commentaire 6 5 2 3 6" xfId="3849"/>
    <cellStyle name="Commentaire 6 5 2 4" xfId="3850"/>
    <cellStyle name="Commentaire 6 5 2 4 2" xfId="3851"/>
    <cellStyle name="Commentaire 6 5 2 4 2 2" xfId="3852"/>
    <cellStyle name="Commentaire 6 5 2 4 3" xfId="3853"/>
    <cellStyle name="Commentaire 6 5 2 4 3 2" xfId="3854"/>
    <cellStyle name="Commentaire 6 5 2 4 4" xfId="3855"/>
    <cellStyle name="Commentaire 6 5 2 4 4 2" xfId="3856"/>
    <cellStyle name="Commentaire 6 5 2 4 5" xfId="3857"/>
    <cellStyle name="Commentaire 6 5 2 4 5 2" xfId="3858"/>
    <cellStyle name="Commentaire 6 5 2 4 6" xfId="3859"/>
    <cellStyle name="Commentaire 6 5 2 5" xfId="3860"/>
    <cellStyle name="Commentaire 6 5 2 5 2" xfId="3861"/>
    <cellStyle name="Commentaire 6 5 2 5 2 2" xfId="3862"/>
    <cellStyle name="Commentaire 6 5 2 5 3" xfId="3863"/>
    <cellStyle name="Commentaire 6 5 2 5 3 2" xfId="3864"/>
    <cellStyle name="Commentaire 6 5 2 5 4" xfId="3865"/>
    <cellStyle name="Commentaire 6 5 2 5 4 2" xfId="3866"/>
    <cellStyle name="Commentaire 6 5 2 5 5" xfId="3867"/>
    <cellStyle name="Commentaire 6 5 2 5 5 2" xfId="3868"/>
    <cellStyle name="Commentaire 6 5 2 5 6" xfId="3869"/>
    <cellStyle name="Commentaire 6 5 2 6" xfId="3870"/>
    <cellStyle name="Commentaire 6 5 3" xfId="3871"/>
    <cellStyle name="Commentaire 6 5 3 2" xfId="3872"/>
    <cellStyle name="Commentaire 6 5 4" xfId="3873"/>
    <cellStyle name="Commentaire 6 5 4 2" xfId="3874"/>
    <cellStyle name="Commentaire 6 5 5" xfId="3875"/>
    <cellStyle name="Commentaire 6 5 5 2" xfId="3876"/>
    <cellStyle name="Commentaire 6 5 6" xfId="3877"/>
    <cellStyle name="Commentaire 6 5 6 2" xfId="3878"/>
    <cellStyle name="Commentaire 6 5 7" xfId="3879"/>
    <cellStyle name="Commentaire 6 5 7 2" xfId="3880"/>
    <cellStyle name="Commentaire 6 5 8" xfId="3881"/>
    <cellStyle name="Commentaire 6 5 8 2" xfId="3882"/>
    <cellStyle name="Commentaire 6 5 9" xfId="3883"/>
    <cellStyle name="Commentaire 6 5 9 2" xfId="3884"/>
    <cellStyle name="Commentaire 6 6" xfId="3885"/>
    <cellStyle name="Commentaire 6 6 10" xfId="3886"/>
    <cellStyle name="Commentaire 6 6 2" xfId="3887"/>
    <cellStyle name="Commentaire 6 6 2 2" xfId="3888"/>
    <cellStyle name="Commentaire 6 6 2 2 2" xfId="3889"/>
    <cellStyle name="Commentaire 6 6 2 2 2 2" xfId="3890"/>
    <cellStyle name="Commentaire 6 6 2 2 3" xfId="3891"/>
    <cellStyle name="Commentaire 6 6 2 2 3 2" xfId="3892"/>
    <cellStyle name="Commentaire 6 6 2 2 4" xfId="3893"/>
    <cellStyle name="Commentaire 6 6 2 2 4 2" xfId="3894"/>
    <cellStyle name="Commentaire 6 6 2 2 5" xfId="3895"/>
    <cellStyle name="Commentaire 6 6 2 2 5 2" xfId="3896"/>
    <cellStyle name="Commentaire 6 6 2 2 6" xfId="3897"/>
    <cellStyle name="Commentaire 6 6 2 3" xfId="3898"/>
    <cellStyle name="Commentaire 6 6 2 3 2" xfId="3899"/>
    <cellStyle name="Commentaire 6 6 2 3 2 2" xfId="3900"/>
    <cellStyle name="Commentaire 6 6 2 3 3" xfId="3901"/>
    <cellStyle name="Commentaire 6 6 2 3 3 2" xfId="3902"/>
    <cellStyle name="Commentaire 6 6 2 3 4" xfId="3903"/>
    <cellStyle name="Commentaire 6 6 2 3 4 2" xfId="3904"/>
    <cellStyle name="Commentaire 6 6 2 3 5" xfId="3905"/>
    <cellStyle name="Commentaire 6 6 2 3 5 2" xfId="3906"/>
    <cellStyle name="Commentaire 6 6 2 3 6" xfId="3907"/>
    <cellStyle name="Commentaire 6 6 2 4" xfId="3908"/>
    <cellStyle name="Commentaire 6 6 2 4 2" xfId="3909"/>
    <cellStyle name="Commentaire 6 6 2 4 2 2" xfId="3910"/>
    <cellStyle name="Commentaire 6 6 2 4 3" xfId="3911"/>
    <cellStyle name="Commentaire 6 6 2 4 3 2" xfId="3912"/>
    <cellStyle name="Commentaire 6 6 2 4 4" xfId="3913"/>
    <cellStyle name="Commentaire 6 6 2 4 4 2" xfId="3914"/>
    <cellStyle name="Commentaire 6 6 2 4 5" xfId="3915"/>
    <cellStyle name="Commentaire 6 6 2 4 5 2" xfId="3916"/>
    <cellStyle name="Commentaire 6 6 2 4 6" xfId="3917"/>
    <cellStyle name="Commentaire 6 6 2 5" xfId="3918"/>
    <cellStyle name="Commentaire 6 6 2 5 2" xfId="3919"/>
    <cellStyle name="Commentaire 6 6 2 5 2 2" xfId="3920"/>
    <cellStyle name="Commentaire 6 6 2 5 3" xfId="3921"/>
    <cellStyle name="Commentaire 6 6 2 5 3 2" xfId="3922"/>
    <cellStyle name="Commentaire 6 6 2 5 4" xfId="3923"/>
    <cellStyle name="Commentaire 6 6 2 5 4 2" xfId="3924"/>
    <cellStyle name="Commentaire 6 6 2 5 5" xfId="3925"/>
    <cellStyle name="Commentaire 6 6 2 5 5 2" xfId="3926"/>
    <cellStyle name="Commentaire 6 6 2 5 6" xfId="3927"/>
    <cellStyle name="Commentaire 6 6 2 6" xfId="3928"/>
    <cellStyle name="Commentaire 6 6 3" xfId="3929"/>
    <cellStyle name="Commentaire 6 6 3 2" xfId="3930"/>
    <cellStyle name="Commentaire 6 6 4" xfId="3931"/>
    <cellStyle name="Commentaire 6 6 4 2" xfId="3932"/>
    <cellStyle name="Commentaire 6 6 5" xfId="3933"/>
    <cellStyle name="Commentaire 6 6 5 2" xfId="3934"/>
    <cellStyle name="Commentaire 6 6 6" xfId="3935"/>
    <cellStyle name="Commentaire 6 6 6 2" xfId="3936"/>
    <cellStyle name="Commentaire 6 6 7" xfId="3937"/>
    <cellStyle name="Commentaire 6 6 7 2" xfId="3938"/>
    <cellStyle name="Commentaire 6 6 8" xfId="3939"/>
    <cellStyle name="Commentaire 6 6 8 2" xfId="3940"/>
    <cellStyle name="Commentaire 6 6 9" xfId="3941"/>
    <cellStyle name="Commentaire 6 6 9 2" xfId="3942"/>
    <cellStyle name="Commentaire 6 7" xfId="3943"/>
    <cellStyle name="Commentaire 6 7 10" xfId="3944"/>
    <cellStyle name="Commentaire 6 7 2" xfId="3945"/>
    <cellStyle name="Commentaire 6 7 2 2" xfId="3946"/>
    <cellStyle name="Commentaire 6 7 2 2 2" xfId="3947"/>
    <cellStyle name="Commentaire 6 7 2 2 2 2" xfId="3948"/>
    <cellStyle name="Commentaire 6 7 2 2 3" xfId="3949"/>
    <cellStyle name="Commentaire 6 7 2 2 3 2" xfId="3950"/>
    <cellStyle name="Commentaire 6 7 2 2 4" xfId="3951"/>
    <cellStyle name="Commentaire 6 7 2 2 4 2" xfId="3952"/>
    <cellStyle name="Commentaire 6 7 2 2 5" xfId="3953"/>
    <cellStyle name="Commentaire 6 7 2 2 5 2" xfId="3954"/>
    <cellStyle name="Commentaire 6 7 2 2 6" xfId="3955"/>
    <cellStyle name="Commentaire 6 7 2 3" xfId="3956"/>
    <cellStyle name="Commentaire 6 7 2 3 2" xfId="3957"/>
    <cellStyle name="Commentaire 6 7 2 3 2 2" xfId="3958"/>
    <cellStyle name="Commentaire 6 7 2 3 3" xfId="3959"/>
    <cellStyle name="Commentaire 6 7 2 3 3 2" xfId="3960"/>
    <cellStyle name="Commentaire 6 7 2 3 4" xfId="3961"/>
    <cellStyle name="Commentaire 6 7 2 3 4 2" xfId="3962"/>
    <cellStyle name="Commentaire 6 7 2 3 5" xfId="3963"/>
    <cellStyle name="Commentaire 6 7 2 3 5 2" xfId="3964"/>
    <cellStyle name="Commentaire 6 7 2 3 6" xfId="3965"/>
    <cellStyle name="Commentaire 6 7 2 4" xfId="3966"/>
    <cellStyle name="Commentaire 6 7 2 4 2" xfId="3967"/>
    <cellStyle name="Commentaire 6 7 2 4 2 2" xfId="3968"/>
    <cellStyle name="Commentaire 6 7 2 4 3" xfId="3969"/>
    <cellStyle name="Commentaire 6 7 2 4 3 2" xfId="3970"/>
    <cellStyle name="Commentaire 6 7 2 4 4" xfId="3971"/>
    <cellStyle name="Commentaire 6 7 2 4 4 2" xfId="3972"/>
    <cellStyle name="Commentaire 6 7 2 4 5" xfId="3973"/>
    <cellStyle name="Commentaire 6 7 2 4 5 2" xfId="3974"/>
    <cellStyle name="Commentaire 6 7 2 4 6" xfId="3975"/>
    <cellStyle name="Commentaire 6 7 2 5" xfId="3976"/>
    <cellStyle name="Commentaire 6 7 2 5 2" xfId="3977"/>
    <cellStyle name="Commentaire 6 7 2 5 2 2" xfId="3978"/>
    <cellStyle name="Commentaire 6 7 2 5 3" xfId="3979"/>
    <cellStyle name="Commentaire 6 7 2 5 3 2" xfId="3980"/>
    <cellStyle name="Commentaire 6 7 2 5 4" xfId="3981"/>
    <cellStyle name="Commentaire 6 7 2 5 4 2" xfId="3982"/>
    <cellStyle name="Commentaire 6 7 2 5 5" xfId="3983"/>
    <cellStyle name="Commentaire 6 7 2 5 5 2" xfId="3984"/>
    <cellStyle name="Commentaire 6 7 2 5 6" xfId="3985"/>
    <cellStyle name="Commentaire 6 7 2 6" xfId="3986"/>
    <cellStyle name="Commentaire 6 7 3" xfId="3987"/>
    <cellStyle name="Commentaire 6 7 3 2" xfId="3988"/>
    <cellStyle name="Commentaire 6 7 4" xfId="3989"/>
    <cellStyle name="Commentaire 6 7 4 2" xfId="3990"/>
    <cellStyle name="Commentaire 6 7 5" xfId="3991"/>
    <cellStyle name="Commentaire 6 7 5 2" xfId="3992"/>
    <cellStyle name="Commentaire 6 7 6" xfId="3993"/>
    <cellStyle name="Commentaire 6 7 6 2" xfId="3994"/>
    <cellStyle name="Commentaire 6 7 7" xfId="3995"/>
    <cellStyle name="Commentaire 6 7 7 2" xfId="3996"/>
    <cellStyle name="Commentaire 6 7 8" xfId="3997"/>
    <cellStyle name="Commentaire 6 7 8 2" xfId="3998"/>
    <cellStyle name="Commentaire 6 7 9" xfId="3999"/>
    <cellStyle name="Commentaire 6 7 9 2" xfId="4000"/>
    <cellStyle name="Commentaire 6 8" xfId="4001"/>
    <cellStyle name="Commentaire 6 8 10" xfId="4002"/>
    <cellStyle name="Commentaire 6 8 2" xfId="4003"/>
    <cellStyle name="Commentaire 6 8 2 2" xfId="4004"/>
    <cellStyle name="Commentaire 6 8 2 2 2" xfId="4005"/>
    <cellStyle name="Commentaire 6 8 2 2 2 2" xfId="4006"/>
    <cellStyle name="Commentaire 6 8 2 2 3" xfId="4007"/>
    <cellStyle name="Commentaire 6 8 2 2 3 2" xfId="4008"/>
    <cellStyle name="Commentaire 6 8 2 2 4" xfId="4009"/>
    <cellStyle name="Commentaire 6 8 2 2 4 2" xfId="4010"/>
    <cellStyle name="Commentaire 6 8 2 2 5" xfId="4011"/>
    <cellStyle name="Commentaire 6 8 2 2 5 2" xfId="4012"/>
    <cellStyle name="Commentaire 6 8 2 2 6" xfId="4013"/>
    <cellStyle name="Commentaire 6 8 2 3" xfId="4014"/>
    <cellStyle name="Commentaire 6 8 2 3 2" xfId="4015"/>
    <cellStyle name="Commentaire 6 8 2 3 2 2" xfId="4016"/>
    <cellStyle name="Commentaire 6 8 2 3 3" xfId="4017"/>
    <cellStyle name="Commentaire 6 8 2 3 3 2" xfId="4018"/>
    <cellStyle name="Commentaire 6 8 2 3 4" xfId="4019"/>
    <cellStyle name="Commentaire 6 8 2 3 4 2" xfId="4020"/>
    <cellStyle name="Commentaire 6 8 2 3 5" xfId="4021"/>
    <cellStyle name="Commentaire 6 8 2 3 5 2" xfId="4022"/>
    <cellStyle name="Commentaire 6 8 2 3 6" xfId="4023"/>
    <cellStyle name="Commentaire 6 8 2 4" xfId="4024"/>
    <cellStyle name="Commentaire 6 8 2 4 2" xfId="4025"/>
    <cellStyle name="Commentaire 6 8 2 4 2 2" xfId="4026"/>
    <cellStyle name="Commentaire 6 8 2 4 3" xfId="4027"/>
    <cellStyle name="Commentaire 6 8 2 4 3 2" xfId="4028"/>
    <cellStyle name="Commentaire 6 8 2 4 4" xfId="4029"/>
    <cellStyle name="Commentaire 6 8 2 4 4 2" xfId="4030"/>
    <cellStyle name="Commentaire 6 8 2 4 5" xfId="4031"/>
    <cellStyle name="Commentaire 6 8 2 4 5 2" xfId="4032"/>
    <cellStyle name="Commentaire 6 8 2 4 6" xfId="4033"/>
    <cellStyle name="Commentaire 6 8 2 5" xfId="4034"/>
    <cellStyle name="Commentaire 6 8 2 5 2" xfId="4035"/>
    <cellStyle name="Commentaire 6 8 2 5 2 2" xfId="4036"/>
    <cellStyle name="Commentaire 6 8 2 5 3" xfId="4037"/>
    <cellStyle name="Commentaire 6 8 2 5 3 2" xfId="4038"/>
    <cellStyle name="Commentaire 6 8 2 5 4" xfId="4039"/>
    <cellStyle name="Commentaire 6 8 2 5 4 2" xfId="4040"/>
    <cellStyle name="Commentaire 6 8 2 5 5" xfId="4041"/>
    <cellStyle name="Commentaire 6 8 2 5 5 2" xfId="4042"/>
    <cellStyle name="Commentaire 6 8 2 5 6" xfId="4043"/>
    <cellStyle name="Commentaire 6 8 2 6" xfId="4044"/>
    <cellStyle name="Commentaire 6 8 3" xfId="4045"/>
    <cellStyle name="Commentaire 6 8 3 2" xfId="4046"/>
    <cellStyle name="Commentaire 6 8 4" xfId="4047"/>
    <cellStyle name="Commentaire 6 8 4 2" xfId="4048"/>
    <cellStyle name="Commentaire 6 8 5" xfId="4049"/>
    <cellStyle name="Commentaire 6 8 5 2" xfId="4050"/>
    <cellStyle name="Commentaire 6 8 6" xfId="4051"/>
    <cellStyle name="Commentaire 6 8 6 2" xfId="4052"/>
    <cellStyle name="Commentaire 6 8 7" xfId="4053"/>
    <cellStyle name="Commentaire 6 8 7 2" xfId="4054"/>
    <cellStyle name="Commentaire 6 8 8" xfId="4055"/>
    <cellStyle name="Commentaire 6 8 8 2" xfId="4056"/>
    <cellStyle name="Commentaire 6 8 9" xfId="4057"/>
    <cellStyle name="Commentaire 6 8 9 2" xfId="4058"/>
    <cellStyle name="Commentaire 6 9" xfId="4059"/>
    <cellStyle name="Commentaire 6 9 2" xfId="4060"/>
    <cellStyle name="Commentaire 6 9 2 2" xfId="4061"/>
    <cellStyle name="Commentaire 6 9 2 2 2" xfId="4062"/>
    <cellStyle name="Commentaire 6 9 2 3" xfId="4063"/>
    <cellStyle name="Commentaire 6 9 2 3 2" xfId="4064"/>
    <cellStyle name="Commentaire 6 9 2 4" xfId="4065"/>
    <cellStyle name="Commentaire 6 9 2 4 2" xfId="4066"/>
    <cellStyle name="Commentaire 6 9 2 5" xfId="4067"/>
    <cellStyle name="Commentaire 6 9 2 5 2" xfId="4068"/>
    <cellStyle name="Commentaire 6 9 2 6" xfId="4069"/>
    <cellStyle name="Commentaire 6 9 3" xfId="4070"/>
    <cellStyle name="Commentaire 6 9 3 2" xfId="4071"/>
    <cellStyle name="Commentaire 6 9 3 2 2" xfId="4072"/>
    <cellStyle name="Commentaire 6 9 3 3" xfId="4073"/>
    <cellStyle name="Commentaire 6 9 3 3 2" xfId="4074"/>
    <cellStyle name="Commentaire 6 9 3 4" xfId="4075"/>
    <cellStyle name="Commentaire 6 9 3 4 2" xfId="4076"/>
    <cellStyle name="Commentaire 6 9 3 5" xfId="4077"/>
    <cellStyle name="Commentaire 6 9 3 5 2" xfId="4078"/>
    <cellStyle name="Commentaire 6 9 3 6" xfId="4079"/>
    <cellStyle name="Commentaire 6 9 4" xfId="4080"/>
    <cellStyle name="Commentaire 6 9 4 2" xfId="4081"/>
    <cellStyle name="Commentaire 6 9 4 2 2" xfId="4082"/>
    <cellStyle name="Commentaire 6 9 4 3" xfId="4083"/>
    <cellStyle name="Commentaire 6 9 4 3 2" xfId="4084"/>
    <cellStyle name="Commentaire 6 9 4 4" xfId="4085"/>
    <cellStyle name="Commentaire 6 9 4 4 2" xfId="4086"/>
    <cellStyle name="Commentaire 6 9 4 5" xfId="4087"/>
    <cellStyle name="Commentaire 6 9 4 5 2" xfId="4088"/>
    <cellStyle name="Commentaire 6 9 4 6" xfId="4089"/>
    <cellStyle name="Commentaire 6 9 5" xfId="4090"/>
    <cellStyle name="Commentaire 6 9 5 2" xfId="4091"/>
    <cellStyle name="Commentaire 6 9 5 2 2" xfId="4092"/>
    <cellStyle name="Commentaire 6 9 5 3" xfId="4093"/>
    <cellStyle name="Commentaire 6 9 5 3 2" xfId="4094"/>
    <cellStyle name="Commentaire 6 9 5 4" xfId="4095"/>
    <cellStyle name="Commentaire 6 9 5 4 2" xfId="4096"/>
    <cellStyle name="Commentaire 6 9 5 5" xfId="4097"/>
    <cellStyle name="Commentaire 6 9 5 5 2" xfId="4098"/>
    <cellStyle name="Commentaire 6 9 5 6" xfId="4099"/>
    <cellStyle name="Commentaire 6 9 6" xfId="4100"/>
    <cellStyle name="Commentaire 7 10" xfId="4101"/>
    <cellStyle name="Commentaire 7 10 2" xfId="4102"/>
    <cellStyle name="Commentaire 7 11" xfId="4103"/>
    <cellStyle name="Commentaire 7 11 2" xfId="4104"/>
    <cellStyle name="Commentaire 7 12" xfId="4105"/>
    <cellStyle name="Commentaire 7 12 2" xfId="4106"/>
    <cellStyle name="Commentaire 7 13" xfId="4107"/>
    <cellStyle name="Commentaire 7 13 2" xfId="4108"/>
    <cellStyle name="Commentaire 7 14" xfId="4109"/>
    <cellStyle name="Commentaire 7 14 2" xfId="4110"/>
    <cellStyle name="Commentaire 7 15" xfId="4111"/>
    <cellStyle name="Commentaire 7 15 2" xfId="4112"/>
    <cellStyle name="Commentaire 7 16" xfId="4113"/>
    <cellStyle name="Commentaire 7 16 2" xfId="4114"/>
    <cellStyle name="Commentaire 7 2" xfId="4115"/>
    <cellStyle name="Commentaire 7 2 10" xfId="4116"/>
    <cellStyle name="Commentaire 7 2 2" xfId="4117"/>
    <cellStyle name="Commentaire 7 2 2 2" xfId="4118"/>
    <cellStyle name="Commentaire 7 2 2 2 2" xfId="4119"/>
    <cellStyle name="Commentaire 7 2 2 2 2 2" xfId="4120"/>
    <cellStyle name="Commentaire 7 2 2 2 3" xfId="4121"/>
    <cellStyle name="Commentaire 7 2 2 2 3 2" xfId="4122"/>
    <cellStyle name="Commentaire 7 2 2 2 4" xfId="4123"/>
    <cellStyle name="Commentaire 7 2 2 2 4 2" xfId="4124"/>
    <cellStyle name="Commentaire 7 2 2 2 5" xfId="4125"/>
    <cellStyle name="Commentaire 7 2 2 2 5 2" xfId="4126"/>
    <cellStyle name="Commentaire 7 2 2 2 6" xfId="4127"/>
    <cellStyle name="Commentaire 7 2 2 3" xfId="4128"/>
    <cellStyle name="Commentaire 7 2 2 3 2" xfId="4129"/>
    <cellStyle name="Commentaire 7 2 2 3 2 2" xfId="4130"/>
    <cellStyle name="Commentaire 7 2 2 3 3" xfId="4131"/>
    <cellStyle name="Commentaire 7 2 2 3 3 2" xfId="4132"/>
    <cellStyle name="Commentaire 7 2 2 3 4" xfId="4133"/>
    <cellStyle name="Commentaire 7 2 2 3 4 2" xfId="4134"/>
    <cellStyle name="Commentaire 7 2 2 3 5" xfId="4135"/>
    <cellStyle name="Commentaire 7 2 2 3 5 2" xfId="4136"/>
    <cellStyle name="Commentaire 7 2 2 3 6" xfId="4137"/>
    <cellStyle name="Commentaire 7 2 2 4" xfId="4138"/>
    <cellStyle name="Commentaire 7 2 2 4 2" xfId="4139"/>
    <cellStyle name="Commentaire 7 2 2 4 2 2" xfId="4140"/>
    <cellStyle name="Commentaire 7 2 2 4 3" xfId="4141"/>
    <cellStyle name="Commentaire 7 2 2 4 3 2" xfId="4142"/>
    <cellStyle name="Commentaire 7 2 2 4 4" xfId="4143"/>
    <cellStyle name="Commentaire 7 2 2 4 4 2" xfId="4144"/>
    <cellStyle name="Commentaire 7 2 2 4 5" xfId="4145"/>
    <cellStyle name="Commentaire 7 2 2 4 5 2" xfId="4146"/>
    <cellStyle name="Commentaire 7 2 2 4 6" xfId="4147"/>
    <cellStyle name="Commentaire 7 2 2 5" xfId="4148"/>
    <cellStyle name="Commentaire 7 2 2 5 2" xfId="4149"/>
    <cellStyle name="Commentaire 7 2 2 5 2 2" xfId="4150"/>
    <cellStyle name="Commentaire 7 2 2 5 3" xfId="4151"/>
    <cellStyle name="Commentaire 7 2 2 5 3 2" xfId="4152"/>
    <cellStyle name="Commentaire 7 2 2 5 4" xfId="4153"/>
    <cellStyle name="Commentaire 7 2 2 5 4 2" xfId="4154"/>
    <cellStyle name="Commentaire 7 2 2 5 5" xfId="4155"/>
    <cellStyle name="Commentaire 7 2 2 5 5 2" xfId="4156"/>
    <cellStyle name="Commentaire 7 2 2 5 6" xfId="4157"/>
    <cellStyle name="Commentaire 7 2 2 6" xfId="4158"/>
    <cellStyle name="Commentaire 7 2 3" xfId="4159"/>
    <cellStyle name="Commentaire 7 2 3 2" xfId="4160"/>
    <cellStyle name="Commentaire 7 2 4" xfId="4161"/>
    <cellStyle name="Commentaire 7 2 4 2" xfId="4162"/>
    <cellStyle name="Commentaire 7 2 5" xfId="4163"/>
    <cellStyle name="Commentaire 7 2 5 2" xfId="4164"/>
    <cellStyle name="Commentaire 7 2 6" xfId="4165"/>
    <cellStyle name="Commentaire 7 2 6 2" xfId="4166"/>
    <cellStyle name="Commentaire 7 2 7" xfId="4167"/>
    <cellStyle name="Commentaire 7 2 7 2" xfId="4168"/>
    <cellStyle name="Commentaire 7 2 8" xfId="4169"/>
    <cellStyle name="Commentaire 7 2 8 2" xfId="4170"/>
    <cellStyle name="Commentaire 7 2 9" xfId="4171"/>
    <cellStyle name="Commentaire 7 2 9 2" xfId="4172"/>
    <cellStyle name="Commentaire 7 3" xfId="4173"/>
    <cellStyle name="Commentaire 7 3 10" xfId="4174"/>
    <cellStyle name="Commentaire 7 3 2" xfId="4175"/>
    <cellStyle name="Commentaire 7 3 2 2" xfId="4176"/>
    <cellStyle name="Commentaire 7 3 2 2 2" xfId="4177"/>
    <cellStyle name="Commentaire 7 3 2 2 2 2" xfId="4178"/>
    <cellStyle name="Commentaire 7 3 2 2 3" xfId="4179"/>
    <cellStyle name="Commentaire 7 3 2 2 3 2" xfId="4180"/>
    <cellStyle name="Commentaire 7 3 2 2 4" xfId="4181"/>
    <cellStyle name="Commentaire 7 3 2 2 4 2" xfId="4182"/>
    <cellStyle name="Commentaire 7 3 2 2 5" xfId="4183"/>
    <cellStyle name="Commentaire 7 3 2 2 5 2" xfId="4184"/>
    <cellStyle name="Commentaire 7 3 2 2 6" xfId="4185"/>
    <cellStyle name="Commentaire 7 3 2 3" xfId="4186"/>
    <cellStyle name="Commentaire 7 3 2 3 2" xfId="4187"/>
    <cellStyle name="Commentaire 7 3 2 3 2 2" xfId="4188"/>
    <cellStyle name="Commentaire 7 3 2 3 3" xfId="4189"/>
    <cellStyle name="Commentaire 7 3 2 3 3 2" xfId="4190"/>
    <cellStyle name="Commentaire 7 3 2 3 4" xfId="4191"/>
    <cellStyle name="Commentaire 7 3 2 3 4 2" xfId="4192"/>
    <cellStyle name="Commentaire 7 3 2 3 5" xfId="4193"/>
    <cellStyle name="Commentaire 7 3 2 3 5 2" xfId="4194"/>
    <cellStyle name="Commentaire 7 3 2 3 6" xfId="4195"/>
    <cellStyle name="Commentaire 7 3 2 4" xfId="4196"/>
    <cellStyle name="Commentaire 7 3 2 4 2" xfId="4197"/>
    <cellStyle name="Commentaire 7 3 2 4 2 2" xfId="4198"/>
    <cellStyle name="Commentaire 7 3 2 4 3" xfId="4199"/>
    <cellStyle name="Commentaire 7 3 2 4 3 2" xfId="4200"/>
    <cellStyle name="Commentaire 7 3 2 4 4" xfId="4201"/>
    <cellStyle name="Commentaire 7 3 2 4 4 2" xfId="4202"/>
    <cellStyle name="Commentaire 7 3 2 4 5" xfId="4203"/>
    <cellStyle name="Commentaire 7 3 2 4 5 2" xfId="4204"/>
    <cellStyle name="Commentaire 7 3 2 4 6" xfId="4205"/>
    <cellStyle name="Commentaire 7 3 2 5" xfId="4206"/>
    <cellStyle name="Commentaire 7 3 2 5 2" xfId="4207"/>
    <cellStyle name="Commentaire 7 3 2 5 2 2" xfId="4208"/>
    <cellStyle name="Commentaire 7 3 2 5 3" xfId="4209"/>
    <cellStyle name="Commentaire 7 3 2 5 3 2" xfId="4210"/>
    <cellStyle name="Commentaire 7 3 2 5 4" xfId="4211"/>
    <cellStyle name="Commentaire 7 3 2 5 4 2" xfId="4212"/>
    <cellStyle name="Commentaire 7 3 2 5 5" xfId="4213"/>
    <cellStyle name="Commentaire 7 3 2 5 5 2" xfId="4214"/>
    <cellStyle name="Commentaire 7 3 2 5 6" xfId="4215"/>
    <cellStyle name="Commentaire 7 3 2 6" xfId="4216"/>
    <cellStyle name="Commentaire 7 3 3" xfId="4217"/>
    <cellStyle name="Commentaire 7 3 3 2" xfId="4218"/>
    <cellStyle name="Commentaire 7 3 4" xfId="4219"/>
    <cellStyle name="Commentaire 7 3 4 2" xfId="4220"/>
    <cellStyle name="Commentaire 7 3 5" xfId="4221"/>
    <cellStyle name="Commentaire 7 3 5 2" xfId="4222"/>
    <cellStyle name="Commentaire 7 3 6" xfId="4223"/>
    <cellStyle name="Commentaire 7 3 6 2" xfId="4224"/>
    <cellStyle name="Commentaire 7 3 7" xfId="4225"/>
    <cellStyle name="Commentaire 7 3 7 2" xfId="4226"/>
    <cellStyle name="Commentaire 7 3 8" xfId="4227"/>
    <cellStyle name="Commentaire 7 3 8 2" xfId="4228"/>
    <cellStyle name="Commentaire 7 3 9" xfId="4229"/>
    <cellStyle name="Commentaire 7 3 9 2" xfId="4230"/>
    <cellStyle name="Commentaire 7 4" xfId="4231"/>
    <cellStyle name="Commentaire 7 4 10" xfId="4232"/>
    <cellStyle name="Commentaire 7 4 2" xfId="4233"/>
    <cellStyle name="Commentaire 7 4 2 2" xfId="4234"/>
    <cellStyle name="Commentaire 7 4 2 2 2" xfId="4235"/>
    <cellStyle name="Commentaire 7 4 2 2 2 2" xfId="4236"/>
    <cellStyle name="Commentaire 7 4 2 2 3" xfId="4237"/>
    <cellStyle name="Commentaire 7 4 2 2 3 2" xfId="4238"/>
    <cellStyle name="Commentaire 7 4 2 2 4" xfId="4239"/>
    <cellStyle name="Commentaire 7 4 2 2 4 2" xfId="4240"/>
    <cellStyle name="Commentaire 7 4 2 2 5" xfId="4241"/>
    <cellStyle name="Commentaire 7 4 2 2 5 2" xfId="4242"/>
    <cellStyle name="Commentaire 7 4 2 2 6" xfId="4243"/>
    <cellStyle name="Commentaire 7 4 2 3" xfId="4244"/>
    <cellStyle name="Commentaire 7 4 2 3 2" xfId="4245"/>
    <cellStyle name="Commentaire 7 4 2 3 2 2" xfId="4246"/>
    <cellStyle name="Commentaire 7 4 2 3 3" xfId="4247"/>
    <cellStyle name="Commentaire 7 4 2 3 3 2" xfId="4248"/>
    <cellStyle name="Commentaire 7 4 2 3 4" xfId="4249"/>
    <cellStyle name="Commentaire 7 4 2 3 4 2" xfId="4250"/>
    <cellStyle name="Commentaire 7 4 2 3 5" xfId="4251"/>
    <cellStyle name="Commentaire 7 4 2 3 5 2" xfId="4252"/>
    <cellStyle name="Commentaire 7 4 2 3 6" xfId="4253"/>
    <cellStyle name="Commentaire 7 4 2 4" xfId="4254"/>
    <cellStyle name="Commentaire 7 4 2 4 2" xfId="4255"/>
    <cellStyle name="Commentaire 7 4 2 4 2 2" xfId="4256"/>
    <cellStyle name="Commentaire 7 4 2 4 3" xfId="4257"/>
    <cellStyle name="Commentaire 7 4 2 4 3 2" xfId="4258"/>
    <cellStyle name="Commentaire 7 4 2 4 4" xfId="4259"/>
    <cellStyle name="Commentaire 7 4 2 4 4 2" xfId="4260"/>
    <cellStyle name="Commentaire 7 4 2 4 5" xfId="4261"/>
    <cellStyle name="Commentaire 7 4 2 4 5 2" xfId="4262"/>
    <cellStyle name="Commentaire 7 4 2 4 6" xfId="4263"/>
    <cellStyle name="Commentaire 7 4 2 5" xfId="4264"/>
    <cellStyle name="Commentaire 7 4 2 5 2" xfId="4265"/>
    <cellStyle name="Commentaire 7 4 2 5 2 2" xfId="4266"/>
    <cellStyle name="Commentaire 7 4 2 5 3" xfId="4267"/>
    <cellStyle name="Commentaire 7 4 2 5 3 2" xfId="4268"/>
    <cellStyle name="Commentaire 7 4 2 5 4" xfId="4269"/>
    <cellStyle name="Commentaire 7 4 2 5 4 2" xfId="4270"/>
    <cellStyle name="Commentaire 7 4 2 5 5" xfId="4271"/>
    <cellStyle name="Commentaire 7 4 2 5 5 2" xfId="4272"/>
    <cellStyle name="Commentaire 7 4 2 5 6" xfId="4273"/>
    <cellStyle name="Commentaire 7 4 2 6" xfId="4274"/>
    <cellStyle name="Commentaire 7 4 3" xfId="4275"/>
    <cellStyle name="Commentaire 7 4 3 2" xfId="4276"/>
    <cellStyle name="Commentaire 7 4 4" xfId="4277"/>
    <cellStyle name="Commentaire 7 4 4 2" xfId="4278"/>
    <cellStyle name="Commentaire 7 4 5" xfId="4279"/>
    <cellStyle name="Commentaire 7 4 5 2" xfId="4280"/>
    <cellStyle name="Commentaire 7 4 6" xfId="4281"/>
    <cellStyle name="Commentaire 7 4 6 2" xfId="4282"/>
    <cellStyle name="Commentaire 7 4 7" xfId="4283"/>
    <cellStyle name="Commentaire 7 4 7 2" xfId="4284"/>
    <cellStyle name="Commentaire 7 4 8" xfId="4285"/>
    <cellStyle name="Commentaire 7 4 8 2" xfId="4286"/>
    <cellStyle name="Commentaire 7 4 9" xfId="4287"/>
    <cellStyle name="Commentaire 7 4 9 2" xfId="4288"/>
    <cellStyle name="Commentaire 7 5" xfId="4289"/>
    <cellStyle name="Commentaire 7 5 10" xfId="4290"/>
    <cellStyle name="Commentaire 7 5 2" xfId="4291"/>
    <cellStyle name="Commentaire 7 5 2 2" xfId="4292"/>
    <cellStyle name="Commentaire 7 5 2 2 2" xfId="4293"/>
    <cellStyle name="Commentaire 7 5 2 2 2 2" xfId="4294"/>
    <cellStyle name="Commentaire 7 5 2 2 3" xfId="4295"/>
    <cellStyle name="Commentaire 7 5 2 2 3 2" xfId="4296"/>
    <cellStyle name="Commentaire 7 5 2 2 4" xfId="4297"/>
    <cellStyle name="Commentaire 7 5 2 2 4 2" xfId="4298"/>
    <cellStyle name="Commentaire 7 5 2 2 5" xfId="4299"/>
    <cellStyle name="Commentaire 7 5 2 2 5 2" xfId="4300"/>
    <cellStyle name="Commentaire 7 5 2 2 6" xfId="4301"/>
    <cellStyle name="Commentaire 7 5 2 3" xfId="4302"/>
    <cellStyle name="Commentaire 7 5 2 3 2" xfId="4303"/>
    <cellStyle name="Commentaire 7 5 2 3 2 2" xfId="4304"/>
    <cellStyle name="Commentaire 7 5 2 3 3" xfId="4305"/>
    <cellStyle name="Commentaire 7 5 2 3 3 2" xfId="4306"/>
    <cellStyle name="Commentaire 7 5 2 3 4" xfId="4307"/>
    <cellStyle name="Commentaire 7 5 2 3 4 2" xfId="4308"/>
    <cellStyle name="Commentaire 7 5 2 3 5" xfId="4309"/>
    <cellStyle name="Commentaire 7 5 2 3 5 2" xfId="4310"/>
    <cellStyle name="Commentaire 7 5 2 3 6" xfId="4311"/>
    <cellStyle name="Commentaire 7 5 2 4" xfId="4312"/>
    <cellStyle name="Commentaire 7 5 2 4 2" xfId="4313"/>
    <cellStyle name="Commentaire 7 5 2 4 2 2" xfId="4314"/>
    <cellStyle name="Commentaire 7 5 2 4 3" xfId="4315"/>
    <cellStyle name="Commentaire 7 5 2 4 3 2" xfId="4316"/>
    <cellStyle name="Commentaire 7 5 2 4 4" xfId="4317"/>
    <cellStyle name="Commentaire 7 5 2 4 4 2" xfId="4318"/>
    <cellStyle name="Commentaire 7 5 2 4 5" xfId="4319"/>
    <cellStyle name="Commentaire 7 5 2 4 5 2" xfId="4320"/>
    <cellStyle name="Commentaire 7 5 2 4 6" xfId="4321"/>
    <cellStyle name="Commentaire 7 5 2 5" xfId="4322"/>
    <cellStyle name="Commentaire 7 5 2 5 2" xfId="4323"/>
    <cellStyle name="Commentaire 7 5 2 5 2 2" xfId="4324"/>
    <cellStyle name="Commentaire 7 5 2 5 3" xfId="4325"/>
    <cellStyle name="Commentaire 7 5 2 5 3 2" xfId="4326"/>
    <cellStyle name="Commentaire 7 5 2 5 4" xfId="4327"/>
    <cellStyle name="Commentaire 7 5 2 5 4 2" xfId="4328"/>
    <cellStyle name="Commentaire 7 5 2 5 5" xfId="4329"/>
    <cellStyle name="Commentaire 7 5 2 5 5 2" xfId="4330"/>
    <cellStyle name="Commentaire 7 5 2 5 6" xfId="4331"/>
    <cellStyle name="Commentaire 7 5 2 6" xfId="4332"/>
    <cellStyle name="Commentaire 7 5 3" xfId="4333"/>
    <cellStyle name="Commentaire 7 5 3 2" xfId="4334"/>
    <cellStyle name="Commentaire 7 5 4" xfId="4335"/>
    <cellStyle name="Commentaire 7 5 4 2" xfId="4336"/>
    <cellStyle name="Commentaire 7 5 5" xfId="4337"/>
    <cellStyle name="Commentaire 7 5 5 2" xfId="4338"/>
    <cellStyle name="Commentaire 7 5 6" xfId="4339"/>
    <cellStyle name="Commentaire 7 5 6 2" xfId="4340"/>
    <cellStyle name="Commentaire 7 5 7" xfId="4341"/>
    <cellStyle name="Commentaire 7 5 7 2" xfId="4342"/>
    <cellStyle name="Commentaire 7 5 8" xfId="4343"/>
    <cellStyle name="Commentaire 7 5 8 2" xfId="4344"/>
    <cellStyle name="Commentaire 7 5 9" xfId="4345"/>
    <cellStyle name="Commentaire 7 5 9 2" xfId="4346"/>
    <cellStyle name="Commentaire 7 6" xfId="4347"/>
    <cellStyle name="Commentaire 7 6 10" xfId="4348"/>
    <cellStyle name="Commentaire 7 6 2" xfId="4349"/>
    <cellStyle name="Commentaire 7 6 2 2" xfId="4350"/>
    <cellStyle name="Commentaire 7 6 2 2 2" xfId="4351"/>
    <cellStyle name="Commentaire 7 6 2 2 2 2" xfId="4352"/>
    <cellStyle name="Commentaire 7 6 2 2 3" xfId="4353"/>
    <cellStyle name="Commentaire 7 6 2 2 3 2" xfId="4354"/>
    <cellStyle name="Commentaire 7 6 2 2 4" xfId="4355"/>
    <cellStyle name="Commentaire 7 6 2 2 4 2" xfId="4356"/>
    <cellStyle name="Commentaire 7 6 2 2 5" xfId="4357"/>
    <cellStyle name="Commentaire 7 6 2 2 5 2" xfId="4358"/>
    <cellStyle name="Commentaire 7 6 2 2 6" xfId="4359"/>
    <cellStyle name="Commentaire 7 6 2 3" xfId="4360"/>
    <cellStyle name="Commentaire 7 6 2 3 2" xfId="4361"/>
    <cellStyle name="Commentaire 7 6 2 3 2 2" xfId="4362"/>
    <cellStyle name="Commentaire 7 6 2 3 3" xfId="4363"/>
    <cellStyle name="Commentaire 7 6 2 3 3 2" xfId="4364"/>
    <cellStyle name="Commentaire 7 6 2 3 4" xfId="4365"/>
    <cellStyle name="Commentaire 7 6 2 3 4 2" xfId="4366"/>
    <cellStyle name="Commentaire 7 6 2 3 5" xfId="4367"/>
    <cellStyle name="Commentaire 7 6 2 3 5 2" xfId="4368"/>
    <cellStyle name="Commentaire 7 6 2 3 6" xfId="4369"/>
    <cellStyle name="Commentaire 7 6 2 4" xfId="4370"/>
    <cellStyle name="Commentaire 7 6 2 4 2" xfId="4371"/>
    <cellStyle name="Commentaire 7 6 2 4 2 2" xfId="4372"/>
    <cellStyle name="Commentaire 7 6 2 4 3" xfId="4373"/>
    <cellStyle name="Commentaire 7 6 2 4 3 2" xfId="4374"/>
    <cellStyle name="Commentaire 7 6 2 4 4" xfId="4375"/>
    <cellStyle name="Commentaire 7 6 2 4 4 2" xfId="4376"/>
    <cellStyle name="Commentaire 7 6 2 4 5" xfId="4377"/>
    <cellStyle name="Commentaire 7 6 2 4 5 2" xfId="4378"/>
    <cellStyle name="Commentaire 7 6 2 4 6" xfId="4379"/>
    <cellStyle name="Commentaire 7 6 2 5" xfId="4380"/>
    <cellStyle name="Commentaire 7 6 2 5 2" xfId="4381"/>
    <cellStyle name="Commentaire 7 6 2 5 2 2" xfId="4382"/>
    <cellStyle name="Commentaire 7 6 2 5 3" xfId="4383"/>
    <cellStyle name="Commentaire 7 6 2 5 3 2" xfId="4384"/>
    <cellStyle name="Commentaire 7 6 2 5 4" xfId="4385"/>
    <cellStyle name="Commentaire 7 6 2 5 4 2" xfId="4386"/>
    <cellStyle name="Commentaire 7 6 2 5 5" xfId="4387"/>
    <cellStyle name="Commentaire 7 6 2 5 5 2" xfId="4388"/>
    <cellStyle name="Commentaire 7 6 2 5 6" xfId="4389"/>
    <cellStyle name="Commentaire 7 6 2 6" xfId="4390"/>
    <cellStyle name="Commentaire 7 6 3" xfId="4391"/>
    <cellStyle name="Commentaire 7 6 3 2" xfId="4392"/>
    <cellStyle name="Commentaire 7 6 4" xfId="4393"/>
    <cellStyle name="Commentaire 7 6 4 2" xfId="4394"/>
    <cellStyle name="Commentaire 7 6 5" xfId="4395"/>
    <cellStyle name="Commentaire 7 6 5 2" xfId="4396"/>
    <cellStyle name="Commentaire 7 6 6" xfId="4397"/>
    <cellStyle name="Commentaire 7 6 6 2" xfId="4398"/>
    <cellStyle name="Commentaire 7 6 7" xfId="4399"/>
    <cellStyle name="Commentaire 7 6 7 2" xfId="4400"/>
    <cellStyle name="Commentaire 7 6 8" xfId="4401"/>
    <cellStyle name="Commentaire 7 6 8 2" xfId="4402"/>
    <cellStyle name="Commentaire 7 6 9" xfId="4403"/>
    <cellStyle name="Commentaire 7 6 9 2" xfId="4404"/>
    <cellStyle name="Commentaire 7 7" xfId="4405"/>
    <cellStyle name="Commentaire 7 7 10" xfId="4406"/>
    <cellStyle name="Commentaire 7 7 2" xfId="4407"/>
    <cellStyle name="Commentaire 7 7 2 2" xfId="4408"/>
    <cellStyle name="Commentaire 7 7 2 2 2" xfId="4409"/>
    <cellStyle name="Commentaire 7 7 2 2 2 2" xfId="4410"/>
    <cellStyle name="Commentaire 7 7 2 2 3" xfId="4411"/>
    <cellStyle name="Commentaire 7 7 2 2 3 2" xfId="4412"/>
    <cellStyle name="Commentaire 7 7 2 2 4" xfId="4413"/>
    <cellStyle name="Commentaire 7 7 2 2 4 2" xfId="4414"/>
    <cellStyle name="Commentaire 7 7 2 2 5" xfId="4415"/>
    <cellStyle name="Commentaire 7 7 2 2 5 2" xfId="4416"/>
    <cellStyle name="Commentaire 7 7 2 2 6" xfId="4417"/>
    <cellStyle name="Commentaire 7 7 2 3" xfId="4418"/>
    <cellStyle name="Commentaire 7 7 2 3 2" xfId="4419"/>
    <cellStyle name="Commentaire 7 7 2 3 2 2" xfId="4420"/>
    <cellStyle name="Commentaire 7 7 2 3 3" xfId="4421"/>
    <cellStyle name="Commentaire 7 7 2 3 3 2" xfId="4422"/>
    <cellStyle name="Commentaire 7 7 2 3 4" xfId="4423"/>
    <cellStyle name="Commentaire 7 7 2 3 4 2" xfId="4424"/>
    <cellStyle name="Commentaire 7 7 2 3 5" xfId="4425"/>
    <cellStyle name="Commentaire 7 7 2 3 5 2" xfId="4426"/>
    <cellStyle name="Commentaire 7 7 2 3 6" xfId="4427"/>
    <cellStyle name="Commentaire 7 7 2 4" xfId="4428"/>
    <cellStyle name="Commentaire 7 7 2 4 2" xfId="4429"/>
    <cellStyle name="Commentaire 7 7 2 4 2 2" xfId="4430"/>
    <cellStyle name="Commentaire 7 7 2 4 3" xfId="4431"/>
    <cellStyle name="Commentaire 7 7 2 4 3 2" xfId="4432"/>
    <cellStyle name="Commentaire 7 7 2 4 4" xfId="4433"/>
    <cellStyle name="Commentaire 7 7 2 4 4 2" xfId="4434"/>
    <cellStyle name="Commentaire 7 7 2 4 5" xfId="4435"/>
    <cellStyle name="Commentaire 7 7 2 4 5 2" xfId="4436"/>
    <cellStyle name="Commentaire 7 7 2 4 6" xfId="4437"/>
    <cellStyle name="Commentaire 7 7 2 5" xfId="4438"/>
    <cellStyle name="Commentaire 7 7 2 5 2" xfId="4439"/>
    <cellStyle name="Commentaire 7 7 2 5 2 2" xfId="4440"/>
    <cellStyle name="Commentaire 7 7 2 5 3" xfId="4441"/>
    <cellStyle name="Commentaire 7 7 2 5 3 2" xfId="4442"/>
    <cellStyle name="Commentaire 7 7 2 5 4" xfId="4443"/>
    <cellStyle name="Commentaire 7 7 2 5 4 2" xfId="4444"/>
    <cellStyle name="Commentaire 7 7 2 5 5" xfId="4445"/>
    <cellStyle name="Commentaire 7 7 2 5 5 2" xfId="4446"/>
    <cellStyle name="Commentaire 7 7 2 5 6" xfId="4447"/>
    <cellStyle name="Commentaire 7 7 2 6" xfId="4448"/>
    <cellStyle name="Commentaire 7 7 3" xfId="4449"/>
    <cellStyle name="Commentaire 7 7 3 2" xfId="4450"/>
    <cellStyle name="Commentaire 7 7 4" xfId="4451"/>
    <cellStyle name="Commentaire 7 7 4 2" xfId="4452"/>
    <cellStyle name="Commentaire 7 7 5" xfId="4453"/>
    <cellStyle name="Commentaire 7 7 5 2" xfId="4454"/>
    <cellStyle name="Commentaire 7 7 6" xfId="4455"/>
    <cellStyle name="Commentaire 7 7 6 2" xfId="4456"/>
    <cellStyle name="Commentaire 7 7 7" xfId="4457"/>
    <cellStyle name="Commentaire 7 7 7 2" xfId="4458"/>
    <cellStyle name="Commentaire 7 7 8" xfId="4459"/>
    <cellStyle name="Commentaire 7 7 8 2" xfId="4460"/>
    <cellStyle name="Commentaire 7 7 9" xfId="4461"/>
    <cellStyle name="Commentaire 7 7 9 2" xfId="4462"/>
    <cellStyle name="Commentaire 7 8" xfId="4463"/>
    <cellStyle name="Commentaire 7 8 10" xfId="4464"/>
    <cellStyle name="Commentaire 7 8 2" xfId="4465"/>
    <cellStyle name="Commentaire 7 8 2 2" xfId="4466"/>
    <cellStyle name="Commentaire 7 8 2 2 2" xfId="4467"/>
    <cellStyle name="Commentaire 7 8 2 2 2 2" xfId="4468"/>
    <cellStyle name="Commentaire 7 8 2 2 3" xfId="4469"/>
    <cellStyle name="Commentaire 7 8 2 2 3 2" xfId="4470"/>
    <cellStyle name="Commentaire 7 8 2 2 4" xfId="4471"/>
    <cellStyle name="Commentaire 7 8 2 2 4 2" xfId="4472"/>
    <cellStyle name="Commentaire 7 8 2 2 5" xfId="4473"/>
    <cellStyle name="Commentaire 7 8 2 2 5 2" xfId="4474"/>
    <cellStyle name="Commentaire 7 8 2 2 6" xfId="4475"/>
    <cellStyle name="Commentaire 7 8 2 3" xfId="4476"/>
    <cellStyle name="Commentaire 7 8 2 3 2" xfId="4477"/>
    <cellStyle name="Commentaire 7 8 2 3 2 2" xfId="4478"/>
    <cellStyle name="Commentaire 7 8 2 3 3" xfId="4479"/>
    <cellStyle name="Commentaire 7 8 2 3 3 2" xfId="4480"/>
    <cellStyle name="Commentaire 7 8 2 3 4" xfId="4481"/>
    <cellStyle name="Commentaire 7 8 2 3 4 2" xfId="4482"/>
    <cellStyle name="Commentaire 7 8 2 3 5" xfId="4483"/>
    <cellStyle name="Commentaire 7 8 2 3 5 2" xfId="4484"/>
    <cellStyle name="Commentaire 7 8 2 3 6" xfId="4485"/>
    <cellStyle name="Commentaire 7 8 2 4" xfId="4486"/>
    <cellStyle name="Commentaire 7 8 2 4 2" xfId="4487"/>
    <cellStyle name="Commentaire 7 8 2 4 2 2" xfId="4488"/>
    <cellStyle name="Commentaire 7 8 2 4 3" xfId="4489"/>
    <cellStyle name="Commentaire 7 8 2 4 3 2" xfId="4490"/>
    <cellStyle name="Commentaire 7 8 2 4 4" xfId="4491"/>
    <cellStyle name="Commentaire 7 8 2 4 4 2" xfId="4492"/>
    <cellStyle name="Commentaire 7 8 2 4 5" xfId="4493"/>
    <cellStyle name="Commentaire 7 8 2 4 5 2" xfId="4494"/>
    <cellStyle name="Commentaire 7 8 2 4 6" xfId="4495"/>
    <cellStyle name="Commentaire 7 8 2 5" xfId="4496"/>
    <cellStyle name="Commentaire 7 8 2 5 2" xfId="4497"/>
    <cellStyle name="Commentaire 7 8 2 5 2 2" xfId="4498"/>
    <cellStyle name="Commentaire 7 8 2 5 3" xfId="4499"/>
    <cellStyle name="Commentaire 7 8 2 5 3 2" xfId="4500"/>
    <cellStyle name="Commentaire 7 8 2 5 4" xfId="4501"/>
    <cellStyle name="Commentaire 7 8 2 5 4 2" xfId="4502"/>
    <cellStyle name="Commentaire 7 8 2 5 5" xfId="4503"/>
    <cellStyle name="Commentaire 7 8 2 5 5 2" xfId="4504"/>
    <cellStyle name="Commentaire 7 8 2 5 6" xfId="4505"/>
    <cellStyle name="Commentaire 7 8 2 6" xfId="4506"/>
    <cellStyle name="Commentaire 7 8 3" xfId="4507"/>
    <cellStyle name="Commentaire 7 8 3 2" xfId="4508"/>
    <cellStyle name="Commentaire 7 8 4" xfId="4509"/>
    <cellStyle name="Commentaire 7 8 4 2" xfId="4510"/>
    <cellStyle name="Commentaire 7 8 5" xfId="4511"/>
    <cellStyle name="Commentaire 7 8 5 2" xfId="4512"/>
    <cellStyle name="Commentaire 7 8 6" xfId="4513"/>
    <cellStyle name="Commentaire 7 8 6 2" xfId="4514"/>
    <cellStyle name="Commentaire 7 8 7" xfId="4515"/>
    <cellStyle name="Commentaire 7 8 7 2" xfId="4516"/>
    <cellStyle name="Commentaire 7 8 8" xfId="4517"/>
    <cellStyle name="Commentaire 7 8 8 2" xfId="4518"/>
    <cellStyle name="Commentaire 7 8 9" xfId="4519"/>
    <cellStyle name="Commentaire 7 8 9 2" xfId="4520"/>
    <cellStyle name="Commentaire 7 9" xfId="4521"/>
    <cellStyle name="Commentaire 7 9 2" xfId="4522"/>
    <cellStyle name="Commentaire 7 9 2 2" xfId="4523"/>
    <cellStyle name="Commentaire 7 9 2 2 2" xfId="4524"/>
    <cellStyle name="Commentaire 7 9 2 3" xfId="4525"/>
    <cellStyle name="Commentaire 7 9 2 3 2" xfId="4526"/>
    <cellStyle name="Commentaire 7 9 2 4" xfId="4527"/>
    <cellStyle name="Commentaire 7 9 2 4 2" xfId="4528"/>
    <cellStyle name="Commentaire 7 9 2 5" xfId="4529"/>
    <cellStyle name="Commentaire 7 9 2 5 2" xfId="4530"/>
    <cellStyle name="Commentaire 7 9 2 6" xfId="4531"/>
    <cellStyle name="Commentaire 7 9 3" xfId="4532"/>
    <cellStyle name="Commentaire 7 9 3 2" xfId="4533"/>
    <cellStyle name="Commentaire 7 9 3 2 2" xfId="4534"/>
    <cellStyle name="Commentaire 7 9 3 3" xfId="4535"/>
    <cellStyle name="Commentaire 7 9 3 3 2" xfId="4536"/>
    <cellStyle name="Commentaire 7 9 3 4" xfId="4537"/>
    <cellStyle name="Commentaire 7 9 3 4 2" xfId="4538"/>
    <cellStyle name="Commentaire 7 9 3 5" xfId="4539"/>
    <cellStyle name="Commentaire 7 9 3 5 2" xfId="4540"/>
    <cellStyle name="Commentaire 7 9 3 6" xfId="4541"/>
    <cellStyle name="Commentaire 7 9 4" xfId="4542"/>
    <cellStyle name="Commentaire 7 9 4 2" xfId="4543"/>
    <cellStyle name="Commentaire 7 9 4 2 2" xfId="4544"/>
    <cellStyle name="Commentaire 7 9 4 3" xfId="4545"/>
    <cellStyle name="Commentaire 7 9 4 3 2" xfId="4546"/>
    <cellStyle name="Commentaire 7 9 4 4" xfId="4547"/>
    <cellStyle name="Commentaire 7 9 4 4 2" xfId="4548"/>
    <cellStyle name="Commentaire 7 9 4 5" xfId="4549"/>
    <cellStyle name="Commentaire 7 9 4 5 2" xfId="4550"/>
    <cellStyle name="Commentaire 7 9 4 6" xfId="4551"/>
    <cellStyle name="Commentaire 7 9 5" xfId="4552"/>
    <cellStyle name="Commentaire 7 9 5 2" xfId="4553"/>
    <cellStyle name="Commentaire 7 9 5 2 2" xfId="4554"/>
    <cellStyle name="Commentaire 7 9 5 3" xfId="4555"/>
    <cellStyle name="Commentaire 7 9 5 3 2" xfId="4556"/>
    <cellStyle name="Commentaire 7 9 5 4" xfId="4557"/>
    <cellStyle name="Commentaire 7 9 5 4 2" xfId="4558"/>
    <cellStyle name="Commentaire 7 9 5 5" xfId="4559"/>
    <cellStyle name="Commentaire 7 9 5 5 2" xfId="4560"/>
    <cellStyle name="Commentaire 7 9 5 6" xfId="4561"/>
    <cellStyle name="Commentaire 7 9 6" xfId="4562"/>
    <cellStyle name="Commentaire 8 10" xfId="4563"/>
    <cellStyle name="Commentaire 8 10 2" xfId="4564"/>
    <cellStyle name="Commentaire 8 11" xfId="4565"/>
    <cellStyle name="Commentaire 8 11 2" xfId="4566"/>
    <cellStyle name="Commentaire 8 12" xfId="4567"/>
    <cellStyle name="Commentaire 8 12 2" xfId="4568"/>
    <cellStyle name="Commentaire 8 13" xfId="4569"/>
    <cellStyle name="Commentaire 8 13 2" xfId="4570"/>
    <cellStyle name="Commentaire 8 14" xfId="4571"/>
    <cellStyle name="Commentaire 8 14 2" xfId="4572"/>
    <cellStyle name="Commentaire 8 15" xfId="4573"/>
    <cellStyle name="Commentaire 8 15 2" xfId="4574"/>
    <cellStyle name="Commentaire 8 16" xfId="4575"/>
    <cellStyle name="Commentaire 8 16 2" xfId="4576"/>
    <cellStyle name="Commentaire 8 2" xfId="4577"/>
    <cellStyle name="Commentaire 8 2 10" xfId="4578"/>
    <cellStyle name="Commentaire 8 2 2" xfId="4579"/>
    <cellStyle name="Commentaire 8 2 2 2" xfId="4580"/>
    <cellStyle name="Commentaire 8 2 2 2 2" xfId="4581"/>
    <cellStyle name="Commentaire 8 2 2 2 2 2" xfId="4582"/>
    <cellStyle name="Commentaire 8 2 2 2 3" xfId="4583"/>
    <cellStyle name="Commentaire 8 2 2 2 3 2" xfId="4584"/>
    <cellStyle name="Commentaire 8 2 2 2 4" xfId="4585"/>
    <cellStyle name="Commentaire 8 2 2 2 4 2" xfId="4586"/>
    <cellStyle name="Commentaire 8 2 2 2 5" xfId="4587"/>
    <cellStyle name="Commentaire 8 2 2 2 5 2" xfId="4588"/>
    <cellStyle name="Commentaire 8 2 2 2 6" xfId="4589"/>
    <cellStyle name="Commentaire 8 2 2 3" xfId="4590"/>
    <cellStyle name="Commentaire 8 2 2 3 2" xfId="4591"/>
    <cellStyle name="Commentaire 8 2 2 3 2 2" xfId="4592"/>
    <cellStyle name="Commentaire 8 2 2 3 3" xfId="4593"/>
    <cellStyle name="Commentaire 8 2 2 3 3 2" xfId="4594"/>
    <cellStyle name="Commentaire 8 2 2 3 4" xfId="4595"/>
    <cellStyle name="Commentaire 8 2 2 3 4 2" xfId="4596"/>
    <cellStyle name="Commentaire 8 2 2 3 5" xfId="4597"/>
    <cellStyle name="Commentaire 8 2 2 3 5 2" xfId="4598"/>
    <cellStyle name="Commentaire 8 2 2 3 6" xfId="4599"/>
    <cellStyle name="Commentaire 8 2 2 4" xfId="4600"/>
    <cellStyle name="Commentaire 8 2 2 4 2" xfId="4601"/>
    <cellStyle name="Commentaire 8 2 2 4 2 2" xfId="4602"/>
    <cellStyle name="Commentaire 8 2 2 4 3" xfId="4603"/>
    <cellStyle name="Commentaire 8 2 2 4 3 2" xfId="4604"/>
    <cellStyle name="Commentaire 8 2 2 4 4" xfId="4605"/>
    <cellStyle name="Commentaire 8 2 2 4 4 2" xfId="4606"/>
    <cellStyle name="Commentaire 8 2 2 4 5" xfId="4607"/>
    <cellStyle name="Commentaire 8 2 2 4 5 2" xfId="4608"/>
    <cellStyle name="Commentaire 8 2 2 4 6" xfId="4609"/>
    <cellStyle name="Commentaire 8 2 2 5" xfId="4610"/>
    <cellStyle name="Commentaire 8 2 2 5 2" xfId="4611"/>
    <cellStyle name="Commentaire 8 2 2 5 2 2" xfId="4612"/>
    <cellStyle name="Commentaire 8 2 2 5 3" xfId="4613"/>
    <cellStyle name="Commentaire 8 2 2 5 3 2" xfId="4614"/>
    <cellStyle name="Commentaire 8 2 2 5 4" xfId="4615"/>
    <cellStyle name="Commentaire 8 2 2 5 4 2" xfId="4616"/>
    <cellStyle name="Commentaire 8 2 2 5 5" xfId="4617"/>
    <cellStyle name="Commentaire 8 2 2 5 5 2" xfId="4618"/>
    <cellStyle name="Commentaire 8 2 2 5 6" xfId="4619"/>
    <cellStyle name="Commentaire 8 2 2 6" xfId="4620"/>
    <cellStyle name="Commentaire 8 2 3" xfId="4621"/>
    <cellStyle name="Commentaire 8 2 3 2" xfId="4622"/>
    <cellStyle name="Commentaire 8 2 4" xfId="4623"/>
    <cellStyle name="Commentaire 8 2 4 2" xfId="4624"/>
    <cellStyle name="Commentaire 8 2 5" xfId="4625"/>
    <cellStyle name="Commentaire 8 2 5 2" xfId="4626"/>
    <cellStyle name="Commentaire 8 2 6" xfId="4627"/>
    <cellStyle name="Commentaire 8 2 6 2" xfId="4628"/>
    <cellStyle name="Commentaire 8 2 7" xfId="4629"/>
    <cellStyle name="Commentaire 8 2 7 2" xfId="4630"/>
    <cellStyle name="Commentaire 8 2 8" xfId="4631"/>
    <cellStyle name="Commentaire 8 2 8 2" xfId="4632"/>
    <cellStyle name="Commentaire 8 2 9" xfId="4633"/>
    <cellStyle name="Commentaire 8 2 9 2" xfId="4634"/>
    <cellStyle name="Commentaire 8 3" xfId="4635"/>
    <cellStyle name="Commentaire 8 3 10" xfId="4636"/>
    <cellStyle name="Commentaire 8 3 2" xfId="4637"/>
    <cellStyle name="Commentaire 8 3 2 2" xfId="4638"/>
    <cellStyle name="Commentaire 8 3 2 2 2" xfId="4639"/>
    <cellStyle name="Commentaire 8 3 2 2 2 2" xfId="4640"/>
    <cellStyle name="Commentaire 8 3 2 2 3" xfId="4641"/>
    <cellStyle name="Commentaire 8 3 2 2 3 2" xfId="4642"/>
    <cellStyle name="Commentaire 8 3 2 2 4" xfId="4643"/>
    <cellStyle name="Commentaire 8 3 2 2 4 2" xfId="4644"/>
    <cellStyle name="Commentaire 8 3 2 2 5" xfId="4645"/>
    <cellStyle name="Commentaire 8 3 2 2 5 2" xfId="4646"/>
    <cellStyle name="Commentaire 8 3 2 2 6" xfId="4647"/>
    <cellStyle name="Commentaire 8 3 2 3" xfId="4648"/>
    <cellStyle name="Commentaire 8 3 2 3 2" xfId="4649"/>
    <cellStyle name="Commentaire 8 3 2 3 2 2" xfId="4650"/>
    <cellStyle name="Commentaire 8 3 2 3 3" xfId="4651"/>
    <cellStyle name="Commentaire 8 3 2 3 3 2" xfId="4652"/>
    <cellStyle name="Commentaire 8 3 2 3 4" xfId="4653"/>
    <cellStyle name="Commentaire 8 3 2 3 4 2" xfId="4654"/>
    <cellStyle name="Commentaire 8 3 2 3 5" xfId="4655"/>
    <cellStyle name="Commentaire 8 3 2 3 5 2" xfId="4656"/>
    <cellStyle name="Commentaire 8 3 2 3 6" xfId="4657"/>
    <cellStyle name="Commentaire 8 3 2 4" xfId="4658"/>
    <cellStyle name="Commentaire 8 3 2 4 2" xfId="4659"/>
    <cellStyle name="Commentaire 8 3 2 4 2 2" xfId="4660"/>
    <cellStyle name="Commentaire 8 3 2 4 3" xfId="4661"/>
    <cellStyle name="Commentaire 8 3 2 4 3 2" xfId="4662"/>
    <cellStyle name="Commentaire 8 3 2 4 4" xfId="4663"/>
    <cellStyle name="Commentaire 8 3 2 4 4 2" xfId="4664"/>
    <cellStyle name="Commentaire 8 3 2 4 5" xfId="4665"/>
    <cellStyle name="Commentaire 8 3 2 4 5 2" xfId="4666"/>
    <cellStyle name="Commentaire 8 3 2 4 6" xfId="4667"/>
    <cellStyle name="Commentaire 8 3 2 5" xfId="4668"/>
    <cellStyle name="Commentaire 8 3 2 5 2" xfId="4669"/>
    <cellStyle name="Commentaire 8 3 2 5 2 2" xfId="4670"/>
    <cellStyle name="Commentaire 8 3 2 5 3" xfId="4671"/>
    <cellStyle name="Commentaire 8 3 2 5 3 2" xfId="4672"/>
    <cellStyle name="Commentaire 8 3 2 5 4" xfId="4673"/>
    <cellStyle name="Commentaire 8 3 2 5 4 2" xfId="4674"/>
    <cellStyle name="Commentaire 8 3 2 5 5" xfId="4675"/>
    <cellStyle name="Commentaire 8 3 2 5 5 2" xfId="4676"/>
    <cellStyle name="Commentaire 8 3 2 5 6" xfId="4677"/>
    <cellStyle name="Commentaire 8 3 2 6" xfId="4678"/>
    <cellStyle name="Commentaire 8 3 3" xfId="4679"/>
    <cellStyle name="Commentaire 8 3 3 2" xfId="4680"/>
    <cellStyle name="Commentaire 8 3 4" xfId="4681"/>
    <cellStyle name="Commentaire 8 3 4 2" xfId="4682"/>
    <cellStyle name="Commentaire 8 3 5" xfId="4683"/>
    <cellStyle name="Commentaire 8 3 5 2" xfId="4684"/>
    <cellStyle name="Commentaire 8 3 6" xfId="4685"/>
    <cellStyle name="Commentaire 8 3 6 2" xfId="4686"/>
    <cellStyle name="Commentaire 8 3 7" xfId="4687"/>
    <cellStyle name="Commentaire 8 3 7 2" xfId="4688"/>
    <cellStyle name="Commentaire 8 3 8" xfId="4689"/>
    <cellStyle name="Commentaire 8 3 8 2" xfId="4690"/>
    <cellStyle name="Commentaire 8 3 9" xfId="4691"/>
    <cellStyle name="Commentaire 8 3 9 2" xfId="4692"/>
    <cellStyle name="Commentaire 8 4" xfId="4693"/>
    <cellStyle name="Commentaire 8 4 10" xfId="4694"/>
    <cellStyle name="Commentaire 8 4 2" xfId="4695"/>
    <cellStyle name="Commentaire 8 4 2 2" xfId="4696"/>
    <cellStyle name="Commentaire 8 4 2 2 2" xfId="4697"/>
    <cellStyle name="Commentaire 8 4 2 2 2 2" xfId="4698"/>
    <cellStyle name="Commentaire 8 4 2 2 3" xfId="4699"/>
    <cellStyle name="Commentaire 8 4 2 2 3 2" xfId="4700"/>
    <cellStyle name="Commentaire 8 4 2 2 4" xfId="4701"/>
    <cellStyle name="Commentaire 8 4 2 2 4 2" xfId="4702"/>
    <cellStyle name="Commentaire 8 4 2 2 5" xfId="4703"/>
    <cellStyle name="Commentaire 8 4 2 2 5 2" xfId="4704"/>
    <cellStyle name="Commentaire 8 4 2 2 6" xfId="4705"/>
    <cellStyle name="Commentaire 8 4 2 3" xfId="4706"/>
    <cellStyle name="Commentaire 8 4 2 3 2" xfId="4707"/>
    <cellStyle name="Commentaire 8 4 2 3 2 2" xfId="4708"/>
    <cellStyle name="Commentaire 8 4 2 3 3" xfId="4709"/>
    <cellStyle name="Commentaire 8 4 2 3 3 2" xfId="4710"/>
    <cellStyle name="Commentaire 8 4 2 3 4" xfId="4711"/>
    <cellStyle name="Commentaire 8 4 2 3 4 2" xfId="4712"/>
    <cellStyle name="Commentaire 8 4 2 3 5" xfId="4713"/>
    <cellStyle name="Commentaire 8 4 2 3 5 2" xfId="4714"/>
    <cellStyle name="Commentaire 8 4 2 3 6" xfId="4715"/>
    <cellStyle name="Commentaire 8 4 2 4" xfId="4716"/>
    <cellStyle name="Commentaire 8 4 2 4 2" xfId="4717"/>
    <cellStyle name="Commentaire 8 4 2 4 2 2" xfId="4718"/>
    <cellStyle name="Commentaire 8 4 2 4 3" xfId="4719"/>
    <cellStyle name="Commentaire 8 4 2 4 3 2" xfId="4720"/>
    <cellStyle name="Commentaire 8 4 2 4 4" xfId="4721"/>
    <cellStyle name="Commentaire 8 4 2 4 4 2" xfId="4722"/>
    <cellStyle name="Commentaire 8 4 2 4 5" xfId="4723"/>
    <cellStyle name="Commentaire 8 4 2 4 5 2" xfId="4724"/>
    <cellStyle name="Commentaire 8 4 2 4 6" xfId="4725"/>
    <cellStyle name="Commentaire 8 4 2 5" xfId="4726"/>
    <cellStyle name="Commentaire 8 4 2 5 2" xfId="4727"/>
    <cellStyle name="Commentaire 8 4 2 5 2 2" xfId="4728"/>
    <cellStyle name="Commentaire 8 4 2 5 3" xfId="4729"/>
    <cellStyle name="Commentaire 8 4 2 5 3 2" xfId="4730"/>
    <cellStyle name="Commentaire 8 4 2 5 4" xfId="4731"/>
    <cellStyle name="Commentaire 8 4 2 5 4 2" xfId="4732"/>
    <cellStyle name="Commentaire 8 4 2 5 5" xfId="4733"/>
    <cellStyle name="Commentaire 8 4 2 5 5 2" xfId="4734"/>
    <cellStyle name="Commentaire 8 4 2 5 6" xfId="4735"/>
    <cellStyle name="Commentaire 8 4 2 6" xfId="4736"/>
    <cellStyle name="Commentaire 8 4 3" xfId="4737"/>
    <cellStyle name="Commentaire 8 4 3 2" xfId="4738"/>
    <cellStyle name="Commentaire 8 4 4" xfId="4739"/>
    <cellStyle name="Commentaire 8 4 4 2" xfId="4740"/>
    <cellStyle name="Commentaire 8 4 5" xfId="4741"/>
    <cellStyle name="Commentaire 8 4 5 2" xfId="4742"/>
    <cellStyle name="Commentaire 8 4 6" xfId="4743"/>
    <cellStyle name="Commentaire 8 4 6 2" xfId="4744"/>
    <cellStyle name="Commentaire 8 4 7" xfId="4745"/>
    <cellStyle name="Commentaire 8 4 7 2" xfId="4746"/>
    <cellStyle name="Commentaire 8 4 8" xfId="4747"/>
    <cellStyle name="Commentaire 8 4 8 2" xfId="4748"/>
    <cellStyle name="Commentaire 8 4 9" xfId="4749"/>
    <cellStyle name="Commentaire 8 4 9 2" xfId="4750"/>
    <cellStyle name="Commentaire 8 5" xfId="4751"/>
    <cellStyle name="Commentaire 8 5 10" xfId="4752"/>
    <cellStyle name="Commentaire 8 5 2" xfId="4753"/>
    <cellStyle name="Commentaire 8 5 2 2" xfId="4754"/>
    <cellStyle name="Commentaire 8 5 2 2 2" xfId="4755"/>
    <cellStyle name="Commentaire 8 5 2 2 2 2" xfId="4756"/>
    <cellStyle name="Commentaire 8 5 2 2 3" xfId="4757"/>
    <cellStyle name="Commentaire 8 5 2 2 3 2" xfId="4758"/>
    <cellStyle name="Commentaire 8 5 2 2 4" xfId="4759"/>
    <cellStyle name="Commentaire 8 5 2 2 4 2" xfId="4760"/>
    <cellStyle name="Commentaire 8 5 2 2 5" xfId="4761"/>
    <cellStyle name="Commentaire 8 5 2 2 5 2" xfId="4762"/>
    <cellStyle name="Commentaire 8 5 2 2 6" xfId="4763"/>
    <cellStyle name="Commentaire 8 5 2 3" xfId="4764"/>
    <cellStyle name="Commentaire 8 5 2 3 2" xfId="4765"/>
    <cellStyle name="Commentaire 8 5 2 3 2 2" xfId="4766"/>
    <cellStyle name="Commentaire 8 5 2 3 3" xfId="4767"/>
    <cellStyle name="Commentaire 8 5 2 3 3 2" xfId="4768"/>
    <cellStyle name="Commentaire 8 5 2 3 4" xfId="4769"/>
    <cellStyle name="Commentaire 8 5 2 3 4 2" xfId="4770"/>
    <cellStyle name="Commentaire 8 5 2 3 5" xfId="4771"/>
    <cellStyle name="Commentaire 8 5 2 3 5 2" xfId="4772"/>
    <cellStyle name="Commentaire 8 5 2 3 6" xfId="4773"/>
    <cellStyle name="Commentaire 8 5 2 4" xfId="4774"/>
    <cellStyle name="Commentaire 8 5 2 4 2" xfId="4775"/>
    <cellStyle name="Commentaire 8 5 2 4 2 2" xfId="4776"/>
    <cellStyle name="Commentaire 8 5 2 4 3" xfId="4777"/>
    <cellStyle name="Commentaire 8 5 2 4 3 2" xfId="4778"/>
    <cellStyle name="Commentaire 8 5 2 4 4" xfId="4779"/>
    <cellStyle name="Commentaire 8 5 2 4 4 2" xfId="4780"/>
    <cellStyle name="Commentaire 8 5 2 4 5" xfId="4781"/>
    <cellStyle name="Commentaire 8 5 2 4 5 2" xfId="4782"/>
    <cellStyle name="Commentaire 8 5 2 4 6" xfId="4783"/>
    <cellStyle name="Commentaire 8 5 2 5" xfId="4784"/>
    <cellStyle name="Commentaire 8 5 2 5 2" xfId="4785"/>
    <cellStyle name="Commentaire 8 5 2 5 2 2" xfId="4786"/>
    <cellStyle name="Commentaire 8 5 2 5 3" xfId="4787"/>
    <cellStyle name="Commentaire 8 5 2 5 3 2" xfId="4788"/>
    <cellStyle name="Commentaire 8 5 2 5 4" xfId="4789"/>
    <cellStyle name="Commentaire 8 5 2 5 4 2" xfId="4790"/>
    <cellStyle name="Commentaire 8 5 2 5 5" xfId="4791"/>
    <cellStyle name="Commentaire 8 5 2 5 5 2" xfId="4792"/>
    <cellStyle name="Commentaire 8 5 2 5 6" xfId="4793"/>
    <cellStyle name="Commentaire 8 5 2 6" xfId="4794"/>
    <cellStyle name="Commentaire 8 5 3" xfId="4795"/>
    <cellStyle name="Commentaire 8 5 3 2" xfId="4796"/>
    <cellStyle name="Commentaire 8 5 4" xfId="4797"/>
    <cellStyle name="Commentaire 8 5 4 2" xfId="4798"/>
    <cellStyle name="Commentaire 8 5 5" xfId="4799"/>
    <cellStyle name="Commentaire 8 5 5 2" xfId="4800"/>
    <cellStyle name="Commentaire 8 5 6" xfId="4801"/>
    <cellStyle name="Commentaire 8 5 6 2" xfId="4802"/>
    <cellStyle name="Commentaire 8 5 7" xfId="4803"/>
    <cellStyle name="Commentaire 8 5 7 2" xfId="4804"/>
    <cellStyle name="Commentaire 8 5 8" xfId="4805"/>
    <cellStyle name="Commentaire 8 5 8 2" xfId="4806"/>
    <cellStyle name="Commentaire 8 5 9" xfId="4807"/>
    <cellStyle name="Commentaire 8 5 9 2" xfId="4808"/>
    <cellStyle name="Commentaire 8 6" xfId="4809"/>
    <cellStyle name="Commentaire 8 6 10" xfId="4810"/>
    <cellStyle name="Commentaire 8 6 2" xfId="4811"/>
    <cellStyle name="Commentaire 8 6 2 2" xfId="4812"/>
    <cellStyle name="Commentaire 8 6 2 2 2" xfId="4813"/>
    <cellStyle name="Commentaire 8 6 2 2 2 2" xfId="4814"/>
    <cellStyle name="Commentaire 8 6 2 2 3" xfId="4815"/>
    <cellStyle name="Commentaire 8 6 2 2 3 2" xfId="4816"/>
    <cellStyle name="Commentaire 8 6 2 2 4" xfId="4817"/>
    <cellStyle name="Commentaire 8 6 2 2 4 2" xfId="4818"/>
    <cellStyle name="Commentaire 8 6 2 2 5" xfId="4819"/>
    <cellStyle name="Commentaire 8 6 2 2 5 2" xfId="4820"/>
    <cellStyle name="Commentaire 8 6 2 2 6" xfId="4821"/>
    <cellStyle name="Commentaire 8 6 2 3" xfId="4822"/>
    <cellStyle name="Commentaire 8 6 2 3 2" xfId="4823"/>
    <cellStyle name="Commentaire 8 6 2 3 2 2" xfId="4824"/>
    <cellStyle name="Commentaire 8 6 2 3 3" xfId="4825"/>
    <cellStyle name="Commentaire 8 6 2 3 3 2" xfId="4826"/>
    <cellStyle name="Commentaire 8 6 2 3 4" xfId="4827"/>
    <cellStyle name="Commentaire 8 6 2 3 4 2" xfId="4828"/>
    <cellStyle name="Commentaire 8 6 2 3 5" xfId="4829"/>
    <cellStyle name="Commentaire 8 6 2 3 5 2" xfId="4830"/>
    <cellStyle name="Commentaire 8 6 2 3 6" xfId="4831"/>
    <cellStyle name="Commentaire 8 6 2 4" xfId="4832"/>
    <cellStyle name="Commentaire 8 6 2 4 2" xfId="4833"/>
    <cellStyle name="Commentaire 8 6 2 4 2 2" xfId="4834"/>
    <cellStyle name="Commentaire 8 6 2 4 3" xfId="4835"/>
    <cellStyle name="Commentaire 8 6 2 4 3 2" xfId="4836"/>
    <cellStyle name="Commentaire 8 6 2 4 4" xfId="4837"/>
    <cellStyle name="Commentaire 8 6 2 4 4 2" xfId="4838"/>
    <cellStyle name="Commentaire 8 6 2 4 5" xfId="4839"/>
    <cellStyle name="Commentaire 8 6 2 4 5 2" xfId="4840"/>
    <cellStyle name="Commentaire 8 6 2 4 6" xfId="4841"/>
    <cellStyle name="Commentaire 8 6 2 5" xfId="4842"/>
    <cellStyle name="Commentaire 8 6 2 5 2" xfId="4843"/>
    <cellStyle name="Commentaire 8 6 2 5 2 2" xfId="4844"/>
    <cellStyle name="Commentaire 8 6 2 5 3" xfId="4845"/>
    <cellStyle name="Commentaire 8 6 2 5 3 2" xfId="4846"/>
    <cellStyle name="Commentaire 8 6 2 5 4" xfId="4847"/>
    <cellStyle name="Commentaire 8 6 2 5 4 2" xfId="4848"/>
    <cellStyle name="Commentaire 8 6 2 5 5" xfId="4849"/>
    <cellStyle name="Commentaire 8 6 2 5 5 2" xfId="4850"/>
    <cellStyle name="Commentaire 8 6 2 5 6" xfId="4851"/>
    <cellStyle name="Commentaire 8 6 2 6" xfId="4852"/>
    <cellStyle name="Commentaire 8 6 3" xfId="4853"/>
    <cellStyle name="Commentaire 8 6 3 2" xfId="4854"/>
    <cellStyle name="Commentaire 8 6 4" xfId="4855"/>
    <cellStyle name="Commentaire 8 6 4 2" xfId="4856"/>
    <cellStyle name="Commentaire 8 6 5" xfId="4857"/>
    <cellStyle name="Commentaire 8 6 5 2" xfId="4858"/>
    <cellStyle name="Commentaire 8 6 6" xfId="4859"/>
    <cellStyle name="Commentaire 8 6 6 2" xfId="4860"/>
    <cellStyle name="Commentaire 8 6 7" xfId="4861"/>
    <cellStyle name="Commentaire 8 6 7 2" xfId="4862"/>
    <cellStyle name="Commentaire 8 6 8" xfId="4863"/>
    <cellStyle name="Commentaire 8 6 8 2" xfId="4864"/>
    <cellStyle name="Commentaire 8 6 9" xfId="4865"/>
    <cellStyle name="Commentaire 8 6 9 2" xfId="4866"/>
    <cellStyle name="Commentaire 8 7" xfId="4867"/>
    <cellStyle name="Commentaire 8 7 10" xfId="4868"/>
    <cellStyle name="Commentaire 8 7 2" xfId="4869"/>
    <cellStyle name="Commentaire 8 7 2 2" xfId="4870"/>
    <cellStyle name="Commentaire 8 7 2 2 2" xfId="4871"/>
    <cellStyle name="Commentaire 8 7 2 2 2 2" xfId="4872"/>
    <cellStyle name="Commentaire 8 7 2 2 3" xfId="4873"/>
    <cellStyle name="Commentaire 8 7 2 2 3 2" xfId="4874"/>
    <cellStyle name="Commentaire 8 7 2 2 4" xfId="4875"/>
    <cellStyle name="Commentaire 8 7 2 2 4 2" xfId="4876"/>
    <cellStyle name="Commentaire 8 7 2 2 5" xfId="4877"/>
    <cellStyle name="Commentaire 8 7 2 2 5 2" xfId="4878"/>
    <cellStyle name="Commentaire 8 7 2 2 6" xfId="4879"/>
    <cellStyle name="Commentaire 8 7 2 3" xfId="4880"/>
    <cellStyle name="Commentaire 8 7 2 3 2" xfId="4881"/>
    <cellStyle name="Commentaire 8 7 2 3 2 2" xfId="4882"/>
    <cellStyle name="Commentaire 8 7 2 3 3" xfId="4883"/>
    <cellStyle name="Commentaire 8 7 2 3 3 2" xfId="4884"/>
    <cellStyle name="Commentaire 8 7 2 3 4" xfId="4885"/>
    <cellStyle name="Commentaire 8 7 2 3 4 2" xfId="4886"/>
    <cellStyle name="Commentaire 8 7 2 3 5" xfId="4887"/>
    <cellStyle name="Commentaire 8 7 2 3 5 2" xfId="4888"/>
    <cellStyle name="Commentaire 8 7 2 3 6" xfId="4889"/>
    <cellStyle name="Commentaire 8 7 2 4" xfId="4890"/>
    <cellStyle name="Commentaire 8 7 2 4 2" xfId="4891"/>
    <cellStyle name="Commentaire 8 7 2 4 2 2" xfId="4892"/>
    <cellStyle name="Commentaire 8 7 2 4 3" xfId="4893"/>
    <cellStyle name="Commentaire 8 7 2 4 3 2" xfId="4894"/>
    <cellStyle name="Commentaire 8 7 2 4 4" xfId="4895"/>
    <cellStyle name="Commentaire 8 7 2 4 4 2" xfId="4896"/>
    <cellStyle name="Commentaire 8 7 2 4 5" xfId="4897"/>
    <cellStyle name="Commentaire 8 7 2 4 5 2" xfId="4898"/>
    <cellStyle name="Commentaire 8 7 2 4 6" xfId="4899"/>
    <cellStyle name="Commentaire 8 7 2 5" xfId="4900"/>
    <cellStyle name="Commentaire 8 7 2 5 2" xfId="4901"/>
    <cellStyle name="Commentaire 8 7 2 5 2 2" xfId="4902"/>
    <cellStyle name="Commentaire 8 7 2 5 3" xfId="4903"/>
    <cellStyle name="Commentaire 8 7 2 5 3 2" xfId="4904"/>
    <cellStyle name="Commentaire 8 7 2 5 4" xfId="4905"/>
    <cellStyle name="Commentaire 8 7 2 5 4 2" xfId="4906"/>
    <cellStyle name="Commentaire 8 7 2 5 5" xfId="4907"/>
    <cellStyle name="Commentaire 8 7 2 5 5 2" xfId="4908"/>
    <cellStyle name="Commentaire 8 7 2 5 6" xfId="4909"/>
    <cellStyle name="Commentaire 8 7 2 6" xfId="4910"/>
    <cellStyle name="Commentaire 8 7 3" xfId="4911"/>
    <cellStyle name="Commentaire 8 7 3 2" xfId="4912"/>
    <cellStyle name="Commentaire 8 7 4" xfId="4913"/>
    <cellStyle name="Commentaire 8 7 4 2" xfId="4914"/>
    <cellStyle name="Commentaire 8 7 5" xfId="4915"/>
    <cellStyle name="Commentaire 8 7 5 2" xfId="4916"/>
    <cellStyle name="Commentaire 8 7 6" xfId="4917"/>
    <cellStyle name="Commentaire 8 7 6 2" xfId="4918"/>
    <cellStyle name="Commentaire 8 7 7" xfId="4919"/>
    <cellStyle name="Commentaire 8 7 7 2" xfId="4920"/>
    <cellStyle name="Commentaire 8 7 8" xfId="4921"/>
    <cellStyle name="Commentaire 8 7 8 2" xfId="4922"/>
    <cellStyle name="Commentaire 8 7 9" xfId="4923"/>
    <cellStyle name="Commentaire 8 7 9 2" xfId="4924"/>
    <cellStyle name="Commentaire 8 8" xfId="4925"/>
    <cellStyle name="Commentaire 8 8 10" xfId="4926"/>
    <cellStyle name="Commentaire 8 8 2" xfId="4927"/>
    <cellStyle name="Commentaire 8 8 2 2" xfId="4928"/>
    <cellStyle name="Commentaire 8 8 2 2 2" xfId="4929"/>
    <cellStyle name="Commentaire 8 8 2 2 2 2" xfId="4930"/>
    <cellStyle name="Commentaire 8 8 2 2 3" xfId="4931"/>
    <cellStyle name="Commentaire 8 8 2 2 3 2" xfId="4932"/>
    <cellStyle name="Commentaire 8 8 2 2 4" xfId="4933"/>
    <cellStyle name="Commentaire 8 8 2 2 4 2" xfId="4934"/>
    <cellStyle name="Commentaire 8 8 2 2 5" xfId="4935"/>
    <cellStyle name="Commentaire 8 8 2 2 5 2" xfId="4936"/>
    <cellStyle name="Commentaire 8 8 2 2 6" xfId="4937"/>
    <cellStyle name="Commentaire 8 8 2 3" xfId="4938"/>
    <cellStyle name="Commentaire 8 8 2 3 2" xfId="4939"/>
    <cellStyle name="Commentaire 8 8 2 3 2 2" xfId="4940"/>
    <cellStyle name="Commentaire 8 8 2 3 3" xfId="4941"/>
    <cellStyle name="Commentaire 8 8 2 3 3 2" xfId="4942"/>
    <cellStyle name="Commentaire 8 8 2 3 4" xfId="4943"/>
    <cellStyle name="Commentaire 8 8 2 3 4 2" xfId="4944"/>
    <cellStyle name="Commentaire 8 8 2 3 5" xfId="4945"/>
    <cellStyle name="Commentaire 8 8 2 3 5 2" xfId="4946"/>
    <cellStyle name="Commentaire 8 8 2 3 6" xfId="4947"/>
    <cellStyle name="Commentaire 8 8 2 4" xfId="4948"/>
    <cellStyle name="Commentaire 8 8 2 4 2" xfId="4949"/>
    <cellStyle name="Commentaire 8 8 2 4 2 2" xfId="4950"/>
    <cellStyle name="Commentaire 8 8 2 4 3" xfId="4951"/>
    <cellStyle name="Commentaire 8 8 2 4 3 2" xfId="4952"/>
    <cellStyle name="Commentaire 8 8 2 4 4" xfId="4953"/>
    <cellStyle name="Commentaire 8 8 2 4 4 2" xfId="4954"/>
    <cellStyle name="Commentaire 8 8 2 4 5" xfId="4955"/>
    <cellStyle name="Commentaire 8 8 2 4 5 2" xfId="4956"/>
    <cellStyle name="Commentaire 8 8 2 4 6" xfId="4957"/>
    <cellStyle name="Commentaire 8 8 2 5" xfId="4958"/>
    <cellStyle name="Commentaire 8 8 2 5 2" xfId="4959"/>
    <cellStyle name="Commentaire 8 8 2 5 2 2" xfId="4960"/>
    <cellStyle name="Commentaire 8 8 2 5 3" xfId="4961"/>
    <cellStyle name="Commentaire 8 8 2 5 3 2" xfId="4962"/>
    <cellStyle name="Commentaire 8 8 2 5 4" xfId="4963"/>
    <cellStyle name="Commentaire 8 8 2 5 4 2" xfId="4964"/>
    <cellStyle name="Commentaire 8 8 2 5 5" xfId="4965"/>
    <cellStyle name="Commentaire 8 8 2 5 5 2" xfId="4966"/>
    <cellStyle name="Commentaire 8 8 2 5 6" xfId="4967"/>
    <cellStyle name="Commentaire 8 8 2 6" xfId="4968"/>
    <cellStyle name="Commentaire 8 8 3" xfId="4969"/>
    <cellStyle name="Commentaire 8 8 3 2" xfId="4970"/>
    <cellStyle name="Commentaire 8 8 4" xfId="4971"/>
    <cellStyle name="Commentaire 8 8 4 2" xfId="4972"/>
    <cellStyle name="Commentaire 8 8 5" xfId="4973"/>
    <cellStyle name="Commentaire 8 8 5 2" xfId="4974"/>
    <cellStyle name="Commentaire 8 8 6" xfId="4975"/>
    <cellStyle name="Commentaire 8 8 6 2" xfId="4976"/>
    <cellStyle name="Commentaire 8 8 7" xfId="4977"/>
    <cellStyle name="Commentaire 8 8 7 2" xfId="4978"/>
    <cellStyle name="Commentaire 8 8 8" xfId="4979"/>
    <cellStyle name="Commentaire 8 8 8 2" xfId="4980"/>
    <cellStyle name="Commentaire 8 8 9" xfId="4981"/>
    <cellStyle name="Commentaire 8 8 9 2" xfId="4982"/>
    <cellStyle name="Commentaire 8 9" xfId="4983"/>
    <cellStyle name="Commentaire 8 9 2" xfId="4984"/>
    <cellStyle name="Commentaire 8 9 2 2" xfId="4985"/>
    <cellStyle name="Commentaire 8 9 2 2 2" xfId="4986"/>
    <cellStyle name="Commentaire 8 9 2 3" xfId="4987"/>
    <cellStyle name="Commentaire 8 9 2 3 2" xfId="4988"/>
    <cellStyle name="Commentaire 8 9 2 4" xfId="4989"/>
    <cellStyle name="Commentaire 8 9 2 4 2" xfId="4990"/>
    <cellStyle name="Commentaire 8 9 2 5" xfId="4991"/>
    <cellStyle name="Commentaire 8 9 2 5 2" xfId="4992"/>
    <cellStyle name="Commentaire 8 9 2 6" xfId="4993"/>
    <cellStyle name="Commentaire 8 9 3" xfId="4994"/>
    <cellStyle name="Commentaire 8 9 3 2" xfId="4995"/>
    <cellStyle name="Commentaire 8 9 3 2 2" xfId="4996"/>
    <cellStyle name="Commentaire 8 9 3 3" xfId="4997"/>
    <cellStyle name="Commentaire 8 9 3 3 2" xfId="4998"/>
    <cellStyle name="Commentaire 8 9 3 4" xfId="4999"/>
    <cellStyle name="Commentaire 8 9 3 4 2" xfId="5000"/>
    <cellStyle name="Commentaire 8 9 3 5" xfId="5001"/>
    <cellStyle name="Commentaire 8 9 3 5 2" xfId="5002"/>
    <cellStyle name="Commentaire 8 9 3 6" xfId="5003"/>
    <cellStyle name="Commentaire 8 9 4" xfId="5004"/>
    <cellStyle name="Commentaire 8 9 4 2" xfId="5005"/>
    <cellStyle name="Commentaire 8 9 4 2 2" xfId="5006"/>
    <cellStyle name="Commentaire 8 9 4 3" xfId="5007"/>
    <cellStyle name="Commentaire 8 9 4 3 2" xfId="5008"/>
    <cellStyle name="Commentaire 8 9 4 4" xfId="5009"/>
    <cellStyle name="Commentaire 8 9 4 4 2" xfId="5010"/>
    <cellStyle name="Commentaire 8 9 4 5" xfId="5011"/>
    <cellStyle name="Commentaire 8 9 4 5 2" xfId="5012"/>
    <cellStyle name="Commentaire 8 9 4 6" xfId="5013"/>
    <cellStyle name="Commentaire 8 9 5" xfId="5014"/>
    <cellStyle name="Commentaire 8 9 5 2" xfId="5015"/>
    <cellStyle name="Commentaire 8 9 5 2 2" xfId="5016"/>
    <cellStyle name="Commentaire 8 9 5 3" xfId="5017"/>
    <cellStyle name="Commentaire 8 9 5 3 2" xfId="5018"/>
    <cellStyle name="Commentaire 8 9 5 4" xfId="5019"/>
    <cellStyle name="Commentaire 8 9 5 4 2" xfId="5020"/>
    <cellStyle name="Commentaire 8 9 5 5" xfId="5021"/>
    <cellStyle name="Commentaire 8 9 5 5 2" xfId="5022"/>
    <cellStyle name="Commentaire 8 9 5 6" xfId="5023"/>
    <cellStyle name="Commentaire 8 9 6" xfId="5024"/>
    <cellStyle name="Commentaire 9 10" xfId="5025"/>
    <cellStyle name="Commentaire 9 10 2" xfId="5026"/>
    <cellStyle name="Commentaire 9 11" xfId="5027"/>
    <cellStyle name="Commentaire 9 11 2" xfId="5028"/>
    <cellStyle name="Commentaire 9 12" xfId="5029"/>
    <cellStyle name="Commentaire 9 12 2" xfId="5030"/>
    <cellStyle name="Commentaire 9 2" xfId="5031"/>
    <cellStyle name="Commentaire 9 2 10" xfId="5032"/>
    <cellStyle name="Commentaire 9 2 2" xfId="5033"/>
    <cellStyle name="Commentaire 9 2 2 2" xfId="5034"/>
    <cellStyle name="Commentaire 9 2 2 2 2" xfId="5035"/>
    <cellStyle name="Commentaire 9 2 2 2 2 2" xfId="5036"/>
    <cellStyle name="Commentaire 9 2 2 2 3" xfId="5037"/>
    <cellStyle name="Commentaire 9 2 2 2 3 2" xfId="5038"/>
    <cellStyle name="Commentaire 9 2 2 2 4" xfId="5039"/>
    <cellStyle name="Commentaire 9 2 2 2 4 2" xfId="5040"/>
    <cellStyle name="Commentaire 9 2 2 2 5" xfId="5041"/>
    <cellStyle name="Commentaire 9 2 2 2 5 2" xfId="5042"/>
    <cellStyle name="Commentaire 9 2 2 2 6" xfId="5043"/>
    <cellStyle name="Commentaire 9 2 2 3" xfId="5044"/>
    <cellStyle name="Commentaire 9 2 2 3 2" xfId="5045"/>
    <cellStyle name="Commentaire 9 2 2 3 2 2" xfId="5046"/>
    <cellStyle name="Commentaire 9 2 2 3 3" xfId="5047"/>
    <cellStyle name="Commentaire 9 2 2 3 3 2" xfId="5048"/>
    <cellStyle name="Commentaire 9 2 2 3 4" xfId="5049"/>
    <cellStyle name="Commentaire 9 2 2 3 4 2" xfId="5050"/>
    <cellStyle name="Commentaire 9 2 2 3 5" xfId="5051"/>
    <cellStyle name="Commentaire 9 2 2 3 5 2" xfId="5052"/>
    <cellStyle name="Commentaire 9 2 2 3 6" xfId="5053"/>
    <cellStyle name="Commentaire 9 2 2 4" xfId="5054"/>
    <cellStyle name="Commentaire 9 2 2 4 2" xfId="5055"/>
    <cellStyle name="Commentaire 9 2 2 4 2 2" xfId="5056"/>
    <cellStyle name="Commentaire 9 2 2 4 3" xfId="5057"/>
    <cellStyle name="Commentaire 9 2 2 4 3 2" xfId="5058"/>
    <cellStyle name="Commentaire 9 2 2 4 4" xfId="5059"/>
    <cellStyle name="Commentaire 9 2 2 4 4 2" xfId="5060"/>
    <cellStyle name="Commentaire 9 2 2 4 5" xfId="5061"/>
    <cellStyle name="Commentaire 9 2 2 4 5 2" xfId="5062"/>
    <cellStyle name="Commentaire 9 2 2 4 6" xfId="5063"/>
    <cellStyle name="Commentaire 9 2 2 5" xfId="5064"/>
    <cellStyle name="Commentaire 9 2 2 5 2" xfId="5065"/>
    <cellStyle name="Commentaire 9 2 2 5 2 2" xfId="5066"/>
    <cellStyle name="Commentaire 9 2 2 5 3" xfId="5067"/>
    <cellStyle name="Commentaire 9 2 2 5 3 2" xfId="5068"/>
    <cellStyle name="Commentaire 9 2 2 5 4" xfId="5069"/>
    <cellStyle name="Commentaire 9 2 2 5 4 2" xfId="5070"/>
    <cellStyle name="Commentaire 9 2 2 5 5" xfId="5071"/>
    <cellStyle name="Commentaire 9 2 2 5 5 2" xfId="5072"/>
    <cellStyle name="Commentaire 9 2 2 5 6" xfId="5073"/>
    <cellStyle name="Commentaire 9 2 2 6" xfId="5074"/>
    <cellStyle name="Commentaire 9 2 3" xfId="5075"/>
    <cellStyle name="Commentaire 9 2 3 2" xfId="5076"/>
    <cellStyle name="Commentaire 9 2 4" xfId="5077"/>
    <cellStyle name="Commentaire 9 2 4 2" xfId="5078"/>
    <cellStyle name="Commentaire 9 2 5" xfId="5079"/>
    <cellStyle name="Commentaire 9 2 5 2" xfId="5080"/>
    <cellStyle name="Commentaire 9 2 6" xfId="5081"/>
    <cellStyle name="Commentaire 9 2 6 2" xfId="5082"/>
    <cellStyle name="Commentaire 9 2 7" xfId="5083"/>
    <cellStyle name="Commentaire 9 2 7 2" xfId="5084"/>
    <cellStyle name="Commentaire 9 2 8" xfId="5085"/>
    <cellStyle name="Commentaire 9 2 8 2" xfId="5086"/>
    <cellStyle name="Commentaire 9 2 9" xfId="5087"/>
    <cellStyle name="Commentaire 9 2 9 2" xfId="5088"/>
    <cellStyle name="Commentaire 9 3" xfId="5089"/>
    <cellStyle name="Commentaire 9 3 10" xfId="5090"/>
    <cellStyle name="Commentaire 9 3 2" xfId="5091"/>
    <cellStyle name="Commentaire 9 3 2 2" xfId="5092"/>
    <cellStyle name="Commentaire 9 3 2 2 2" xfId="5093"/>
    <cellStyle name="Commentaire 9 3 2 2 2 2" xfId="5094"/>
    <cellStyle name="Commentaire 9 3 2 2 3" xfId="5095"/>
    <cellStyle name="Commentaire 9 3 2 2 3 2" xfId="5096"/>
    <cellStyle name="Commentaire 9 3 2 2 4" xfId="5097"/>
    <cellStyle name="Commentaire 9 3 2 2 4 2" xfId="5098"/>
    <cellStyle name="Commentaire 9 3 2 2 5" xfId="5099"/>
    <cellStyle name="Commentaire 9 3 2 2 5 2" xfId="5100"/>
    <cellStyle name="Commentaire 9 3 2 2 6" xfId="5101"/>
    <cellStyle name="Commentaire 9 3 2 3" xfId="5102"/>
    <cellStyle name="Commentaire 9 3 2 3 2" xfId="5103"/>
    <cellStyle name="Commentaire 9 3 2 3 2 2" xfId="5104"/>
    <cellStyle name="Commentaire 9 3 2 3 3" xfId="5105"/>
    <cellStyle name="Commentaire 9 3 2 3 3 2" xfId="5106"/>
    <cellStyle name="Commentaire 9 3 2 3 4" xfId="5107"/>
    <cellStyle name="Commentaire 9 3 2 3 4 2" xfId="5108"/>
    <cellStyle name="Commentaire 9 3 2 3 5" xfId="5109"/>
    <cellStyle name="Commentaire 9 3 2 3 5 2" xfId="5110"/>
    <cellStyle name="Commentaire 9 3 2 3 6" xfId="5111"/>
    <cellStyle name="Commentaire 9 3 2 4" xfId="5112"/>
    <cellStyle name="Commentaire 9 3 2 4 2" xfId="5113"/>
    <cellStyle name="Commentaire 9 3 2 4 2 2" xfId="5114"/>
    <cellStyle name="Commentaire 9 3 2 4 3" xfId="5115"/>
    <cellStyle name="Commentaire 9 3 2 4 3 2" xfId="5116"/>
    <cellStyle name="Commentaire 9 3 2 4 4" xfId="5117"/>
    <cellStyle name="Commentaire 9 3 2 4 4 2" xfId="5118"/>
    <cellStyle name="Commentaire 9 3 2 4 5" xfId="5119"/>
    <cellStyle name="Commentaire 9 3 2 4 5 2" xfId="5120"/>
    <cellStyle name="Commentaire 9 3 2 4 6" xfId="5121"/>
    <cellStyle name="Commentaire 9 3 2 5" xfId="5122"/>
    <cellStyle name="Commentaire 9 3 2 5 2" xfId="5123"/>
    <cellStyle name="Commentaire 9 3 2 5 2 2" xfId="5124"/>
    <cellStyle name="Commentaire 9 3 2 5 3" xfId="5125"/>
    <cellStyle name="Commentaire 9 3 2 5 3 2" xfId="5126"/>
    <cellStyle name="Commentaire 9 3 2 5 4" xfId="5127"/>
    <cellStyle name="Commentaire 9 3 2 5 4 2" xfId="5128"/>
    <cellStyle name="Commentaire 9 3 2 5 5" xfId="5129"/>
    <cellStyle name="Commentaire 9 3 2 5 5 2" xfId="5130"/>
    <cellStyle name="Commentaire 9 3 2 5 6" xfId="5131"/>
    <cellStyle name="Commentaire 9 3 2 6" xfId="5132"/>
    <cellStyle name="Commentaire 9 3 3" xfId="5133"/>
    <cellStyle name="Commentaire 9 3 3 2" xfId="5134"/>
    <cellStyle name="Commentaire 9 3 4" xfId="5135"/>
    <cellStyle name="Commentaire 9 3 4 2" xfId="5136"/>
    <cellStyle name="Commentaire 9 3 5" xfId="5137"/>
    <cellStyle name="Commentaire 9 3 5 2" xfId="5138"/>
    <cellStyle name="Commentaire 9 3 6" xfId="5139"/>
    <cellStyle name="Commentaire 9 3 6 2" xfId="5140"/>
    <cellStyle name="Commentaire 9 3 7" xfId="5141"/>
    <cellStyle name="Commentaire 9 3 7 2" xfId="5142"/>
    <cellStyle name="Commentaire 9 3 8" xfId="5143"/>
    <cellStyle name="Commentaire 9 3 8 2" xfId="5144"/>
    <cellStyle name="Commentaire 9 3 9" xfId="5145"/>
    <cellStyle name="Commentaire 9 3 9 2" xfId="5146"/>
    <cellStyle name="Commentaire 9 4" xfId="5147"/>
    <cellStyle name="Commentaire 9 4 10" xfId="5148"/>
    <cellStyle name="Commentaire 9 4 2" xfId="5149"/>
    <cellStyle name="Commentaire 9 4 2 2" xfId="5150"/>
    <cellStyle name="Commentaire 9 4 2 2 2" xfId="5151"/>
    <cellStyle name="Commentaire 9 4 2 2 2 2" xfId="5152"/>
    <cellStyle name="Commentaire 9 4 2 2 3" xfId="5153"/>
    <cellStyle name="Commentaire 9 4 2 2 3 2" xfId="5154"/>
    <cellStyle name="Commentaire 9 4 2 2 4" xfId="5155"/>
    <cellStyle name="Commentaire 9 4 2 2 4 2" xfId="5156"/>
    <cellStyle name="Commentaire 9 4 2 2 5" xfId="5157"/>
    <cellStyle name="Commentaire 9 4 2 2 5 2" xfId="5158"/>
    <cellStyle name="Commentaire 9 4 2 2 6" xfId="5159"/>
    <cellStyle name="Commentaire 9 4 2 3" xfId="5160"/>
    <cellStyle name="Commentaire 9 4 2 3 2" xfId="5161"/>
    <cellStyle name="Commentaire 9 4 2 3 2 2" xfId="5162"/>
    <cellStyle name="Commentaire 9 4 2 3 3" xfId="5163"/>
    <cellStyle name="Commentaire 9 4 2 3 3 2" xfId="5164"/>
    <cellStyle name="Commentaire 9 4 2 3 4" xfId="5165"/>
    <cellStyle name="Commentaire 9 4 2 3 4 2" xfId="5166"/>
    <cellStyle name="Commentaire 9 4 2 3 5" xfId="5167"/>
    <cellStyle name="Commentaire 9 4 2 3 5 2" xfId="5168"/>
    <cellStyle name="Commentaire 9 4 2 3 6" xfId="5169"/>
    <cellStyle name="Commentaire 9 4 2 4" xfId="5170"/>
    <cellStyle name="Commentaire 9 4 2 4 2" xfId="5171"/>
    <cellStyle name="Commentaire 9 4 2 4 2 2" xfId="5172"/>
    <cellStyle name="Commentaire 9 4 2 4 3" xfId="5173"/>
    <cellStyle name="Commentaire 9 4 2 4 3 2" xfId="5174"/>
    <cellStyle name="Commentaire 9 4 2 4 4" xfId="5175"/>
    <cellStyle name="Commentaire 9 4 2 4 4 2" xfId="5176"/>
    <cellStyle name="Commentaire 9 4 2 4 5" xfId="5177"/>
    <cellStyle name="Commentaire 9 4 2 4 5 2" xfId="5178"/>
    <cellStyle name="Commentaire 9 4 2 4 6" xfId="5179"/>
    <cellStyle name="Commentaire 9 4 2 5" xfId="5180"/>
    <cellStyle name="Commentaire 9 4 2 5 2" xfId="5181"/>
    <cellStyle name="Commentaire 9 4 2 5 2 2" xfId="5182"/>
    <cellStyle name="Commentaire 9 4 2 5 3" xfId="5183"/>
    <cellStyle name="Commentaire 9 4 2 5 3 2" xfId="5184"/>
    <cellStyle name="Commentaire 9 4 2 5 4" xfId="5185"/>
    <cellStyle name="Commentaire 9 4 2 5 4 2" xfId="5186"/>
    <cellStyle name="Commentaire 9 4 2 5 5" xfId="5187"/>
    <cellStyle name="Commentaire 9 4 2 5 5 2" xfId="5188"/>
    <cellStyle name="Commentaire 9 4 2 5 6" xfId="5189"/>
    <cellStyle name="Commentaire 9 4 2 6" xfId="5190"/>
    <cellStyle name="Commentaire 9 4 3" xfId="5191"/>
    <cellStyle name="Commentaire 9 4 3 2" xfId="5192"/>
    <cellStyle name="Commentaire 9 4 4" xfId="5193"/>
    <cellStyle name="Commentaire 9 4 4 2" xfId="5194"/>
    <cellStyle name="Commentaire 9 4 5" xfId="5195"/>
    <cellStyle name="Commentaire 9 4 5 2" xfId="5196"/>
    <cellStyle name="Commentaire 9 4 6" xfId="5197"/>
    <cellStyle name="Commentaire 9 4 6 2" xfId="5198"/>
    <cellStyle name="Commentaire 9 4 7" xfId="5199"/>
    <cellStyle name="Commentaire 9 4 7 2" xfId="5200"/>
    <cellStyle name="Commentaire 9 4 8" xfId="5201"/>
    <cellStyle name="Commentaire 9 4 8 2" xfId="5202"/>
    <cellStyle name="Commentaire 9 4 9" xfId="5203"/>
    <cellStyle name="Commentaire 9 4 9 2" xfId="5204"/>
    <cellStyle name="Commentaire 9 5" xfId="5205"/>
    <cellStyle name="Commentaire 9 5 2" xfId="5206"/>
    <cellStyle name="Commentaire 9 5 2 2" xfId="5207"/>
    <cellStyle name="Commentaire 9 5 2 2 2" xfId="5208"/>
    <cellStyle name="Commentaire 9 5 2 3" xfId="5209"/>
    <cellStyle name="Commentaire 9 5 2 3 2" xfId="5210"/>
    <cellStyle name="Commentaire 9 5 2 4" xfId="5211"/>
    <cellStyle name="Commentaire 9 5 2 4 2" xfId="5212"/>
    <cellStyle name="Commentaire 9 5 2 5" xfId="5213"/>
    <cellStyle name="Commentaire 9 5 2 5 2" xfId="5214"/>
    <cellStyle name="Commentaire 9 5 2 6" xfId="5215"/>
    <cellStyle name="Commentaire 9 5 3" xfId="5216"/>
    <cellStyle name="Commentaire 9 5 3 2" xfId="5217"/>
    <cellStyle name="Commentaire 9 5 3 2 2" xfId="5218"/>
    <cellStyle name="Commentaire 9 5 3 3" xfId="5219"/>
    <cellStyle name="Commentaire 9 5 3 3 2" xfId="5220"/>
    <cellStyle name="Commentaire 9 5 3 4" xfId="5221"/>
    <cellStyle name="Commentaire 9 5 3 4 2" xfId="5222"/>
    <cellStyle name="Commentaire 9 5 3 5" xfId="5223"/>
    <cellStyle name="Commentaire 9 5 3 5 2" xfId="5224"/>
    <cellStyle name="Commentaire 9 5 3 6" xfId="5225"/>
    <cellStyle name="Commentaire 9 5 4" xfId="5226"/>
    <cellStyle name="Commentaire 9 5 4 2" xfId="5227"/>
    <cellStyle name="Commentaire 9 5 4 2 2" xfId="5228"/>
    <cellStyle name="Commentaire 9 5 4 3" xfId="5229"/>
    <cellStyle name="Commentaire 9 5 4 3 2" xfId="5230"/>
    <cellStyle name="Commentaire 9 5 4 4" xfId="5231"/>
    <cellStyle name="Commentaire 9 5 4 4 2" xfId="5232"/>
    <cellStyle name="Commentaire 9 5 4 5" xfId="5233"/>
    <cellStyle name="Commentaire 9 5 4 5 2" xfId="5234"/>
    <cellStyle name="Commentaire 9 5 4 6" xfId="5235"/>
    <cellStyle name="Commentaire 9 5 5" xfId="5236"/>
    <cellStyle name="Commentaire 9 5 5 2" xfId="5237"/>
    <cellStyle name="Commentaire 9 5 5 2 2" xfId="5238"/>
    <cellStyle name="Commentaire 9 5 5 3" xfId="5239"/>
    <cellStyle name="Commentaire 9 5 5 3 2" xfId="5240"/>
    <cellStyle name="Commentaire 9 5 5 4" xfId="5241"/>
    <cellStyle name="Commentaire 9 5 5 4 2" xfId="5242"/>
    <cellStyle name="Commentaire 9 5 5 5" xfId="5243"/>
    <cellStyle name="Commentaire 9 5 5 5 2" xfId="5244"/>
    <cellStyle name="Commentaire 9 5 5 6" xfId="5245"/>
    <cellStyle name="Commentaire 9 5 6" xfId="5246"/>
    <cellStyle name="Commentaire 9 6" xfId="5247"/>
    <cellStyle name="Commentaire 9 6 2" xfId="5248"/>
    <cellStyle name="Commentaire 9 7" xfId="5249"/>
    <cellStyle name="Commentaire 9 7 2" xfId="5250"/>
    <cellStyle name="Commentaire 9 8" xfId="5251"/>
    <cellStyle name="Commentaire 9 8 2" xfId="5252"/>
    <cellStyle name="Commentaire 9 9" xfId="5253"/>
    <cellStyle name="Commentaire 9 9 2" xfId="5254"/>
    <cellStyle name="Lien hypertexte" xfId="5355" builtinId="8"/>
    <cellStyle name="Normal" xfId="0" builtinId="0"/>
    <cellStyle name="Normal 10 2" xfId="5255"/>
    <cellStyle name="Normal 11" xfId="5256"/>
    <cellStyle name="Normal 12 2" xfId="5257"/>
    <cellStyle name="Normal 2" xfId="5258"/>
    <cellStyle name="Normal 2 10" xfId="5259"/>
    <cellStyle name="Normal 2 11" xfId="5260"/>
    <cellStyle name="Normal 2 11 2" xfId="5261"/>
    <cellStyle name="Normal 2 11 3" xfId="5262"/>
    <cellStyle name="Normal 2 12" xfId="5263"/>
    <cellStyle name="Normal 2 13" xfId="5264"/>
    <cellStyle name="Normal 2 14" xfId="5265"/>
    <cellStyle name="Normal 2 15" xfId="5266"/>
    <cellStyle name="Normal 2 16" xfId="5267"/>
    <cellStyle name="Normal 2 17" xfId="5268"/>
    <cellStyle name="Normal 2 18" xfId="5269"/>
    <cellStyle name="Normal 2 19" xfId="5270"/>
    <cellStyle name="Normal 2 2" xfId="5271"/>
    <cellStyle name="Normal 2 2 2" xfId="5272"/>
    <cellStyle name="Normal 2 2 2 2" xfId="5273"/>
    <cellStyle name="Normal 2 2_ABCazutil" xfId="5274"/>
    <cellStyle name="Normal 2 20" xfId="5275"/>
    <cellStyle name="Normal 2 21" xfId="5276"/>
    <cellStyle name="Normal 2 22" xfId="5277"/>
    <cellStyle name="Normal 2 23" xfId="5278"/>
    <cellStyle name="Normal 2 24" xfId="5279"/>
    <cellStyle name="Normal 2 25" xfId="5280"/>
    <cellStyle name="Normal 2 26" xfId="5281"/>
    <cellStyle name="Normal 2 27" xfId="5282"/>
    <cellStyle name="Normal 2 28" xfId="5283"/>
    <cellStyle name="Normal 2 29" xfId="5284"/>
    <cellStyle name="Normal 2 3" xfId="5285"/>
    <cellStyle name="Normal 2 30" xfId="5286"/>
    <cellStyle name="Normal 2 31" xfId="5287"/>
    <cellStyle name="Normal 2 32" xfId="5288"/>
    <cellStyle name="Normal 2 33" xfId="5289"/>
    <cellStyle name="Normal 2 34" xfId="5290"/>
    <cellStyle name="Normal 2 35" xfId="5291"/>
    <cellStyle name="Normal 2 36" xfId="5292"/>
    <cellStyle name="Normal 2 37" xfId="5293"/>
    <cellStyle name="Normal 2 38" xfId="5294"/>
    <cellStyle name="Normal 2 39" xfId="5295"/>
    <cellStyle name="Normal 2 4" xfId="5296"/>
    <cellStyle name="Normal 2 40" xfId="5297"/>
    <cellStyle name="Normal 2 41" xfId="5298"/>
    <cellStyle name="Normal 2 42" xfId="5299"/>
    <cellStyle name="Normal 2 43" xfId="5300"/>
    <cellStyle name="Normal 2 44" xfId="5301"/>
    <cellStyle name="Normal 2 45" xfId="5302"/>
    <cellStyle name="Normal 2 5" xfId="5303"/>
    <cellStyle name="Normal 2 6" xfId="5304"/>
    <cellStyle name="Normal 2 7" xfId="5305"/>
    <cellStyle name="Normal 2 8" xfId="5306"/>
    <cellStyle name="Normal 2 9" xfId="5307"/>
    <cellStyle name="Normal 2_PRESENTATION" xfId="5308"/>
    <cellStyle name="Normal 25 2" xfId="5309"/>
    <cellStyle name="Normal 25 3" xfId="5310"/>
    <cellStyle name="Normal 25 4" xfId="5311"/>
    <cellStyle name="Normal 25 5" xfId="5312"/>
    <cellStyle name="Normal 3" xfId="5313"/>
    <cellStyle name="Normal 3 2" xfId="5314"/>
    <cellStyle name="Normal 3 3" xfId="5315"/>
    <cellStyle name="Normal 3 4" xfId="5316"/>
    <cellStyle name="Normal 32 2" xfId="5317"/>
    <cellStyle name="Normal 32 3" xfId="5318"/>
    <cellStyle name="Normal 32 4" xfId="5319"/>
    <cellStyle name="Normal 32 5" xfId="5320"/>
    <cellStyle name="Normal 35 2" xfId="5321"/>
    <cellStyle name="Normal 35 3" xfId="5322"/>
    <cellStyle name="Normal 35 4" xfId="5323"/>
    <cellStyle name="Normal 35 5" xfId="5324"/>
    <cellStyle name="Normal 4" xfId="5325"/>
    <cellStyle name="Normal 40 2" xfId="5326"/>
    <cellStyle name="Normal 40 3" xfId="5327"/>
    <cellStyle name="Normal 40 4" xfId="5328"/>
    <cellStyle name="Normal 40 5" xfId="5329"/>
    <cellStyle name="Normal 41 2" xfId="5330"/>
    <cellStyle name="Normal 41 3" xfId="5331"/>
    <cellStyle name="Normal 41 4" xfId="5332"/>
    <cellStyle name="Normal 41 5" xfId="5333"/>
    <cellStyle name="Normal 48" xfId="5334"/>
    <cellStyle name="Normal 49" xfId="5335"/>
    <cellStyle name="Normal 5" xfId="5336"/>
    <cellStyle name="Normal 5 2" xfId="5337"/>
    <cellStyle name="Normal 5 3" xfId="5338"/>
    <cellStyle name="Normal 50" xfId="5339"/>
    <cellStyle name="Normal 6" xfId="5356"/>
    <cellStyle name="Normal 7 2" xfId="5340"/>
    <cellStyle name="Normal 8 10" xfId="5341"/>
    <cellStyle name="Normal 8 11" xfId="5342"/>
    <cellStyle name="Normal 8 12" xfId="5343"/>
    <cellStyle name="Normal 8 2" xfId="5344"/>
    <cellStyle name="Normal 8 3" xfId="5345"/>
    <cellStyle name="Normal 8 4" xfId="5346"/>
    <cellStyle name="Normal 8 5" xfId="5347"/>
    <cellStyle name="Normal 8 6" xfId="5348"/>
    <cellStyle name="Normal 8 7" xfId="5349"/>
    <cellStyle name="Normal 8 8" xfId="5350"/>
    <cellStyle name="Normal 8 9" xfId="5351"/>
    <cellStyle name="Normal 9 2" xfId="5352"/>
    <cellStyle name="Normal 9 3" xfId="5353"/>
    <cellStyle name="Normal 9 4" xfId="5354"/>
  </cellStyles>
  <dxfs count="89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2.4495633221285951E-2"/>
          <c:y val="1.1192149812085142E-2"/>
          <c:w val="0.96075532225138982"/>
          <c:h val="0.9592754894634083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BoucleV5!$D$3:$D$288</c:f>
              <c:numCache>
                <c:formatCode>General</c:formatCode>
                <c:ptCount val="286"/>
                <c:pt idx="0">
                  <c:v>-312</c:v>
                </c:pt>
                <c:pt idx="1">
                  <c:v>-312</c:v>
                </c:pt>
                <c:pt idx="2">
                  <c:v>-311</c:v>
                </c:pt>
                <c:pt idx="3">
                  <c:v>-305</c:v>
                </c:pt>
                <c:pt idx="4">
                  <c:v>-306</c:v>
                </c:pt>
                <c:pt idx="5">
                  <c:v>-307</c:v>
                </c:pt>
                <c:pt idx="6">
                  <c:v>-305</c:v>
                </c:pt>
                <c:pt idx="7">
                  <c:v>-302</c:v>
                </c:pt>
                <c:pt idx="8">
                  <c:v>-300</c:v>
                </c:pt>
                <c:pt idx="9">
                  <c:v>-295</c:v>
                </c:pt>
                <c:pt idx="10">
                  <c:v>-302</c:v>
                </c:pt>
                <c:pt idx="11">
                  <c:v>-303</c:v>
                </c:pt>
                <c:pt idx="12">
                  <c:v>-306</c:v>
                </c:pt>
                <c:pt idx="13">
                  <c:v>-311</c:v>
                </c:pt>
                <c:pt idx="14">
                  <c:v>-309</c:v>
                </c:pt>
                <c:pt idx="15">
                  <c:v>-310</c:v>
                </c:pt>
                <c:pt idx="16">
                  <c:v>-306</c:v>
                </c:pt>
                <c:pt idx="17">
                  <c:v>-310</c:v>
                </c:pt>
                <c:pt idx="18">
                  <c:v>-314</c:v>
                </c:pt>
                <c:pt idx="19">
                  <c:v>-315</c:v>
                </c:pt>
                <c:pt idx="20">
                  <c:v>-314</c:v>
                </c:pt>
                <c:pt idx="21">
                  <c:v>-315</c:v>
                </c:pt>
                <c:pt idx="22">
                  <c:v>-317</c:v>
                </c:pt>
                <c:pt idx="23">
                  <c:v>-320</c:v>
                </c:pt>
                <c:pt idx="24">
                  <c:v>-325</c:v>
                </c:pt>
                <c:pt idx="25">
                  <c:v>-327</c:v>
                </c:pt>
                <c:pt idx="26">
                  <c:v>-333</c:v>
                </c:pt>
                <c:pt idx="27">
                  <c:v>-336</c:v>
                </c:pt>
                <c:pt idx="28">
                  <c:v>-337</c:v>
                </c:pt>
                <c:pt idx="29">
                  <c:v>-339</c:v>
                </c:pt>
                <c:pt idx="30">
                  <c:v>-341</c:v>
                </c:pt>
                <c:pt idx="31">
                  <c:v>-346</c:v>
                </c:pt>
                <c:pt idx="32">
                  <c:v>-351</c:v>
                </c:pt>
                <c:pt idx="33">
                  <c:v>-356</c:v>
                </c:pt>
                <c:pt idx="34">
                  <c:v>-356</c:v>
                </c:pt>
                <c:pt idx="35">
                  <c:v>-360</c:v>
                </c:pt>
                <c:pt idx="36">
                  <c:v>-364</c:v>
                </c:pt>
                <c:pt idx="37">
                  <c:v>-370</c:v>
                </c:pt>
                <c:pt idx="38">
                  <c:v>-372</c:v>
                </c:pt>
                <c:pt idx="39">
                  <c:v>-371</c:v>
                </c:pt>
                <c:pt idx="40">
                  <c:v>-370</c:v>
                </c:pt>
                <c:pt idx="41">
                  <c:v>-369</c:v>
                </c:pt>
                <c:pt idx="42">
                  <c:v>-368</c:v>
                </c:pt>
                <c:pt idx="43">
                  <c:v>-365</c:v>
                </c:pt>
                <c:pt idx="44">
                  <c:v>-361</c:v>
                </c:pt>
                <c:pt idx="45">
                  <c:v>-368</c:v>
                </c:pt>
                <c:pt idx="46">
                  <c:v>-369</c:v>
                </c:pt>
                <c:pt idx="47">
                  <c:v>-369</c:v>
                </c:pt>
                <c:pt idx="48">
                  <c:v>-370</c:v>
                </c:pt>
                <c:pt idx="49">
                  <c:v>-365</c:v>
                </c:pt>
                <c:pt idx="50">
                  <c:v>-376</c:v>
                </c:pt>
                <c:pt idx="51">
                  <c:v>-382</c:v>
                </c:pt>
                <c:pt idx="52">
                  <c:v>-384</c:v>
                </c:pt>
                <c:pt idx="53">
                  <c:v>-384</c:v>
                </c:pt>
                <c:pt idx="54">
                  <c:v>-386</c:v>
                </c:pt>
                <c:pt idx="55">
                  <c:v>-388</c:v>
                </c:pt>
                <c:pt idx="56">
                  <c:v>-388</c:v>
                </c:pt>
                <c:pt idx="57">
                  <c:v>-393</c:v>
                </c:pt>
                <c:pt idx="58">
                  <c:v>-395</c:v>
                </c:pt>
                <c:pt idx="59">
                  <c:v>-396</c:v>
                </c:pt>
                <c:pt idx="60">
                  <c:v>-396</c:v>
                </c:pt>
                <c:pt idx="61">
                  <c:v>-397</c:v>
                </c:pt>
                <c:pt idx="62">
                  <c:v>-399</c:v>
                </c:pt>
                <c:pt idx="63">
                  <c:v>-399</c:v>
                </c:pt>
                <c:pt idx="64">
                  <c:v>-403</c:v>
                </c:pt>
                <c:pt idx="65">
                  <c:v>-402</c:v>
                </c:pt>
                <c:pt idx="66">
                  <c:v>-403</c:v>
                </c:pt>
                <c:pt idx="67">
                  <c:v>-404</c:v>
                </c:pt>
                <c:pt idx="68">
                  <c:v>-407</c:v>
                </c:pt>
                <c:pt idx="69">
                  <c:v>-408</c:v>
                </c:pt>
                <c:pt idx="70">
                  <c:v>-405</c:v>
                </c:pt>
                <c:pt idx="71">
                  <c:v>-405</c:v>
                </c:pt>
                <c:pt idx="72">
                  <c:v>-410</c:v>
                </c:pt>
                <c:pt idx="73">
                  <c:v>-412</c:v>
                </c:pt>
                <c:pt idx="74">
                  <c:v>-414</c:v>
                </c:pt>
                <c:pt idx="75">
                  <c:v>-415</c:v>
                </c:pt>
                <c:pt idx="76">
                  <c:v>-414</c:v>
                </c:pt>
                <c:pt idx="77">
                  <c:v>-419</c:v>
                </c:pt>
                <c:pt idx="78">
                  <c:v>-419</c:v>
                </c:pt>
                <c:pt idx="79">
                  <c:v>-419</c:v>
                </c:pt>
                <c:pt idx="80">
                  <c:v>-423</c:v>
                </c:pt>
                <c:pt idx="81">
                  <c:v>-424</c:v>
                </c:pt>
                <c:pt idx="82">
                  <c:v>-425</c:v>
                </c:pt>
                <c:pt idx="83">
                  <c:v>-428</c:v>
                </c:pt>
                <c:pt idx="84">
                  <c:v>-429</c:v>
                </c:pt>
                <c:pt idx="85">
                  <c:v>-432</c:v>
                </c:pt>
                <c:pt idx="86">
                  <c:v>-432</c:v>
                </c:pt>
                <c:pt idx="87">
                  <c:v>-434</c:v>
                </c:pt>
                <c:pt idx="88">
                  <c:v>-430</c:v>
                </c:pt>
                <c:pt idx="89">
                  <c:v>-433</c:v>
                </c:pt>
                <c:pt idx="90">
                  <c:v>-438</c:v>
                </c:pt>
                <c:pt idx="91">
                  <c:v>-441</c:v>
                </c:pt>
                <c:pt idx="92">
                  <c:v>-445</c:v>
                </c:pt>
                <c:pt idx="93">
                  <c:v>-443</c:v>
                </c:pt>
                <c:pt idx="94">
                  <c:v>-444</c:v>
                </c:pt>
                <c:pt idx="95">
                  <c:v>-444</c:v>
                </c:pt>
                <c:pt idx="96">
                  <c:v>-442</c:v>
                </c:pt>
                <c:pt idx="97">
                  <c:v>-445</c:v>
                </c:pt>
                <c:pt idx="98">
                  <c:v>-450</c:v>
                </c:pt>
                <c:pt idx="99">
                  <c:v>-455</c:v>
                </c:pt>
                <c:pt idx="100">
                  <c:v>-456</c:v>
                </c:pt>
                <c:pt idx="101">
                  <c:v>-458</c:v>
                </c:pt>
                <c:pt idx="102">
                  <c:v>-461</c:v>
                </c:pt>
                <c:pt idx="103">
                  <c:v>-465</c:v>
                </c:pt>
                <c:pt idx="104">
                  <c:v>-468</c:v>
                </c:pt>
                <c:pt idx="105">
                  <c:v>-470</c:v>
                </c:pt>
                <c:pt idx="106">
                  <c:v>-475</c:v>
                </c:pt>
                <c:pt idx="107">
                  <c:v>-476</c:v>
                </c:pt>
                <c:pt idx="108">
                  <c:v>-478</c:v>
                </c:pt>
                <c:pt idx="109">
                  <c:v>-480</c:v>
                </c:pt>
                <c:pt idx="110">
                  <c:v>-483</c:v>
                </c:pt>
                <c:pt idx="111">
                  <c:v>-484</c:v>
                </c:pt>
                <c:pt idx="112">
                  <c:v>-479</c:v>
                </c:pt>
                <c:pt idx="113">
                  <c:v>-474</c:v>
                </c:pt>
                <c:pt idx="114">
                  <c:v>-473</c:v>
                </c:pt>
                <c:pt idx="115">
                  <c:v>-473</c:v>
                </c:pt>
                <c:pt idx="116">
                  <c:v>-468</c:v>
                </c:pt>
                <c:pt idx="117">
                  <c:v>-469</c:v>
                </c:pt>
                <c:pt idx="118">
                  <c:v>-469</c:v>
                </c:pt>
                <c:pt idx="119">
                  <c:v>-465</c:v>
                </c:pt>
                <c:pt idx="120">
                  <c:v>-463</c:v>
                </c:pt>
                <c:pt idx="121">
                  <c:v>-463</c:v>
                </c:pt>
                <c:pt idx="122">
                  <c:v>-464</c:v>
                </c:pt>
                <c:pt idx="123">
                  <c:v>-460</c:v>
                </c:pt>
                <c:pt idx="124">
                  <c:v>-468</c:v>
                </c:pt>
                <c:pt idx="125">
                  <c:v>-469</c:v>
                </c:pt>
                <c:pt idx="126">
                  <c:v>-471</c:v>
                </c:pt>
                <c:pt idx="127">
                  <c:v>-476</c:v>
                </c:pt>
                <c:pt idx="128">
                  <c:v>-478</c:v>
                </c:pt>
                <c:pt idx="129">
                  <c:v>-482</c:v>
                </c:pt>
                <c:pt idx="130">
                  <c:v>-485</c:v>
                </c:pt>
                <c:pt idx="131">
                  <c:v>-488</c:v>
                </c:pt>
                <c:pt idx="132">
                  <c:v>-488</c:v>
                </c:pt>
                <c:pt idx="133">
                  <c:v>-485</c:v>
                </c:pt>
                <c:pt idx="134">
                  <c:v>-481</c:v>
                </c:pt>
                <c:pt idx="135">
                  <c:v>-479</c:v>
                </c:pt>
                <c:pt idx="136">
                  <c:v>-479</c:v>
                </c:pt>
                <c:pt idx="137">
                  <c:v>-478</c:v>
                </c:pt>
                <c:pt idx="138">
                  <c:v>-481</c:v>
                </c:pt>
                <c:pt idx="139">
                  <c:v>-473</c:v>
                </c:pt>
                <c:pt idx="140">
                  <c:v>-470</c:v>
                </c:pt>
                <c:pt idx="141">
                  <c:v>-468</c:v>
                </c:pt>
                <c:pt idx="142">
                  <c:v>-468</c:v>
                </c:pt>
                <c:pt idx="143">
                  <c:v>-469</c:v>
                </c:pt>
                <c:pt idx="144">
                  <c:v>-464</c:v>
                </c:pt>
                <c:pt idx="145">
                  <c:v>-459</c:v>
                </c:pt>
                <c:pt idx="146">
                  <c:v>-457</c:v>
                </c:pt>
                <c:pt idx="147">
                  <c:v>-453</c:v>
                </c:pt>
                <c:pt idx="148">
                  <c:v>-453</c:v>
                </c:pt>
                <c:pt idx="149">
                  <c:v>-451</c:v>
                </c:pt>
                <c:pt idx="150">
                  <c:v>-447</c:v>
                </c:pt>
                <c:pt idx="151">
                  <c:v>-455</c:v>
                </c:pt>
                <c:pt idx="152">
                  <c:v>-457</c:v>
                </c:pt>
                <c:pt idx="153">
                  <c:v>-458</c:v>
                </c:pt>
                <c:pt idx="154">
                  <c:v>-453</c:v>
                </c:pt>
                <c:pt idx="155">
                  <c:v>-450</c:v>
                </c:pt>
                <c:pt idx="156">
                  <c:v>-449</c:v>
                </c:pt>
                <c:pt idx="157">
                  <c:v>-448</c:v>
                </c:pt>
                <c:pt idx="158">
                  <c:v>-446</c:v>
                </c:pt>
                <c:pt idx="159">
                  <c:v>-443</c:v>
                </c:pt>
                <c:pt idx="160">
                  <c:v>-440</c:v>
                </c:pt>
                <c:pt idx="161">
                  <c:v>-438</c:v>
                </c:pt>
                <c:pt idx="162">
                  <c:v>-438</c:v>
                </c:pt>
                <c:pt idx="163">
                  <c:v>-435</c:v>
                </c:pt>
                <c:pt idx="164">
                  <c:v>-433</c:v>
                </c:pt>
                <c:pt idx="165">
                  <c:v>-431</c:v>
                </c:pt>
                <c:pt idx="166">
                  <c:v>-431</c:v>
                </c:pt>
                <c:pt idx="167">
                  <c:v>-429</c:v>
                </c:pt>
                <c:pt idx="168">
                  <c:v>-428</c:v>
                </c:pt>
                <c:pt idx="169">
                  <c:v>-426</c:v>
                </c:pt>
                <c:pt idx="170">
                  <c:v>-425</c:v>
                </c:pt>
                <c:pt idx="171">
                  <c:v>-425</c:v>
                </c:pt>
                <c:pt idx="172">
                  <c:v>-425</c:v>
                </c:pt>
                <c:pt idx="173">
                  <c:v>-423</c:v>
                </c:pt>
                <c:pt idx="174">
                  <c:v>-422</c:v>
                </c:pt>
                <c:pt idx="175">
                  <c:v>-419</c:v>
                </c:pt>
                <c:pt idx="176">
                  <c:v>-417</c:v>
                </c:pt>
                <c:pt idx="177">
                  <c:v>-415</c:v>
                </c:pt>
                <c:pt idx="178">
                  <c:v>-412</c:v>
                </c:pt>
                <c:pt idx="179">
                  <c:v>-415</c:v>
                </c:pt>
                <c:pt idx="180">
                  <c:v>-417</c:v>
                </c:pt>
                <c:pt idx="181">
                  <c:v>-422</c:v>
                </c:pt>
                <c:pt idx="182">
                  <c:v>-415</c:v>
                </c:pt>
                <c:pt idx="183">
                  <c:v>-415</c:v>
                </c:pt>
                <c:pt idx="184">
                  <c:v>-416</c:v>
                </c:pt>
                <c:pt idx="185">
                  <c:v>-420</c:v>
                </c:pt>
                <c:pt idx="186">
                  <c:v>-422</c:v>
                </c:pt>
                <c:pt idx="187">
                  <c:v>-422</c:v>
                </c:pt>
                <c:pt idx="188">
                  <c:v>-421</c:v>
                </c:pt>
                <c:pt idx="189">
                  <c:v>-424</c:v>
                </c:pt>
                <c:pt idx="190">
                  <c:v>-424</c:v>
                </c:pt>
                <c:pt idx="191">
                  <c:v>-423</c:v>
                </c:pt>
                <c:pt idx="192">
                  <c:v>-419</c:v>
                </c:pt>
                <c:pt idx="193">
                  <c:v>-415</c:v>
                </c:pt>
                <c:pt idx="194">
                  <c:v>-413</c:v>
                </c:pt>
                <c:pt idx="195">
                  <c:v>-409</c:v>
                </c:pt>
                <c:pt idx="196">
                  <c:v>-408</c:v>
                </c:pt>
                <c:pt idx="197">
                  <c:v>-404</c:v>
                </c:pt>
                <c:pt idx="198">
                  <c:v>-406</c:v>
                </c:pt>
                <c:pt idx="199">
                  <c:v>-406</c:v>
                </c:pt>
                <c:pt idx="200">
                  <c:v>-407</c:v>
                </c:pt>
                <c:pt idx="201">
                  <c:v>-408</c:v>
                </c:pt>
                <c:pt idx="202">
                  <c:v>-412</c:v>
                </c:pt>
                <c:pt idx="203">
                  <c:v>-410</c:v>
                </c:pt>
                <c:pt idx="204">
                  <c:v>-409</c:v>
                </c:pt>
                <c:pt idx="205">
                  <c:v>-408</c:v>
                </c:pt>
                <c:pt idx="206">
                  <c:v>-409</c:v>
                </c:pt>
                <c:pt idx="207">
                  <c:v>-408</c:v>
                </c:pt>
                <c:pt idx="208">
                  <c:v>-406</c:v>
                </c:pt>
                <c:pt idx="209">
                  <c:v>-401</c:v>
                </c:pt>
                <c:pt idx="210">
                  <c:v>-398</c:v>
                </c:pt>
                <c:pt idx="211">
                  <c:v>-397</c:v>
                </c:pt>
                <c:pt idx="212">
                  <c:v>-394</c:v>
                </c:pt>
                <c:pt idx="213">
                  <c:v>-395</c:v>
                </c:pt>
                <c:pt idx="214">
                  <c:v>-398</c:v>
                </c:pt>
                <c:pt idx="215">
                  <c:v>-396</c:v>
                </c:pt>
                <c:pt idx="216">
                  <c:v>-394</c:v>
                </c:pt>
                <c:pt idx="217">
                  <c:v>-389</c:v>
                </c:pt>
                <c:pt idx="218">
                  <c:v>-385</c:v>
                </c:pt>
                <c:pt idx="219">
                  <c:v>-382</c:v>
                </c:pt>
                <c:pt idx="220">
                  <c:v>-381</c:v>
                </c:pt>
                <c:pt idx="221">
                  <c:v>-381</c:v>
                </c:pt>
                <c:pt idx="222">
                  <c:v>-381</c:v>
                </c:pt>
                <c:pt idx="223">
                  <c:v>-380</c:v>
                </c:pt>
                <c:pt idx="224">
                  <c:v>-379</c:v>
                </c:pt>
                <c:pt idx="225">
                  <c:v>-374</c:v>
                </c:pt>
                <c:pt idx="226">
                  <c:v>-371</c:v>
                </c:pt>
                <c:pt idx="227">
                  <c:v>-370</c:v>
                </c:pt>
                <c:pt idx="228">
                  <c:v>-366</c:v>
                </c:pt>
                <c:pt idx="229">
                  <c:v>-365</c:v>
                </c:pt>
                <c:pt idx="230">
                  <c:v>-363</c:v>
                </c:pt>
                <c:pt idx="231">
                  <c:v>-362</c:v>
                </c:pt>
                <c:pt idx="232">
                  <c:v>-363</c:v>
                </c:pt>
                <c:pt idx="233">
                  <c:v>-358</c:v>
                </c:pt>
                <c:pt idx="234">
                  <c:v>-353</c:v>
                </c:pt>
                <c:pt idx="235">
                  <c:v>-348</c:v>
                </c:pt>
                <c:pt idx="236">
                  <c:v>-347</c:v>
                </c:pt>
                <c:pt idx="237">
                  <c:v>-343</c:v>
                </c:pt>
                <c:pt idx="238">
                  <c:v>-339</c:v>
                </c:pt>
                <c:pt idx="239">
                  <c:v>-337</c:v>
                </c:pt>
                <c:pt idx="240">
                  <c:v>-336</c:v>
                </c:pt>
                <c:pt idx="241">
                  <c:v>-332</c:v>
                </c:pt>
                <c:pt idx="242">
                  <c:v>-329</c:v>
                </c:pt>
                <c:pt idx="243">
                  <c:v>-329</c:v>
                </c:pt>
                <c:pt idx="244">
                  <c:v>-330</c:v>
                </c:pt>
                <c:pt idx="245">
                  <c:v>-331</c:v>
                </c:pt>
                <c:pt idx="246">
                  <c:v>-330</c:v>
                </c:pt>
                <c:pt idx="247">
                  <c:v>-332</c:v>
                </c:pt>
                <c:pt idx="248">
                  <c:v>-327</c:v>
                </c:pt>
                <c:pt idx="249">
                  <c:v>-323</c:v>
                </c:pt>
                <c:pt idx="250">
                  <c:v>-322</c:v>
                </c:pt>
                <c:pt idx="251">
                  <c:v>-322</c:v>
                </c:pt>
                <c:pt idx="252">
                  <c:v>-321</c:v>
                </c:pt>
                <c:pt idx="253">
                  <c:v>-316</c:v>
                </c:pt>
                <c:pt idx="254">
                  <c:v>-315</c:v>
                </c:pt>
                <c:pt idx="255">
                  <c:v>-310</c:v>
                </c:pt>
                <c:pt idx="256">
                  <c:v>-306</c:v>
                </c:pt>
                <c:pt idx="257">
                  <c:v>-308</c:v>
                </c:pt>
                <c:pt idx="258">
                  <c:v>-305</c:v>
                </c:pt>
                <c:pt idx="259">
                  <c:v>-299</c:v>
                </c:pt>
                <c:pt idx="260">
                  <c:v>-294</c:v>
                </c:pt>
                <c:pt idx="261">
                  <c:v>-293</c:v>
                </c:pt>
                <c:pt idx="262">
                  <c:v>-294</c:v>
                </c:pt>
                <c:pt idx="263">
                  <c:v>-295</c:v>
                </c:pt>
                <c:pt idx="264">
                  <c:v>-296</c:v>
                </c:pt>
                <c:pt idx="265">
                  <c:v>-297</c:v>
                </c:pt>
                <c:pt idx="266">
                  <c:v>-296</c:v>
                </c:pt>
                <c:pt idx="267">
                  <c:v>-294</c:v>
                </c:pt>
                <c:pt idx="268">
                  <c:v>-290</c:v>
                </c:pt>
                <c:pt idx="269">
                  <c:v>-294</c:v>
                </c:pt>
                <c:pt idx="270">
                  <c:v>-290</c:v>
                </c:pt>
                <c:pt idx="271">
                  <c:v>-299</c:v>
                </c:pt>
                <c:pt idx="272">
                  <c:v>-302</c:v>
                </c:pt>
                <c:pt idx="273">
                  <c:v>-303</c:v>
                </c:pt>
                <c:pt idx="274">
                  <c:v>-307</c:v>
                </c:pt>
                <c:pt idx="275">
                  <c:v>-310</c:v>
                </c:pt>
                <c:pt idx="276">
                  <c:v>-309</c:v>
                </c:pt>
                <c:pt idx="277">
                  <c:v>-313</c:v>
                </c:pt>
                <c:pt idx="278">
                  <c:v>-316</c:v>
                </c:pt>
                <c:pt idx="279">
                  <c:v>-312</c:v>
                </c:pt>
                <c:pt idx="280">
                  <c:v>-311</c:v>
                </c:pt>
                <c:pt idx="281">
                  <c:v>-314</c:v>
                </c:pt>
                <c:pt idx="282">
                  <c:v>-314</c:v>
                </c:pt>
                <c:pt idx="283">
                  <c:v>-317</c:v>
                </c:pt>
                <c:pt idx="284">
                  <c:v>-318</c:v>
                </c:pt>
                <c:pt idx="285">
                  <c:v>-314</c:v>
                </c:pt>
              </c:numCache>
            </c:numRef>
          </c:xVal>
          <c:yVal>
            <c:numRef>
              <c:f>BoucleV5!$E$3:$E$288</c:f>
              <c:numCache>
                <c:formatCode>General</c:formatCode>
                <c:ptCount val="286"/>
                <c:pt idx="0">
                  <c:v>21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-3</c:v>
                </c:pt>
                <c:pt idx="12">
                  <c:v>-6</c:v>
                </c:pt>
                <c:pt idx="13">
                  <c:v>-7</c:v>
                </c:pt>
                <c:pt idx="14">
                  <c:v>-10</c:v>
                </c:pt>
                <c:pt idx="15">
                  <c:v>-14</c:v>
                </c:pt>
                <c:pt idx="16">
                  <c:v>-16</c:v>
                </c:pt>
                <c:pt idx="17">
                  <c:v>-9</c:v>
                </c:pt>
                <c:pt idx="18">
                  <c:v>-8</c:v>
                </c:pt>
                <c:pt idx="19">
                  <c:v>-3</c:v>
                </c:pt>
                <c:pt idx="20">
                  <c:v>1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-2</c:v>
                </c:pt>
                <c:pt idx="29">
                  <c:v>-6</c:v>
                </c:pt>
                <c:pt idx="30">
                  <c:v>-9</c:v>
                </c:pt>
                <c:pt idx="31">
                  <c:v>-8</c:v>
                </c:pt>
                <c:pt idx="32">
                  <c:v>-8</c:v>
                </c:pt>
                <c:pt idx="33">
                  <c:v>-7</c:v>
                </c:pt>
                <c:pt idx="34">
                  <c:v>-2</c:v>
                </c:pt>
                <c:pt idx="35">
                  <c:v>-3</c:v>
                </c:pt>
                <c:pt idx="36">
                  <c:v>-2</c:v>
                </c:pt>
                <c:pt idx="37">
                  <c:v>-2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11</c:v>
                </c:pt>
                <c:pt idx="42">
                  <c:v>12</c:v>
                </c:pt>
                <c:pt idx="43">
                  <c:v>14</c:v>
                </c:pt>
                <c:pt idx="44">
                  <c:v>13</c:v>
                </c:pt>
                <c:pt idx="45">
                  <c:v>15</c:v>
                </c:pt>
                <c:pt idx="46">
                  <c:v>19</c:v>
                </c:pt>
                <c:pt idx="47">
                  <c:v>25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28</c:v>
                </c:pt>
                <c:pt idx="53">
                  <c:v>32</c:v>
                </c:pt>
                <c:pt idx="54">
                  <c:v>36</c:v>
                </c:pt>
                <c:pt idx="55">
                  <c:v>36</c:v>
                </c:pt>
                <c:pt idx="56">
                  <c:v>42</c:v>
                </c:pt>
                <c:pt idx="57">
                  <c:v>43</c:v>
                </c:pt>
                <c:pt idx="58">
                  <c:v>47</c:v>
                </c:pt>
                <c:pt idx="59">
                  <c:v>51</c:v>
                </c:pt>
                <c:pt idx="60">
                  <c:v>55</c:v>
                </c:pt>
                <c:pt idx="61">
                  <c:v>57</c:v>
                </c:pt>
                <c:pt idx="62">
                  <c:v>59</c:v>
                </c:pt>
                <c:pt idx="63">
                  <c:v>63</c:v>
                </c:pt>
                <c:pt idx="64">
                  <c:v>65</c:v>
                </c:pt>
                <c:pt idx="65">
                  <c:v>69</c:v>
                </c:pt>
                <c:pt idx="66">
                  <c:v>72</c:v>
                </c:pt>
                <c:pt idx="67">
                  <c:v>77</c:v>
                </c:pt>
                <c:pt idx="68">
                  <c:v>80</c:v>
                </c:pt>
                <c:pt idx="69">
                  <c:v>85</c:v>
                </c:pt>
                <c:pt idx="70">
                  <c:v>88</c:v>
                </c:pt>
                <c:pt idx="71">
                  <c:v>89</c:v>
                </c:pt>
                <c:pt idx="72">
                  <c:v>87</c:v>
                </c:pt>
                <c:pt idx="73">
                  <c:v>85</c:v>
                </c:pt>
                <c:pt idx="74">
                  <c:v>83</c:v>
                </c:pt>
                <c:pt idx="75">
                  <c:v>78</c:v>
                </c:pt>
                <c:pt idx="76">
                  <c:v>76</c:v>
                </c:pt>
                <c:pt idx="77">
                  <c:v>78</c:v>
                </c:pt>
                <c:pt idx="78">
                  <c:v>81</c:v>
                </c:pt>
                <c:pt idx="79">
                  <c:v>85</c:v>
                </c:pt>
                <c:pt idx="80">
                  <c:v>86</c:v>
                </c:pt>
                <c:pt idx="81">
                  <c:v>88</c:v>
                </c:pt>
                <c:pt idx="82">
                  <c:v>90</c:v>
                </c:pt>
                <c:pt idx="83">
                  <c:v>93</c:v>
                </c:pt>
                <c:pt idx="84">
                  <c:v>90</c:v>
                </c:pt>
                <c:pt idx="85">
                  <c:v>88</c:v>
                </c:pt>
                <c:pt idx="86">
                  <c:v>85</c:v>
                </c:pt>
                <c:pt idx="87">
                  <c:v>81</c:v>
                </c:pt>
                <c:pt idx="88">
                  <c:v>79</c:v>
                </c:pt>
                <c:pt idx="89">
                  <c:v>76</c:v>
                </c:pt>
                <c:pt idx="90">
                  <c:v>83</c:v>
                </c:pt>
                <c:pt idx="91">
                  <c:v>81</c:v>
                </c:pt>
                <c:pt idx="92">
                  <c:v>79</c:v>
                </c:pt>
                <c:pt idx="93">
                  <c:v>85</c:v>
                </c:pt>
                <c:pt idx="94">
                  <c:v>90</c:v>
                </c:pt>
                <c:pt idx="95">
                  <c:v>94</c:v>
                </c:pt>
                <c:pt idx="96">
                  <c:v>97</c:v>
                </c:pt>
                <c:pt idx="97">
                  <c:v>97</c:v>
                </c:pt>
                <c:pt idx="98">
                  <c:v>96</c:v>
                </c:pt>
                <c:pt idx="99">
                  <c:v>95</c:v>
                </c:pt>
                <c:pt idx="100">
                  <c:v>90</c:v>
                </c:pt>
                <c:pt idx="101">
                  <c:v>90</c:v>
                </c:pt>
                <c:pt idx="102">
                  <c:v>92</c:v>
                </c:pt>
                <c:pt idx="103">
                  <c:v>90</c:v>
                </c:pt>
                <c:pt idx="104">
                  <c:v>91</c:v>
                </c:pt>
                <c:pt idx="105">
                  <c:v>91</c:v>
                </c:pt>
                <c:pt idx="106">
                  <c:v>91</c:v>
                </c:pt>
                <c:pt idx="107">
                  <c:v>88</c:v>
                </c:pt>
                <c:pt idx="108">
                  <c:v>93</c:v>
                </c:pt>
                <c:pt idx="109">
                  <c:v>94</c:v>
                </c:pt>
                <c:pt idx="110">
                  <c:v>97</c:v>
                </c:pt>
                <c:pt idx="111">
                  <c:v>101</c:v>
                </c:pt>
                <c:pt idx="112">
                  <c:v>100</c:v>
                </c:pt>
                <c:pt idx="113">
                  <c:v>100</c:v>
                </c:pt>
                <c:pt idx="114">
                  <c:v>99</c:v>
                </c:pt>
                <c:pt idx="115">
                  <c:v>98</c:v>
                </c:pt>
                <c:pt idx="116">
                  <c:v>97</c:v>
                </c:pt>
                <c:pt idx="117">
                  <c:v>93</c:v>
                </c:pt>
                <c:pt idx="118">
                  <c:v>102</c:v>
                </c:pt>
                <c:pt idx="119">
                  <c:v>103</c:v>
                </c:pt>
                <c:pt idx="120">
                  <c:v>104</c:v>
                </c:pt>
                <c:pt idx="121">
                  <c:v>107</c:v>
                </c:pt>
                <c:pt idx="122">
                  <c:v>111</c:v>
                </c:pt>
                <c:pt idx="123">
                  <c:v>111</c:v>
                </c:pt>
                <c:pt idx="124">
                  <c:v>113</c:v>
                </c:pt>
                <c:pt idx="125">
                  <c:v>117</c:v>
                </c:pt>
                <c:pt idx="126">
                  <c:v>117</c:v>
                </c:pt>
                <c:pt idx="127">
                  <c:v>118</c:v>
                </c:pt>
                <c:pt idx="128">
                  <c:v>117</c:v>
                </c:pt>
                <c:pt idx="129">
                  <c:v>115</c:v>
                </c:pt>
                <c:pt idx="130">
                  <c:v>116</c:v>
                </c:pt>
                <c:pt idx="131">
                  <c:v>119</c:v>
                </c:pt>
                <c:pt idx="132">
                  <c:v>121</c:v>
                </c:pt>
                <c:pt idx="133">
                  <c:v>124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130</c:v>
                </c:pt>
                <c:pt idx="138">
                  <c:v>132</c:v>
                </c:pt>
                <c:pt idx="139">
                  <c:v>131</c:v>
                </c:pt>
                <c:pt idx="140">
                  <c:v>133</c:v>
                </c:pt>
                <c:pt idx="141">
                  <c:v>129</c:v>
                </c:pt>
                <c:pt idx="142">
                  <c:v>125</c:v>
                </c:pt>
                <c:pt idx="143">
                  <c:v>121</c:v>
                </c:pt>
                <c:pt idx="144">
                  <c:v>125</c:v>
                </c:pt>
                <c:pt idx="145">
                  <c:v>125</c:v>
                </c:pt>
                <c:pt idx="146">
                  <c:v>127</c:v>
                </c:pt>
                <c:pt idx="147">
                  <c:v>127</c:v>
                </c:pt>
                <c:pt idx="148">
                  <c:v>132</c:v>
                </c:pt>
                <c:pt idx="149">
                  <c:v>136</c:v>
                </c:pt>
                <c:pt idx="150">
                  <c:v>135</c:v>
                </c:pt>
                <c:pt idx="151">
                  <c:v>138</c:v>
                </c:pt>
                <c:pt idx="152">
                  <c:v>140</c:v>
                </c:pt>
                <c:pt idx="153">
                  <c:v>143</c:v>
                </c:pt>
                <c:pt idx="154">
                  <c:v>143</c:v>
                </c:pt>
                <c:pt idx="155">
                  <c:v>142</c:v>
                </c:pt>
                <c:pt idx="156">
                  <c:v>141</c:v>
                </c:pt>
                <c:pt idx="157">
                  <c:v>145</c:v>
                </c:pt>
                <c:pt idx="158">
                  <c:v>147</c:v>
                </c:pt>
                <c:pt idx="159">
                  <c:v>148</c:v>
                </c:pt>
                <c:pt idx="160">
                  <c:v>149</c:v>
                </c:pt>
                <c:pt idx="161">
                  <c:v>145</c:v>
                </c:pt>
                <c:pt idx="162">
                  <c:v>141</c:v>
                </c:pt>
                <c:pt idx="163">
                  <c:v>138</c:v>
                </c:pt>
                <c:pt idx="164">
                  <c:v>139</c:v>
                </c:pt>
                <c:pt idx="165">
                  <c:v>143</c:v>
                </c:pt>
                <c:pt idx="166">
                  <c:v>144</c:v>
                </c:pt>
                <c:pt idx="167">
                  <c:v>144</c:v>
                </c:pt>
                <c:pt idx="168">
                  <c:v>148</c:v>
                </c:pt>
                <c:pt idx="169">
                  <c:v>147</c:v>
                </c:pt>
                <c:pt idx="170">
                  <c:v>148</c:v>
                </c:pt>
                <c:pt idx="171">
                  <c:v>145</c:v>
                </c:pt>
                <c:pt idx="172">
                  <c:v>141</c:v>
                </c:pt>
                <c:pt idx="173">
                  <c:v>145</c:v>
                </c:pt>
                <c:pt idx="174">
                  <c:v>146</c:v>
                </c:pt>
                <c:pt idx="175">
                  <c:v>143</c:v>
                </c:pt>
                <c:pt idx="176">
                  <c:v>140</c:v>
                </c:pt>
                <c:pt idx="177">
                  <c:v>136</c:v>
                </c:pt>
                <c:pt idx="178">
                  <c:v>134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129</c:v>
                </c:pt>
                <c:pt idx="183">
                  <c:v>125</c:v>
                </c:pt>
                <c:pt idx="184">
                  <c:v>120</c:v>
                </c:pt>
                <c:pt idx="185">
                  <c:v>121</c:v>
                </c:pt>
                <c:pt idx="186">
                  <c:v>119</c:v>
                </c:pt>
                <c:pt idx="187">
                  <c:v>114</c:v>
                </c:pt>
                <c:pt idx="188">
                  <c:v>111</c:v>
                </c:pt>
                <c:pt idx="189">
                  <c:v>108</c:v>
                </c:pt>
                <c:pt idx="190">
                  <c:v>103</c:v>
                </c:pt>
                <c:pt idx="191">
                  <c:v>110</c:v>
                </c:pt>
                <c:pt idx="192">
                  <c:v>112</c:v>
                </c:pt>
                <c:pt idx="193">
                  <c:v>111</c:v>
                </c:pt>
                <c:pt idx="194">
                  <c:v>107</c:v>
                </c:pt>
                <c:pt idx="195">
                  <c:v>105</c:v>
                </c:pt>
                <c:pt idx="196">
                  <c:v>100</c:v>
                </c:pt>
                <c:pt idx="197">
                  <c:v>99</c:v>
                </c:pt>
                <c:pt idx="198">
                  <c:v>101</c:v>
                </c:pt>
                <c:pt idx="199">
                  <c:v>106</c:v>
                </c:pt>
                <c:pt idx="200">
                  <c:v>108</c:v>
                </c:pt>
                <c:pt idx="201">
                  <c:v>109</c:v>
                </c:pt>
                <c:pt idx="202">
                  <c:v>109</c:v>
                </c:pt>
                <c:pt idx="203">
                  <c:v>111</c:v>
                </c:pt>
                <c:pt idx="204">
                  <c:v>114</c:v>
                </c:pt>
                <c:pt idx="205">
                  <c:v>119</c:v>
                </c:pt>
                <c:pt idx="206">
                  <c:v>122</c:v>
                </c:pt>
                <c:pt idx="207">
                  <c:v>127</c:v>
                </c:pt>
                <c:pt idx="208">
                  <c:v>130</c:v>
                </c:pt>
                <c:pt idx="209">
                  <c:v>129</c:v>
                </c:pt>
                <c:pt idx="210">
                  <c:v>131</c:v>
                </c:pt>
                <c:pt idx="211">
                  <c:v>126</c:v>
                </c:pt>
                <c:pt idx="212">
                  <c:v>126</c:v>
                </c:pt>
                <c:pt idx="213">
                  <c:v>121</c:v>
                </c:pt>
                <c:pt idx="214">
                  <c:v>119</c:v>
                </c:pt>
                <c:pt idx="215">
                  <c:v>115</c:v>
                </c:pt>
                <c:pt idx="216">
                  <c:v>117</c:v>
                </c:pt>
                <c:pt idx="217">
                  <c:v>116</c:v>
                </c:pt>
                <c:pt idx="218">
                  <c:v>117</c:v>
                </c:pt>
                <c:pt idx="219">
                  <c:v>118</c:v>
                </c:pt>
                <c:pt idx="220">
                  <c:v>119</c:v>
                </c:pt>
                <c:pt idx="221">
                  <c:v>114</c:v>
                </c:pt>
                <c:pt idx="222">
                  <c:v>108</c:v>
                </c:pt>
                <c:pt idx="223">
                  <c:v>105</c:v>
                </c:pt>
                <c:pt idx="224">
                  <c:v>102</c:v>
                </c:pt>
                <c:pt idx="225">
                  <c:v>102</c:v>
                </c:pt>
                <c:pt idx="226">
                  <c:v>104</c:v>
                </c:pt>
                <c:pt idx="227">
                  <c:v>106</c:v>
                </c:pt>
                <c:pt idx="228">
                  <c:v>108</c:v>
                </c:pt>
                <c:pt idx="229">
                  <c:v>112</c:v>
                </c:pt>
                <c:pt idx="230">
                  <c:v>107</c:v>
                </c:pt>
                <c:pt idx="231">
                  <c:v>104</c:v>
                </c:pt>
                <c:pt idx="232">
                  <c:v>99</c:v>
                </c:pt>
                <c:pt idx="233">
                  <c:v>103</c:v>
                </c:pt>
                <c:pt idx="234">
                  <c:v>104</c:v>
                </c:pt>
                <c:pt idx="235">
                  <c:v>104</c:v>
                </c:pt>
                <c:pt idx="236">
                  <c:v>102</c:v>
                </c:pt>
                <c:pt idx="237">
                  <c:v>103</c:v>
                </c:pt>
                <c:pt idx="238">
                  <c:v>102</c:v>
                </c:pt>
                <c:pt idx="239">
                  <c:v>99</c:v>
                </c:pt>
                <c:pt idx="240">
                  <c:v>95</c:v>
                </c:pt>
                <c:pt idx="241">
                  <c:v>95</c:v>
                </c:pt>
                <c:pt idx="242">
                  <c:v>92</c:v>
                </c:pt>
                <c:pt idx="243">
                  <c:v>89</c:v>
                </c:pt>
                <c:pt idx="244">
                  <c:v>88</c:v>
                </c:pt>
                <c:pt idx="245">
                  <c:v>84</c:v>
                </c:pt>
                <c:pt idx="246">
                  <c:v>80</c:v>
                </c:pt>
                <c:pt idx="247">
                  <c:v>78</c:v>
                </c:pt>
                <c:pt idx="248">
                  <c:v>82</c:v>
                </c:pt>
                <c:pt idx="249">
                  <c:v>84</c:v>
                </c:pt>
                <c:pt idx="250">
                  <c:v>87</c:v>
                </c:pt>
                <c:pt idx="251">
                  <c:v>90</c:v>
                </c:pt>
                <c:pt idx="252">
                  <c:v>87</c:v>
                </c:pt>
                <c:pt idx="253">
                  <c:v>86</c:v>
                </c:pt>
                <c:pt idx="254">
                  <c:v>87</c:v>
                </c:pt>
                <c:pt idx="255">
                  <c:v>87</c:v>
                </c:pt>
                <c:pt idx="256">
                  <c:v>89</c:v>
                </c:pt>
                <c:pt idx="257">
                  <c:v>83</c:v>
                </c:pt>
                <c:pt idx="258">
                  <c:v>80</c:v>
                </c:pt>
                <c:pt idx="259">
                  <c:v>80</c:v>
                </c:pt>
                <c:pt idx="260">
                  <c:v>81</c:v>
                </c:pt>
                <c:pt idx="261">
                  <c:v>81</c:v>
                </c:pt>
                <c:pt idx="262">
                  <c:v>76</c:v>
                </c:pt>
                <c:pt idx="263">
                  <c:v>73</c:v>
                </c:pt>
                <c:pt idx="264">
                  <c:v>70</c:v>
                </c:pt>
                <c:pt idx="265">
                  <c:v>65</c:v>
                </c:pt>
                <c:pt idx="266">
                  <c:v>61</c:v>
                </c:pt>
                <c:pt idx="267">
                  <c:v>59</c:v>
                </c:pt>
                <c:pt idx="268">
                  <c:v>57</c:v>
                </c:pt>
                <c:pt idx="269">
                  <c:v>56</c:v>
                </c:pt>
                <c:pt idx="270">
                  <c:v>54</c:v>
                </c:pt>
                <c:pt idx="271">
                  <c:v>57</c:v>
                </c:pt>
                <c:pt idx="272">
                  <c:v>57</c:v>
                </c:pt>
                <c:pt idx="273">
                  <c:v>52</c:v>
                </c:pt>
                <c:pt idx="274">
                  <c:v>50</c:v>
                </c:pt>
                <c:pt idx="275">
                  <c:v>48</c:v>
                </c:pt>
                <c:pt idx="276">
                  <c:v>43</c:v>
                </c:pt>
                <c:pt idx="277">
                  <c:v>44</c:v>
                </c:pt>
                <c:pt idx="278">
                  <c:v>46</c:v>
                </c:pt>
                <c:pt idx="279">
                  <c:v>40</c:v>
                </c:pt>
                <c:pt idx="280">
                  <c:v>39</c:v>
                </c:pt>
                <c:pt idx="281">
                  <c:v>37</c:v>
                </c:pt>
                <c:pt idx="282">
                  <c:v>32</c:v>
                </c:pt>
                <c:pt idx="283">
                  <c:v>29</c:v>
                </c:pt>
                <c:pt idx="284">
                  <c:v>26</c:v>
                </c:pt>
                <c:pt idx="285">
                  <c:v>25</c:v>
                </c:pt>
              </c:numCache>
            </c:numRef>
          </c:yVal>
        </c:ser>
        <c:axId val="172700032"/>
        <c:axId val="172701568"/>
      </c:scatterChart>
      <c:valAx>
        <c:axId val="172700032"/>
        <c:scaling>
          <c:orientation val="minMax"/>
          <c:max val="-270"/>
          <c:min val="-500"/>
        </c:scaling>
        <c:axPos val="b"/>
        <c:numFmt formatCode="General" sourceLinked="1"/>
        <c:tickLblPos val="nextTo"/>
        <c:crossAx val="172701568"/>
        <c:crosses val="autoZero"/>
        <c:crossBetween val="midCat"/>
      </c:valAx>
      <c:valAx>
        <c:axId val="172701568"/>
        <c:scaling>
          <c:orientation val="minMax"/>
        </c:scaling>
        <c:axPos val="l"/>
        <c:majorGridlines/>
        <c:numFmt formatCode="General" sourceLinked="1"/>
        <c:tickLblPos val="nextTo"/>
        <c:crossAx val="172700032"/>
        <c:crosses val="autoZero"/>
        <c:crossBetween val="midCat"/>
      </c:valAx>
    </c:plotArea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'Boucle V7'!$C$3:$C$202</c:f>
              <c:numCache>
                <c:formatCode>General</c:formatCode>
                <c:ptCount val="200"/>
                <c:pt idx="0">
                  <c:v>-310</c:v>
                </c:pt>
                <c:pt idx="1">
                  <c:v>-310</c:v>
                </c:pt>
                <c:pt idx="2">
                  <c:v>-310</c:v>
                </c:pt>
                <c:pt idx="3">
                  <c:v>-314</c:v>
                </c:pt>
                <c:pt idx="4">
                  <c:v>-315</c:v>
                </c:pt>
                <c:pt idx="5">
                  <c:v>-320</c:v>
                </c:pt>
                <c:pt idx="6">
                  <c:v>-327</c:v>
                </c:pt>
                <c:pt idx="7">
                  <c:v>-333</c:v>
                </c:pt>
                <c:pt idx="8">
                  <c:v>-337</c:v>
                </c:pt>
                <c:pt idx="9">
                  <c:v>-344</c:v>
                </c:pt>
                <c:pt idx="10">
                  <c:v>-352</c:v>
                </c:pt>
                <c:pt idx="11">
                  <c:v>-355</c:v>
                </c:pt>
                <c:pt idx="12">
                  <c:v>-363</c:v>
                </c:pt>
                <c:pt idx="13">
                  <c:v>-367</c:v>
                </c:pt>
                <c:pt idx="14">
                  <c:v>-370</c:v>
                </c:pt>
                <c:pt idx="15">
                  <c:v>-372</c:v>
                </c:pt>
                <c:pt idx="16">
                  <c:v>-371</c:v>
                </c:pt>
                <c:pt idx="17">
                  <c:v>-370</c:v>
                </c:pt>
                <c:pt idx="18">
                  <c:v>-368</c:v>
                </c:pt>
                <c:pt idx="19">
                  <c:v>-361</c:v>
                </c:pt>
                <c:pt idx="20">
                  <c:v>-369</c:v>
                </c:pt>
                <c:pt idx="21">
                  <c:v>-373</c:v>
                </c:pt>
                <c:pt idx="22">
                  <c:v>-373</c:v>
                </c:pt>
                <c:pt idx="23">
                  <c:v>-367</c:v>
                </c:pt>
                <c:pt idx="24">
                  <c:v>-365</c:v>
                </c:pt>
                <c:pt idx="25">
                  <c:v>-362</c:v>
                </c:pt>
                <c:pt idx="26">
                  <c:v>-370</c:v>
                </c:pt>
                <c:pt idx="27">
                  <c:v>-377</c:v>
                </c:pt>
                <c:pt idx="28">
                  <c:v>-384</c:v>
                </c:pt>
                <c:pt idx="29">
                  <c:v>-384</c:v>
                </c:pt>
                <c:pt idx="30">
                  <c:v>-386</c:v>
                </c:pt>
                <c:pt idx="31">
                  <c:v>-385</c:v>
                </c:pt>
                <c:pt idx="32">
                  <c:v>-393</c:v>
                </c:pt>
                <c:pt idx="33">
                  <c:v>-395</c:v>
                </c:pt>
                <c:pt idx="34">
                  <c:v>-396</c:v>
                </c:pt>
                <c:pt idx="35">
                  <c:v>-397</c:v>
                </c:pt>
                <c:pt idx="36">
                  <c:v>-401</c:v>
                </c:pt>
                <c:pt idx="37">
                  <c:v>-407</c:v>
                </c:pt>
                <c:pt idx="38">
                  <c:v>-412</c:v>
                </c:pt>
                <c:pt idx="39">
                  <c:v>-412</c:v>
                </c:pt>
                <c:pt idx="40">
                  <c:v>-403</c:v>
                </c:pt>
                <c:pt idx="41">
                  <c:v>-403</c:v>
                </c:pt>
                <c:pt idx="42">
                  <c:v>-403</c:v>
                </c:pt>
                <c:pt idx="43">
                  <c:v>-405</c:v>
                </c:pt>
                <c:pt idx="44">
                  <c:v>-405</c:v>
                </c:pt>
                <c:pt idx="45">
                  <c:v>-405</c:v>
                </c:pt>
                <c:pt idx="46">
                  <c:v>-410</c:v>
                </c:pt>
                <c:pt idx="47">
                  <c:v>-414</c:v>
                </c:pt>
                <c:pt idx="48">
                  <c:v>-414</c:v>
                </c:pt>
                <c:pt idx="49">
                  <c:v>-419</c:v>
                </c:pt>
                <c:pt idx="50">
                  <c:v>-422</c:v>
                </c:pt>
                <c:pt idx="51">
                  <c:v>-422</c:v>
                </c:pt>
                <c:pt idx="52">
                  <c:v>-429</c:v>
                </c:pt>
                <c:pt idx="53">
                  <c:v>-434</c:v>
                </c:pt>
                <c:pt idx="54">
                  <c:v>-438</c:v>
                </c:pt>
                <c:pt idx="55">
                  <c:v>-441</c:v>
                </c:pt>
                <c:pt idx="56">
                  <c:v>-445</c:v>
                </c:pt>
                <c:pt idx="57">
                  <c:v>-445</c:v>
                </c:pt>
                <c:pt idx="58">
                  <c:v>-444</c:v>
                </c:pt>
                <c:pt idx="59">
                  <c:v>-442</c:v>
                </c:pt>
                <c:pt idx="60">
                  <c:v>-450</c:v>
                </c:pt>
                <c:pt idx="61">
                  <c:v>-455</c:v>
                </c:pt>
                <c:pt idx="62">
                  <c:v>-456</c:v>
                </c:pt>
                <c:pt idx="63">
                  <c:v>-461</c:v>
                </c:pt>
                <c:pt idx="64">
                  <c:v>-468</c:v>
                </c:pt>
                <c:pt idx="65">
                  <c:v>-469</c:v>
                </c:pt>
                <c:pt idx="66">
                  <c:v>-476</c:v>
                </c:pt>
                <c:pt idx="67">
                  <c:v>-480</c:v>
                </c:pt>
                <c:pt idx="68">
                  <c:v>-483</c:v>
                </c:pt>
                <c:pt idx="69">
                  <c:v>-484</c:v>
                </c:pt>
                <c:pt idx="70">
                  <c:v>-479</c:v>
                </c:pt>
                <c:pt idx="71">
                  <c:v>-473</c:v>
                </c:pt>
                <c:pt idx="72">
                  <c:v>-468</c:v>
                </c:pt>
                <c:pt idx="73">
                  <c:v>-469</c:v>
                </c:pt>
                <c:pt idx="74">
                  <c:v>-463</c:v>
                </c:pt>
                <c:pt idx="75">
                  <c:v>-464</c:v>
                </c:pt>
                <c:pt idx="76">
                  <c:v>-460</c:v>
                </c:pt>
                <c:pt idx="77">
                  <c:v>-468</c:v>
                </c:pt>
                <c:pt idx="78">
                  <c:v>-471</c:v>
                </c:pt>
                <c:pt idx="79">
                  <c:v>-478</c:v>
                </c:pt>
                <c:pt idx="80">
                  <c:v>-481</c:v>
                </c:pt>
                <c:pt idx="81">
                  <c:v>-488</c:v>
                </c:pt>
                <c:pt idx="82">
                  <c:v>-479</c:v>
                </c:pt>
                <c:pt idx="83">
                  <c:v>-477</c:v>
                </c:pt>
                <c:pt idx="84">
                  <c:v>-478</c:v>
                </c:pt>
                <c:pt idx="85">
                  <c:v>-473</c:v>
                </c:pt>
                <c:pt idx="86">
                  <c:v>-468</c:v>
                </c:pt>
                <c:pt idx="87">
                  <c:v>-468</c:v>
                </c:pt>
                <c:pt idx="88">
                  <c:v>-469</c:v>
                </c:pt>
                <c:pt idx="89">
                  <c:v>-462</c:v>
                </c:pt>
                <c:pt idx="90">
                  <c:v>-459</c:v>
                </c:pt>
                <c:pt idx="91">
                  <c:v>-453</c:v>
                </c:pt>
                <c:pt idx="92">
                  <c:v>-452</c:v>
                </c:pt>
                <c:pt idx="93">
                  <c:v>-451</c:v>
                </c:pt>
                <c:pt idx="94">
                  <c:v>-447</c:v>
                </c:pt>
                <c:pt idx="95">
                  <c:v>-449</c:v>
                </c:pt>
                <c:pt idx="96">
                  <c:v>-450</c:v>
                </c:pt>
                <c:pt idx="97">
                  <c:v>-453</c:v>
                </c:pt>
                <c:pt idx="98">
                  <c:v>-457</c:v>
                </c:pt>
                <c:pt idx="99">
                  <c:v>-453</c:v>
                </c:pt>
                <c:pt idx="100">
                  <c:v>-451</c:v>
                </c:pt>
                <c:pt idx="101">
                  <c:v>-446</c:v>
                </c:pt>
                <c:pt idx="102">
                  <c:v>-440</c:v>
                </c:pt>
                <c:pt idx="103">
                  <c:v>-435</c:v>
                </c:pt>
                <c:pt idx="104">
                  <c:v>-431</c:v>
                </c:pt>
                <c:pt idx="105">
                  <c:v>-431</c:v>
                </c:pt>
                <c:pt idx="106">
                  <c:v>-425</c:v>
                </c:pt>
                <c:pt idx="107">
                  <c:v>-425</c:v>
                </c:pt>
                <c:pt idx="108">
                  <c:v>-425</c:v>
                </c:pt>
                <c:pt idx="109">
                  <c:v>-419</c:v>
                </c:pt>
                <c:pt idx="110">
                  <c:v>-417</c:v>
                </c:pt>
                <c:pt idx="111">
                  <c:v>-415</c:v>
                </c:pt>
                <c:pt idx="112">
                  <c:v>-412</c:v>
                </c:pt>
                <c:pt idx="113">
                  <c:v>-415</c:v>
                </c:pt>
                <c:pt idx="114">
                  <c:v>-414</c:v>
                </c:pt>
                <c:pt idx="115">
                  <c:v>-416</c:v>
                </c:pt>
                <c:pt idx="116">
                  <c:v>-422</c:v>
                </c:pt>
                <c:pt idx="117">
                  <c:v>-422</c:v>
                </c:pt>
                <c:pt idx="118">
                  <c:v>-421</c:v>
                </c:pt>
                <c:pt idx="119">
                  <c:v>-424</c:v>
                </c:pt>
                <c:pt idx="120">
                  <c:v>-424</c:v>
                </c:pt>
                <c:pt idx="121">
                  <c:v>-418</c:v>
                </c:pt>
                <c:pt idx="122">
                  <c:v>-410</c:v>
                </c:pt>
                <c:pt idx="123">
                  <c:v>-408</c:v>
                </c:pt>
                <c:pt idx="124">
                  <c:v>-404</c:v>
                </c:pt>
                <c:pt idx="125">
                  <c:v>-404</c:v>
                </c:pt>
                <c:pt idx="126">
                  <c:v>-408</c:v>
                </c:pt>
                <c:pt idx="127">
                  <c:v>-410</c:v>
                </c:pt>
                <c:pt idx="128">
                  <c:v>-409</c:v>
                </c:pt>
                <c:pt idx="129">
                  <c:v>-409</c:v>
                </c:pt>
                <c:pt idx="130">
                  <c:v>-408</c:v>
                </c:pt>
                <c:pt idx="131">
                  <c:v>-406</c:v>
                </c:pt>
                <c:pt idx="132">
                  <c:v>-403</c:v>
                </c:pt>
                <c:pt idx="133">
                  <c:v>-398</c:v>
                </c:pt>
                <c:pt idx="134">
                  <c:v>-397</c:v>
                </c:pt>
                <c:pt idx="135">
                  <c:v>-394</c:v>
                </c:pt>
                <c:pt idx="136">
                  <c:v>-398</c:v>
                </c:pt>
                <c:pt idx="137">
                  <c:v>-396</c:v>
                </c:pt>
                <c:pt idx="138">
                  <c:v>-394</c:v>
                </c:pt>
                <c:pt idx="139">
                  <c:v>-392</c:v>
                </c:pt>
                <c:pt idx="140">
                  <c:v>-385</c:v>
                </c:pt>
                <c:pt idx="141">
                  <c:v>-382</c:v>
                </c:pt>
                <c:pt idx="142">
                  <c:v>-381</c:v>
                </c:pt>
                <c:pt idx="143">
                  <c:v>-381</c:v>
                </c:pt>
                <c:pt idx="144">
                  <c:v>-381</c:v>
                </c:pt>
                <c:pt idx="145">
                  <c:v>-379</c:v>
                </c:pt>
                <c:pt idx="146">
                  <c:v>-374</c:v>
                </c:pt>
                <c:pt idx="147">
                  <c:v>-371</c:v>
                </c:pt>
                <c:pt idx="148">
                  <c:v>-370</c:v>
                </c:pt>
                <c:pt idx="149">
                  <c:v>-363</c:v>
                </c:pt>
                <c:pt idx="150">
                  <c:v>-365</c:v>
                </c:pt>
                <c:pt idx="151">
                  <c:v>-363</c:v>
                </c:pt>
                <c:pt idx="152">
                  <c:v>-363</c:v>
                </c:pt>
                <c:pt idx="153">
                  <c:v>-357</c:v>
                </c:pt>
                <c:pt idx="154">
                  <c:v>-350</c:v>
                </c:pt>
                <c:pt idx="155">
                  <c:v>-348</c:v>
                </c:pt>
                <c:pt idx="156">
                  <c:v>-347</c:v>
                </c:pt>
                <c:pt idx="157">
                  <c:v>-343</c:v>
                </c:pt>
                <c:pt idx="158">
                  <c:v>-339</c:v>
                </c:pt>
                <c:pt idx="159">
                  <c:v>-335</c:v>
                </c:pt>
                <c:pt idx="160">
                  <c:v>-332</c:v>
                </c:pt>
                <c:pt idx="161">
                  <c:v>-329</c:v>
                </c:pt>
                <c:pt idx="162">
                  <c:v>-328</c:v>
                </c:pt>
                <c:pt idx="163">
                  <c:v>-326</c:v>
                </c:pt>
                <c:pt idx="164">
                  <c:v>-332</c:v>
                </c:pt>
                <c:pt idx="165">
                  <c:v>-325</c:v>
                </c:pt>
                <c:pt idx="166">
                  <c:v>-323</c:v>
                </c:pt>
                <c:pt idx="167">
                  <c:v>-322</c:v>
                </c:pt>
                <c:pt idx="168">
                  <c:v>-317</c:v>
                </c:pt>
                <c:pt idx="169">
                  <c:v>-313</c:v>
                </c:pt>
                <c:pt idx="170">
                  <c:v>-306</c:v>
                </c:pt>
                <c:pt idx="171">
                  <c:v>-308</c:v>
                </c:pt>
                <c:pt idx="172">
                  <c:v>-305</c:v>
                </c:pt>
                <c:pt idx="173">
                  <c:v>-299</c:v>
                </c:pt>
                <c:pt idx="174">
                  <c:v>-293</c:v>
                </c:pt>
                <c:pt idx="175">
                  <c:v>-294</c:v>
                </c:pt>
                <c:pt idx="176">
                  <c:v>-296</c:v>
                </c:pt>
                <c:pt idx="177">
                  <c:v>-297</c:v>
                </c:pt>
                <c:pt idx="178">
                  <c:v>-296</c:v>
                </c:pt>
                <c:pt idx="179">
                  <c:v>-294</c:v>
                </c:pt>
                <c:pt idx="180">
                  <c:v>-290</c:v>
                </c:pt>
                <c:pt idx="181">
                  <c:v>-302</c:v>
                </c:pt>
                <c:pt idx="182">
                  <c:v>-310</c:v>
                </c:pt>
                <c:pt idx="183">
                  <c:v>-308</c:v>
                </c:pt>
                <c:pt idx="184">
                  <c:v>-310</c:v>
                </c:pt>
                <c:pt idx="185">
                  <c:v>-313</c:v>
                </c:pt>
                <c:pt idx="186">
                  <c:v>-309</c:v>
                </c:pt>
                <c:pt idx="187">
                  <c:v>-314</c:v>
                </c:pt>
                <c:pt idx="188">
                  <c:v>-311</c:v>
                </c:pt>
                <c:pt idx="189">
                  <c:v>-311</c:v>
                </c:pt>
                <c:pt idx="190">
                  <c:v>-312</c:v>
                </c:pt>
                <c:pt idx="191">
                  <c:v>-311</c:v>
                </c:pt>
                <c:pt idx="192">
                  <c:v>-305</c:v>
                </c:pt>
                <c:pt idx="193">
                  <c:v>-305</c:v>
                </c:pt>
                <c:pt idx="194">
                  <c:v>-302</c:v>
                </c:pt>
                <c:pt idx="195">
                  <c:v>-303</c:v>
                </c:pt>
                <c:pt idx="196">
                  <c:v>-302</c:v>
                </c:pt>
                <c:pt idx="197">
                  <c:v>-305</c:v>
                </c:pt>
                <c:pt idx="198">
                  <c:v>-304</c:v>
                </c:pt>
                <c:pt idx="199">
                  <c:v>-306</c:v>
                </c:pt>
              </c:numCache>
            </c:numRef>
          </c:xVal>
          <c:yVal>
            <c:numRef>
              <c:f>'Boucle V7'!$D$3:$D$202</c:f>
              <c:numCache>
                <c:formatCode>General</c:formatCode>
                <c:ptCount val="200"/>
                <c:pt idx="0">
                  <c:v>-14</c:v>
                </c:pt>
                <c:pt idx="1">
                  <c:v>-9</c:v>
                </c:pt>
                <c:pt idx="2">
                  <c:v>-1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-2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12</c:v>
                </c:pt>
                <c:pt idx="19">
                  <c:v>13</c:v>
                </c:pt>
                <c:pt idx="20">
                  <c:v>19</c:v>
                </c:pt>
                <c:pt idx="21">
                  <c:v>19</c:v>
                </c:pt>
                <c:pt idx="22">
                  <c:v>15</c:v>
                </c:pt>
                <c:pt idx="23">
                  <c:v>24</c:v>
                </c:pt>
                <c:pt idx="24">
                  <c:v>29</c:v>
                </c:pt>
                <c:pt idx="25">
                  <c:v>34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32</c:v>
                </c:pt>
                <c:pt idx="30">
                  <c:v>36</c:v>
                </c:pt>
                <c:pt idx="31">
                  <c:v>43</c:v>
                </c:pt>
                <c:pt idx="32">
                  <c:v>43</c:v>
                </c:pt>
                <c:pt idx="33">
                  <c:v>47</c:v>
                </c:pt>
                <c:pt idx="34">
                  <c:v>51</c:v>
                </c:pt>
                <c:pt idx="35">
                  <c:v>57</c:v>
                </c:pt>
                <c:pt idx="36">
                  <c:v>60</c:v>
                </c:pt>
                <c:pt idx="37">
                  <c:v>62</c:v>
                </c:pt>
                <c:pt idx="38">
                  <c:v>64</c:v>
                </c:pt>
                <c:pt idx="39">
                  <c:v>65</c:v>
                </c:pt>
                <c:pt idx="40">
                  <c:v>65</c:v>
                </c:pt>
                <c:pt idx="41">
                  <c:v>72</c:v>
                </c:pt>
                <c:pt idx="42">
                  <c:v>77</c:v>
                </c:pt>
                <c:pt idx="43">
                  <c:v>82</c:v>
                </c:pt>
                <c:pt idx="44">
                  <c:v>88</c:v>
                </c:pt>
                <c:pt idx="45">
                  <c:v>89</c:v>
                </c:pt>
                <c:pt idx="46">
                  <c:v>87</c:v>
                </c:pt>
                <c:pt idx="47">
                  <c:v>83</c:v>
                </c:pt>
                <c:pt idx="48">
                  <c:v>76</c:v>
                </c:pt>
                <c:pt idx="49">
                  <c:v>78</c:v>
                </c:pt>
                <c:pt idx="50">
                  <c:v>78</c:v>
                </c:pt>
                <c:pt idx="51">
                  <c:v>72</c:v>
                </c:pt>
                <c:pt idx="52">
                  <c:v>79</c:v>
                </c:pt>
                <c:pt idx="53">
                  <c:v>81</c:v>
                </c:pt>
                <c:pt idx="54">
                  <c:v>83</c:v>
                </c:pt>
                <c:pt idx="55">
                  <c:v>81</c:v>
                </c:pt>
                <c:pt idx="56">
                  <c:v>79</c:v>
                </c:pt>
                <c:pt idx="57">
                  <c:v>87</c:v>
                </c:pt>
                <c:pt idx="58">
                  <c:v>94</c:v>
                </c:pt>
                <c:pt idx="59">
                  <c:v>97</c:v>
                </c:pt>
                <c:pt idx="60">
                  <c:v>96</c:v>
                </c:pt>
                <c:pt idx="61">
                  <c:v>95</c:v>
                </c:pt>
                <c:pt idx="62">
                  <c:v>90</c:v>
                </c:pt>
                <c:pt idx="63">
                  <c:v>92</c:v>
                </c:pt>
                <c:pt idx="64">
                  <c:v>91</c:v>
                </c:pt>
                <c:pt idx="65">
                  <c:v>93</c:v>
                </c:pt>
                <c:pt idx="66">
                  <c:v>91</c:v>
                </c:pt>
                <c:pt idx="67">
                  <c:v>94</c:v>
                </c:pt>
                <c:pt idx="68">
                  <c:v>97</c:v>
                </c:pt>
                <c:pt idx="69">
                  <c:v>101</c:v>
                </c:pt>
                <c:pt idx="70">
                  <c:v>100</c:v>
                </c:pt>
                <c:pt idx="71">
                  <c:v>99</c:v>
                </c:pt>
                <c:pt idx="72">
                  <c:v>97</c:v>
                </c:pt>
                <c:pt idx="73">
                  <c:v>102</c:v>
                </c:pt>
                <c:pt idx="74">
                  <c:v>104</c:v>
                </c:pt>
                <c:pt idx="75">
                  <c:v>111</c:v>
                </c:pt>
                <c:pt idx="76">
                  <c:v>111</c:v>
                </c:pt>
                <c:pt idx="77">
                  <c:v>113</c:v>
                </c:pt>
                <c:pt idx="78">
                  <c:v>117</c:v>
                </c:pt>
                <c:pt idx="79">
                  <c:v>117</c:v>
                </c:pt>
                <c:pt idx="80">
                  <c:v>121</c:v>
                </c:pt>
                <c:pt idx="81">
                  <c:v>121</c:v>
                </c:pt>
                <c:pt idx="82">
                  <c:v>127</c:v>
                </c:pt>
                <c:pt idx="83">
                  <c:v>130</c:v>
                </c:pt>
                <c:pt idx="84">
                  <c:v>130</c:v>
                </c:pt>
                <c:pt idx="85">
                  <c:v>131</c:v>
                </c:pt>
                <c:pt idx="86">
                  <c:v>129</c:v>
                </c:pt>
                <c:pt idx="87">
                  <c:v>125</c:v>
                </c:pt>
                <c:pt idx="88">
                  <c:v>121</c:v>
                </c:pt>
                <c:pt idx="89">
                  <c:v>122</c:v>
                </c:pt>
                <c:pt idx="90">
                  <c:v>125</c:v>
                </c:pt>
                <c:pt idx="91">
                  <c:v>127</c:v>
                </c:pt>
                <c:pt idx="92">
                  <c:v>134</c:v>
                </c:pt>
                <c:pt idx="93">
                  <c:v>136</c:v>
                </c:pt>
                <c:pt idx="94">
                  <c:v>135</c:v>
                </c:pt>
                <c:pt idx="95">
                  <c:v>141</c:v>
                </c:pt>
                <c:pt idx="96">
                  <c:v>142</c:v>
                </c:pt>
                <c:pt idx="97">
                  <c:v>143</c:v>
                </c:pt>
                <c:pt idx="98">
                  <c:v>140</c:v>
                </c:pt>
                <c:pt idx="99">
                  <c:v>147</c:v>
                </c:pt>
                <c:pt idx="100">
                  <c:v>153</c:v>
                </c:pt>
                <c:pt idx="101">
                  <c:v>147</c:v>
                </c:pt>
                <c:pt idx="102">
                  <c:v>149</c:v>
                </c:pt>
                <c:pt idx="103">
                  <c:v>147</c:v>
                </c:pt>
                <c:pt idx="104">
                  <c:v>143</c:v>
                </c:pt>
                <c:pt idx="105">
                  <c:v>144</c:v>
                </c:pt>
                <c:pt idx="106">
                  <c:v>145</c:v>
                </c:pt>
                <c:pt idx="107">
                  <c:v>148</c:v>
                </c:pt>
                <c:pt idx="108">
                  <c:v>141</c:v>
                </c:pt>
                <c:pt idx="109">
                  <c:v>143</c:v>
                </c:pt>
                <c:pt idx="110">
                  <c:v>140</c:v>
                </c:pt>
                <c:pt idx="111">
                  <c:v>136</c:v>
                </c:pt>
                <c:pt idx="112">
                  <c:v>134</c:v>
                </c:pt>
                <c:pt idx="113">
                  <c:v>129</c:v>
                </c:pt>
                <c:pt idx="114">
                  <c:v>125</c:v>
                </c:pt>
                <c:pt idx="115">
                  <c:v>120</c:v>
                </c:pt>
                <c:pt idx="116">
                  <c:v>119</c:v>
                </c:pt>
                <c:pt idx="117">
                  <c:v>114</c:v>
                </c:pt>
                <c:pt idx="118">
                  <c:v>111</c:v>
                </c:pt>
                <c:pt idx="119">
                  <c:v>108</c:v>
                </c:pt>
                <c:pt idx="120">
                  <c:v>103</c:v>
                </c:pt>
                <c:pt idx="121">
                  <c:v>101</c:v>
                </c:pt>
                <c:pt idx="122">
                  <c:v>101</c:v>
                </c:pt>
                <c:pt idx="123">
                  <c:v>100</c:v>
                </c:pt>
                <c:pt idx="124">
                  <c:v>99</c:v>
                </c:pt>
                <c:pt idx="125">
                  <c:v>106</c:v>
                </c:pt>
                <c:pt idx="126">
                  <c:v>109</c:v>
                </c:pt>
                <c:pt idx="127">
                  <c:v>111</c:v>
                </c:pt>
                <c:pt idx="128">
                  <c:v>114</c:v>
                </c:pt>
                <c:pt idx="129">
                  <c:v>122</c:v>
                </c:pt>
                <c:pt idx="130">
                  <c:v>127</c:v>
                </c:pt>
                <c:pt idx="131">
                  <c:v>130</c:v>
                </c:pt>
                <c:pt idx="132">
                  <c:v>134</c:v>
                </c:pt>
                <c:pt idx="133">
                  <c:v>131</c:v>
                </c:pt>
                <c:pt idx="134">
                  <c:v>126</c:v>
                </c:pt>
                <c:pt idx="135">
                  <c:v>126</c:v>
                </c:pt>
                <c:pt idx="136">
                  <c:v>119</c:v>
                </c:pt>
                <c:pt idx="137">
                  <c:v>115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118</c:v>
                </c:pt>
                <c:pt idx="142">
                  <c:v>119</c:v>
                </c:pt>
                <c:pt idx="143">
                  <c:v>114</c:v>
                </c:pt>
                <c:pt idx="144">
                  <c:v>108</c:v>
                </c:pt>
                <c:pt idx="145">
                  <c:v>102</c:v>
                </c:pt>
                <c:pt idx="146">
                  <c:v>102</c:v>
                </c:pt>
                <c:pt idx="147">
                  <c:v>104</c:v>
                </c:pt>
                <c:pt idx="148">
                  <c:v>106</c:v>
                </c:pt>
                <c:pt idx="149">
                  <c:v>107</c:v>
                </c:pt>
                <c:pt idx="150">
                  <c:v>112</c:v>
                </c:pt>
                <c:pt idx="151">
                  <c:v>99</c:v>
                </c:pt>
                <c:pt idx="152">
                  <c:v>109</c:v>
                </c:pt>
                <c:pt idx="153">
                  <c:v>110</c:v>
                </c:pt>
                <c:pt idx="154">
                  <c:v>110</c:v>
                </c:pt>
                <c:pt idx="155">
                  <c:v>104</c:v>
                </c:pt>
                <c:pt idx="156">
                  <c:v>102</c:v>
                </c:pt>
                <c:pt idx="157">
                  <c:v>103</c:v>
                </c:pt>
                <c:pt idx="158">
                  <c:v>102</c:v>
                </c:pt>
                <c:pt idx="159">
                  <c:v>99</c:v>
                </c:pt>
                <c:pt idx="160">
                  <c:v>95</c:v>
                </c:pt>
                <c:pt idx="161">
                  <c:v>92</c:v>
                </c:pt>
                <c:pt idx="162">
                  <c:v>85</c:v>
                </c:pt>
                <c:pt idx="163">
                  <c:v>80</c:v>
                </c:pt>
                <c:pt idx="164">
                  <c:v>78</c:v>
                </c:pt>
                <c:pt idx="165">
                  <c:v>76</c:v>
                </c:pt>
                <c:pt idx="166">
                  <c:v>84</c:v>
                </c:pt>
                <c:pt idx="167">
                  <c:v>90</c:v>
                </c:pt>
                <c:pt idx="168">
                  <c:v>89</c:v>
                </c:pt>
                <c:pt idx="169">
                  <c:v>90</c:v>
                </c:pt>
                <c:pt idx="170">
                  <c:v>89</c:v>
                </c:pt>
                <c:pt idx="171">
                  <c:v>83</c:v>
                </c:pt>
                <c:pt idx="172">
                  <c:v>80</c:v>
                </c:pt>
                <c:pt idx="173">
                  <c:v>80</c:v>
                </c:pt>
                <c:pt idx="174">
                  <c:v>81</c:v>
                </c:pt>
                <c:pt idx="175">
                  <c:v>76</c:v>
                </c:pt>
                <c:pt idx="176">
                  <c:v>70</c:v>
                </c:pt>
                <c:pt idx="177">
                  <c:v>65</c:v>
                </c:pt>
                <c:pt idx="178">
                  <c:v>61</c:v>
                </c:pt>
                <c:pt idx="179">
                  <c:v>56</c:v>
                </c:pt>
                <c:pt idx="180">
                  <c:v>57</c:v>
                </c:pt>
                <c:pt idx="181">
                  <c:v>56</c:v>
                </c:pt>
                <c:pt idx="182">
                  <c:v>56</c:v>
                </c:pt>
                <c:pt idx="183">
                  <c:v>62</c:v>
                </c:pt>
                <c:pt idx="184">
                  <c:v>48</c:v>
                </c:pt>
                <c:pt idx="185">
                  <c:v>44</c:v>
                </c:pt>
                <c:pt idx="186">
                  <c:v>43</c:v>
                </c:pt>
                <c:pt idx="187">
                  <c:v>37</c:v>
                </c:pt>
                <c:pt idx="188">
                  <c:v>32</c:v>
                </c:pt>
                <c:pt idx="189">
                  <c:v>28</c:v>
                </c:pt>
                <c:pt idx="190">
                  <c:v>21</c:v>
                </c:pt>
                <c:pt idx="191">
                  <c:v>14</c:v>
                </c:pt>
                <c:pt idx="192">
                  <c:v>13</c:v>
                </c:pt>
                <c:pt idx="193">
                  <c:v>5</c:v>
                </c:pt>
                <c:pt idx="194">
                  <c:v>2</c:v>
                </c:pt>
                <c:pt idx="195">
                  <c:v>-3</c:v>
                </c:pt>
                <c:pt idx="196">
                  <c:v>-10</c:v>
                </c:pt>
                <c:pt idx="197">
                  <c:v>-14</c:v>
                </c:pt>
                <c:pt idx="198">
                  <c:v>-17</c:v>
                </c:pt>
                <c:pt idx="199">
                  <c:v>-16</c:v>
                </c:pt>
              </c:numCache>
            </c:numRef>
          </c:yVal>
        </c:ser>
        <c:axId val="175836160"/>
        <c:axId val="175850240"/>
      </c:scatterChart>
      <c:valAx>
        <c:axId val="175836160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5850240"/>
        <c:crosses val="autoZero"/>
        <c:crossBetween val="midCat"/>
      </c:valAx>
      <c:valAx>
        <c:axId val="175850240"/>
        <c:scaling>
          <c:orientation val="maxMin"/>
        </c:scaling>
        <c:axPos val="l"/>
        <c:majorGridlines/>
        <c:numFmt formatCode="General" sourceLinked="1"/>
        <c:tickLblPos val="nextTo"/>
        <c:crossAx val="175836160"/>
        <c:crosses val="autoZero"/>
        <c:crossBetween val="midCat"/>
      </c:valAx>
    </c:plotArea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BoucleV5_4!$D$3:$D$213</c:f>
              <c:numCache>
                <c:formatCode>General</c:formatCode>
                <c:ptCount val="211"/>
                <c:pt idx="0">
                  <c:v>-310</c:v>
                </c:pt>
                <c:pt idx="1">
                  <c:v>-306</c:v>
                </c:pt>
                <c:pt idx="2">
                  <c:v>-310</c:v>
                </c:pt>
                <c:pt idx="3">
                  <c:v>-309</c:v>
                </c:pt>
                <c:pt idx="4">
                  <c:v>-310</c:v>
                </c:pt>
                <c:pt idx="5">
                  <c:v>-314</c:v>
                </c:pt>
                <c:pt idx="6">
                  <c:v>-315</c:v>
                </c:pt>
                <c:pt idx="7">
                  <c:v>-320</c:v>
                </c:pt>
                <c:pt idx="8">
                  <c:v>-325</c:v>
                </c:pt>
                <c:pt idx="9">
                  <c:v>-327</c:v>
                </c:pt>
                <c:pt idx="10">
                  <c:v>-333</c:v>
                </c:pt>
                <c:pt idx="11">
                  <c:v>-336</c:v>
                </c:pt>
                <c:pt idx="12">
                  <c:v>-337</c:v>
                </c:pt>
                <c:pt idx="13">
                  <c:v>-342</c:v>
                </c:pt>
                <c:pt idx="14">
                  <c:v>-348</c:v>
                </c:pt>
                <c:pt idx="15">
                  <c:v>-352</c:v>
                </c:pt>
                <c:pt idx="16">
                  <c:v>-357</c:v>
                </c:pt>
                <c:pt idx="17">
                  <c:v>-363</c:v>
                </c:pt>
                <c:pt idx="18">
                  <c:v>-367</c:v>
                </c:pt>
                <c:pt idx="19">
                  <c:v>-370</c:v>
                </c:pt>
                <c:pt idx="20">
                  <c:v>-370</c:v>
                </c:pt>
                <c:pt idx="21">
                  <c:v>-372</c:v>
                </c:pt>
                <c:pt idx="22">
                  <c:v>-370</c:v>
                </c:pt>
                <c:pt idx="23">
                  <c:v>-371</c:v>
                </c:pt>
                <c:pt idx="24">
                  <c:v>-371</c:v>
                </c:pt>
                <c:pt idx="25">
                  <c:v>-371</c:v>
                </c:pt>
                <c:pt idx="26">
                  <c:v>-373</c:v>
                </c:pt>
                <c:pt idx="27">
                  <c:v>-373</c:v>
                </c:pt>
                <c:pt idx="28">
                  <c:v>-369</c:v>
                </c:pt>
                <c:pt idx="29">
                  <c:v>-369</c:v>
                </c:pt>
                <c:pt idx="30">
                  <c:v>-370</c:v>
                </c:pt>
                <c:pt idx="31">
                  <c:v>-365</c:v>
                </c:pt>
                <c:pt idx="32">
                  <c:v>-376</c:v>
                </c:pt>
                <c:pt idx="33">
                  <c:v>-379</c:v>
                </c:pt>
                <c:pt idx="34">
                  <c:v>-384</c:v>
                </c:pt>
                <c:pt idx="35">
                  <c:v>-386</c:v>
                </c:pt>
                <c:pt idx="36">
                  <c:v>-388</c:v>
                </c:pt>
                <c:pt idx="37">
                  <c:v>-388</c:v>
                </c:pt>
                <c:pt idx="38">
                  <c:v>-393</c:v>
                </c:pt>
                <c:pt idx="39">
                  <c:v>-395</c:v>
                </c:pt>
                <c:pt idx="40">
                  <c:v>-396</c:v>
                </c:pt>
                <c:pt idx="41">
                  <c:v>-396</c:v>
                </c:pt>
                <c:pt idx="42">
                  <c:v>-399</c:v>
                </c:pt>
                <c:pt idx="43">
                  <c:v>-402</c:v>
                </c:pt>
                <c:pt idx="44">
                  <c:v>-407</c:v>
                </c:pt>
                <c:pt idx="45">
                  <c:v>-409</c:v>
                </c:pt>
                <c:pt idx="46">
                  <c:v>-412</c:v>
                </c:pt>
                <c:pt idx="47">
                  <c:v>-412</c:v>
                </c:pt>
                <c:pt idx="48">
                  <c:v>-412</c:v>
                </c:pt>
                <c:pt idx="49">
                  <c:v>-417</c:v>
                </c:pt>
                <c:pt idx="50">
                  <c:v>-422</c:v>
                </c:pt>
                <c:pt idx="51">
                  <c:v>-422</c:v>
                </c:pt>
                <c:pt idx="52">
                  <c:v>-419</c:v>
                </c:pt>
                <c:pt idx="53">
                  <c:v>-426</c:v>
                </c:pt>
                <c:pt idx="54">
                  <c:v>-430</c:v>
                </c:pt>
                <c:pt idx="55">
                  <c:v>-434</c:v>
                </c:pt>
                <c:pt idx="56">
                  <c:v>-438</c:v>
                </c:pt>
                <c:pt idx="57">
                  <c:v>-441</c:v>
                </c:pt>
                <c:pt idx="58">
                  <c:v>-445</c:v>
                </c:pt>
                <c:pt idx="59">
                  <c:v>-443</c:v>
                </c:pt>
                <c:pt idx="60">
                  <c:v>-442</c:v>
                </c:pt>
                <c:pt idx="61">
                  <c:v>-444</c:v>
                </c:pt>
                <c:pt idx="62">
                  <c:v>-442</c:v>
                </c:pt>
                <c:pt idx="63">
                  <c:v>-445</c:v>
                </c:pt>
                <c:pt idx="64">
                  <c:v>-450</c:v>
                </c:pt>
                <c:pt idx="65">
                  <c:v>-455</c:v>
                </c:pt>
                <c:pt idx="66">
                  <c:v>-456</c:v>
                </c:pt>
                <c:pt idx="67">
                  <c:v>-458</c:v>
                </c:pt>
                <c:pt idx="68">
                  <c:v>-461</c:v>
                </c:pt>
                <c:pt idx="69">
                  <c:v>-465</c:v>
                </c:pt>
                <c:pt idx="70">
                  <c:v>-468</c:v>
                </c:pt>
                <c:pt idx="71">
                  <c:v>-468</c:v>
                </c:pt>
                <c:pt idx="72">
                  <c:v>-469</c:v>
                </c:pt>
                <c:pt idx="73">
                  <c:v>-474</c:v>
                </c:pt>
                <c:pt idx="74">
                  <c:v>-480</c:v>
                </c:pt>
                <c:pt idx="75">
                  <c:v>-483</c:v>
                </c:pt>
                <c:pt idx="76">
                  <c:v>-484</c:v>
                </c:pt>
                <c:pt idx="77">
                  <c:v>-479</c:v>
                </c:pt>
                <c:pt idx="78">
                  <c:v>-473</c:v>
                </c:pt>
                <c:pt idx="79">
                  <c:v>-469</c:v>
                </c:pt>
                <c:pt idx="80">
                  <c:v>-465</c:v>
                </c:pt>
                <c:pt idx="81">
                  <c:v>-463</c:v>
                </c:pt>
                <c:pt idx="82">
                  <c:v>-464</c:v>
                </c:pt>
                <c:pt idx="83">
                  <c:v>-460</c:v>
                </c:pt>
                <c:pt idx="84">
                  <c:v>-468</c:v>
                </c:pt>
                <c:pt idx="85">
                  <c:v>-469</c:v>
                </c:pt>
                <c:pt idx="86">
                  <c:v>-469</c:v>
                </c:pt>
                <c:pt idx="87">
                  <c:v>-468</c:v>
                </c:pt>
                <c:pt idx="88">
                  <c:v>-464</c:v>
                </c:pt>
                <c:pt idx="89">
                  <c:v>-459</c:v>
                </c:pt>
                <c:pt idx="90">
                  <c:v>-457</c:v>
                </c:pt>
                <c:pt idx="91">
                  <c:v>-453</c:v>
                </c:pt>
                <c:pt idx="92">
                  <c:v>-453</c:v>
                </c:pt>
                <c:pt idx="93">
                  <c:v>-451</c:v>
                </c:pt>
                <c:pt idx="94">
                  <c:v>-447</c:v>
                </c:pt>
                <c:pt idx="95">
                  <c:v>-455</c:v>
                </c:pt>
                <c:pt idx="96">
                  <c:v>-457</c:v>
                </c:pt>
                <c:pt idx="97">
                  <c:v>-458</c:v>
                </c:pt>
                <c:pt idx="98">
                  <c:v>-453</c:v>
                </c:pt>
                <c:pt idx="99">
                  <c:v>-450</c:v>
                </c:pt>
                <c:pt idx="100">
                  <c:v>-449</c:v>
                </c:pt>
                <c:pt idx="101">
                  <c:v>-448</c:v>
                </c:pt>
                <c:pt idx="102">
                  <c:v>-446</c:v>
                </c:pt>
                <c:pt idx="103">
                  <c:v>-443</c:v>
                </c:pt>
                <c:pt idx="104">
                  <c:v>-440</c:v>
                </c:pt>
                <c:pt idx="105">
                  <c:v>-438</c:v>
                </c:pt>
                <c:pt idx="106">
                  <c:v>-438</c:v>
                </c:pt>
                <c:pt idx="107">
                  <c:v>-435</c:v>
                </c:pt>
                <c:pt idx="108">
                  <c:v>-429</c:v>
                </c:pt>
                <c:pt idx="109">
                  <c:v>-431</c:v>
                </c:pt>
                <c:pt idx="110">
                  <c:v>-425</c:v>
                </c:pt>
                <c:pt idx="111">
                  <c:v>-431</c:v>
                </c:pt>
                <c:pt idx="112">
                  <c:v>-425</c:v>
                </c:pt>
                <c:pt idx="113">
                  <c:v>-422</c:v>
                </c:pt>
                <c:pt idx="114">
                  <c:v>-419</c:v>
                </c:pt>
                <c:pt idx="115">
                  <c:v>-417</c:v>
                </c:pt>
                <c:pt idx="116">
                  <c:v>-415</c:v>
                </c:pt>
                <c:pt idx="117">
                  <c:v>-412</c:v>
                </c:pt>
                <c:pt idx="118">
                  <c:v>-415</c:v>
                </c:pt>
                <c:pt idx="119">
                  <c:v>-415</c:v>
                </c:pt>
                <c:pt idx="120">
                  <c:v>-417</c:v>
                </c:pt>
                <c:pt idx="121">
                  <c:v>-422</c:v>
                </c:pt>
                <c:pt idx="122">
                  <c:v>-415</c:v>
                </c:pt>
                <c:pt idx="123">
                  <c:v>-415</c:v>
                </c:pt>
                <c:pt idx="124">
                  <c:v>-416</c:v>
                </c:pt>
                <c:pt idx="125">
                  <c:v>-420</c:v>
                </c:pt>
                <c:pt idx="126">
                  <c:v>-422</c:v>
                </c:pt>
                <c:pt idx="127">
                  <c:v>-422</c:v>
                </c:pt>
                <c:pt idx="128">
                  <c:v>-423</c:v>
                </c:pt>
                <c:pt idx="129">
                  <c:v>-424</c:v>
                </c:pt>
                <c:pt idx="130">
                  <c:v>-424</c:v>
                </c:pt>
                <c:pt idx="131">
                  <c:v>-421</c:v>
                </c:pt>
                <c:pt idx="132">
                  <c:v>-419</c:v>
                </c:pt>
                <c:pt idx="133">
                  <c:v>-415</c:v>
                </c:pt>
                <c:pt idx="134">
                  <c:v>-413</c:v>
                </c:pt>
                <c:pt idx="135">
                  <c:v>-412</c:v>
                </c:pt>
                <c:pt idx="136">
                  <c:v>-408</c:v>
                </c:pt>
                <c:pt idx="137">
                  <c:v>-409</c:v>
                </c:pt>
                <c:pt idx="138">
                  <c:v>-408</c:v>
                </c:pt>
                <c:pt idx="139">
                  <c:v>-404</c:v>
                </c:pt>
                <c:pt idx="140">
                  <c:v>-406</c:v>
                </c:pt>
                <c:pt idx="141">
                  <c:v>-406</c:v>
                </c:pt>
                <c:pt idx="142">
                  <c:v>-407</c:v>
                </c:pt>
                <c:pt idx="143">
                  <c:v>-410</c:v>
                </c:pt>
                <c:pt idx="144">
                  <c:v>-409</c:v>
                </c:pt>
                <c:pt idx="145">
                  <c:v>-408</c:v>
                </c:pt>
                <c:pt idx="146">
                  <c:v>-409</c:v>
                </c:pt>
                <c:pt idx="147">
                  <c:v>-408</c:v>
                </c:pt>
                <c:pt idx="148">
                  <c:v>-406</c:v>
                </c:pt>
                <c:pt idx="149">
                  <c:v>-402</c:v>
                </c:pt>
                <c:pt idx="150">
                  <c:v>-397</c:v>
                </c:pt>
                <c:pt idx="151">
                  <c:v>-394</c:v>
                </c:pt>
                <c:pt idx="152">
                  <c:v>-395</c:v>
                </c:pt>
                <c:pt idx="153">
                  <c:v>-398</c:v>
                </c:pt>
                <c:pt idx="154">
                  <c:v>-394</c:v>
                </c:pt>
                <c:pt idx="155">
                  <c:v>-389</c:v>
                </c:pt>
                <c:pt idx="156">
                  <c:v>-385</c:v>
                </c:pt>
                <c:pt idx="157">
                  <c:v>-381</c:v>
                </c:pt>
                <c:pt idx="158">
                  <c:v>-382</c:v>
                </c:pt>
                <c:pt idx="159">
                  <c:v>-375</c:v>
                </c:pt>
                <c:pt idx="160">
                  <c:v>-369</c:v>
                </c:pt>
                <c:pt idx="161">
                  <c:v>-365</c:v>
                </c:pt>
                <c:pt idx="162">
                  <c:v>-365</c:v>
                </c:pt>
                <c:pt idx="163">
                  <c:v>-363</c:v>
                </c:pt>
                <c:pt idx="164">
                  <c:v>-363</c:v>
                </c:pt>
                <c:pt idx="165">
                  <c:v>-357</c:v>
                </c:pt>
                <c:pt idx="166">
                  <c:v>-352</c:v>
                </c:pt>
                <c:pt idx="167">
                  <c:v>-348</c:v>
                </c:pt>
                <c:pt idx="168">
                  <c:v>-343</c:v>
                </c:pt>
                <c:pt idx="169">
                  <c:v>-347</c:v>
                </c:pt>
                <c:pt idx="170">
                  <c:v>-339</c:v>
                </c:pt>
                <c:pt idx="171">
                  <c:v>-335</c:v>
                </c:pt>
                <c:pt idx="172">
                  <c:v>-336</c:v>
                </c:pt>
                <c:pt idx="173">
                  <c:v>-332</c:v>
                </c:pt>
                <c:pt idx="174">
                  <c:v>-329</c:v>
                </c:pt>
                <c:pt idx="175">
                  <c:v>-323</c:v>
                </c:pt>
                <c:pt idx="176">
                  <c:v>-322</c:v>
                </c:pt>
                <c:pt idx="177">
                  <c:v>-317</c:v>
                </c:pt>
                <c:pt idx="178">
                  <c:v>-311</c:v>
                </c:pt>
                <c:pt idx="179">
                  <c:v>-306</c:v>
                </c:pt>
                <c:pt idx="180">
                  <c:v>-304</c:v>
                </c:pt>
                <c:pt idx="181">
                  <c:v>-305</c:v>
                </c:pt>
                <c:pt idx="182">
                  <c:v>-299</c:v>
                </c:pt>
                <c:pt idx="183">
                  <c:v>-298</c:v>
                </c:pt>
                <c:pt idx="184">
                  <c:v>-293</c:v>
                </c:pt>
                <c:pt idx="185">
                  <c:v>-293</c:v>
                </c:pt>
                <c:pt idx="186">
                  <c:v>-295</c:v>
                </c:pt>
                <c:pt idx="187">
                  <c:v>-296</c:v>
                </c:pt>
                <c:pt idx="188">
                  <c:v>-297</c:v>
                </c:pt>
                <c:pt idx="189">
                  <c:v>-296</c:v>
                </c:pt>
                <c:pt idx="190">
                  <c:v>-294</c:v>
                </c:pt>
                <c:pt idx="191">
                  <c:v>-290</c:v>
                </c:pt>
                <c:pt idx="192">
                  <c:v>-294</c:v>
                </c:pt>
                <c:pt idx="193">
                  <c:v>-299</c:v>
                </c:pt>
                <c:pt idx="194">
                  <c:v>-305</c:v>
                </c:pt>
                <c:pt idx="195">
                  <c:v>-310</c:v>
                </c:pt>
                <c:pt idx="196">
                  <c:v>-311</c:v>
                </c:pt>
                <c:pt idx="197">
                  <c:v>-310</c:v>
                </c:pt>
                <c:pt idx="198">
                  <c:v>-309</c:v>
                </c:pt>
                <c:pt idx="199">
                  <c:v>-313</c:v>
                </c:pt>
                <c:pt idx="200">
                  <c:v>-311</c:v>
                </c:pt>
                <c:pt idx="201">
                  <c:v>-314</c:v>
                </c:pt>
                <c:pt idx="202">
                  <c:v>-312</c:v>
                </c:pt>
                <c:pt idx="203">
                  <c:v>-312</c:v>
                </c:pt>
                <c:pt idx="204">
                  <c:v>-312</c:v>
                </c:pt>
                <c:pt idx="205">
                  <c:v>-311</c:v>
                </c:pt>
                <c:pt idx="206">
                  <c:v>-311</c:v>
                </c:pt>
                <c:pt idx="207">
                  <c:v>-311</c:v>
                </c:pt>
                <c:pt idx="208">
                  <c:v>-311</c:v>
                </c:pt>
                <c:pt idx="209">
                  <c:v>-311</c:v>
                </c:pt>
                <c:pt idx="210">
                  <c:v>-310</c:v>
                </c:pt>
              </c:numCache>
            </c:numRef>
          </c:xVal>
          <c:yVal>
            <c:numRef>
              <c:f>BoucleV5_4!$E$3:$E$213</c:f>
              <c:numCache>
                <c:formatCode>General</c:formatCode>
                <c:ptCount val="211"/>
                <c:pt idx="0">
                  <c:v>-14</c:v>
                </c:pt>
                <c:pt idx="1">
                  <c:v>-16</c:v>
                </c:pt>
                <c:pt idx="2">
                  <c:v>-9</c:v>
                </c:pt>
                <c:pt idx="3">
                  <c:v>-5</c:v>
                </c:pt>
                <c:pt idx="4">
                  <c:v>-1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-2</c:v>
                </c:pt>
                <c:pt idx="23">
                  <c:v>1</c:v>
                </c:pt>
                <c:pt idx="24">
                  <c:v>7</c:v>
                </c:pt>
                <c:pt idx="25">
                  <c:v>13</c:v>
                </c:pt>
                <c:pt idx="26">
                  <c:v>15</c:v>
                </c:pt>
                <c:pt idx="27">
                  <c:v>19</c:v>
                </c:pt>
                <c:pt idx="28">
                  <c:v>19</c:v>
                </c:pt>
                <c:pt idx="29">
                  <c:v>25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32</c:v>
                </c:pt>
                <c:pt idx="34">
                  <c:v>32</c:v>
                </c:pt>
                <c:pt idx="35">
                  <c:v>36</c:v>
                </c:pt>
                <c:pt idx="36">
                  <c:v>36</c:v>
                </c:pt>
                <c:pt idx="37">
                  <c:v>42</c:v>
                </c:pt>
                <c:pt idx="38">
                  <c:v>43</c:v>
                </c:pt>
                <c:pt idx="39">
                  <c:v>47</c:v>
                </c:pt>
                <c:pt idx="40">
                  <c:v>51</c:v>
                </c:pt>
                <c:pt idx="41">
                  <c:v>57</c:v>
                </c:pt>
                <c:pt idx="42">
                  <c:v>59</c:v>
                </c:pt>
                <c:pt idx="43">
                  <c:v>62</c:v>
                </c:pt>
                <c:pt idx="44">
                  <c:v>62</c:v>
                </c:pt>
                <c:pt idx="45">
                  <c:v>66</c:v>
                </c:pt>
                <c:pt idx="46">
                  <c:v>64</c:v>
                </c:pt>
                <c:pt idx="47">
                  <c:v>65</c:v>
                </c:pt>
                <c:pt idx="48">
                  <c:v>71</c:v>
                </c:pt>
                <c:pt idx="49">
                  <c:v>72</c:v>
                </c:pt>
                <c:pt idx="50">
                  <c:v>72</c:v>
                </c:pt>
                <c:pt idx="51">
                  <c:v>78</c:v>
                </c:pt>
                <c:pt idx="52">
                  <c:v>78</c:v>
                </c:pt>
                <c:pt idx="53">
                  <c:v>80</c:v>
                </c:pt>
                <c:pt idx="54">
                  <c:v>79</c:v>
                </c:pt>
                <c:pt idx="55">
                  <c:v>81</c:v>
                </c:pt>
                <c:pt idx="56">
                  <c:v>83</c:v>
                </c:pt>
                <c:pt idx="57">
                  <c:v>81</c:v>
                </c:pt>
                <c:pt idx="58">
                  <c:v>79</c:v>
                </c:pt>
                <c:pt idx="59">
                  <c:v>85</c:v>
                </c:pt>
                <c:pt idx="60">
                  <c:v>90</c:v>
                </c:pt>
                <c:pt idx="61">
                  <c:v>94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90</c:v>
                </c:pt>
                <c:pt idx="67">
                  <c:v>90</c:v>
                </c:pt>
                <c:pt idx="68">
                  <c:v>92</c:v>
                </c:pt>
                <c:pt idx="69">
                  <c:v>90</c:v>
                </c:pt>
                <c:pt idx="70">
                  <c:v>91</c:v>
                </c:pt>
                <c:pt idx="71">
                  <c:v>97</c:v>
                </c:pt>
                <c:pt idx="72">
                  <c:v>93</c:v>
                </c:pt>
                <c:pt idx="73">
                  <c:v>94</c:v>
                </c:pt>
                <c:pt idx="74">
                  <c:v>94</c:v>
                </c:pt>
                <c:pt idx="75">
                  <c:v>97</c:v>
                </c:pt>
                <c:pt idx="76">
                  <c:v>101</c:v>
                </c:pt>
                <c:pt idx="77">
                  <c:v>100</c:v>
                </c:pt>
                <c:pt idx="78">
                  <c:v>100</c:v>
                </c:pt>
                <c:pt idx="79">
                  <c:v>102</c:v>
                </c:pt>
                <c:pt idx="80">
                  <c:v>103</c:v>
                </c:pt>
                <c:pt idx="81">
                  <c:v>107</c:v>
                </c:pt>
                <c:pt idx="82">
                  <c:v>111</c:v>
                </c:pt>
                <c:pt idx="83">
                  <c:v>111</c:v>
                </c:pt>
                <c:pt idx="84">
                  <c:v>113</c:v>
                </c:pt>
                <c:pt idx="85">
                  <c:v>117</c:v>
                </c:pt>
                <c:pt idx="86">
                  <c:v>121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127</c:v>
                </c:pt>
                <c:pt idx="92">
                  <c:v>132</c:v>
                </c:pt>
                <c:pt idx="93">
                  <c:v>136</c:v>
                </c:pt>
                <c:pt idx="94">
                  <c:v>135</c:v>
                </c:pt>
                <c:pt idx="95">
                  <c:v>138</c:v>
                </c:pt>
                <c:pt idx="96">
                  <c:v>140</c:v>
                </c:pt>
                <c:pt idx="97">
                  <c:v>143</c:v>
                </c:pt>
                <c:pt idx="98">
                  <c:v>143</c:v>
                </c:pt>
                <c:pt idx="99">
                  <c:v>142</c:v>
                </c:pt>
                <c:pt idx="100">
                  <c:v>141</c:v>
                </c:pt>
                <c:pt idx="101">
                  <c:v>145</c:v>
                </c:pt>
                <c:pt idx="102">
                  <c:v>147</c:v>
                </c:pt>
                <c:pt idx="103">
                  <c:v>148</c:v>
                </c:pt>
                <c:pt idx="104">
                  <c:v>149</c:v>
                </c:pt>
                <c:pt idx="105">
                  <c:v>145</c:v>
                </c:pt>
                <c:pt idx="106">
                  <c:v>141</c:v>
                </c:pt>
                <c:pt idx="107">
                  <c:v>147</c:v>
                </c:pt>
                <c:pt idx="108">
                  <c:v>147</c:v>
                </c:pt>
                <c:pt idx="109">
                  <c:v>144</c:v>
                </c:pt>
                <c:pt idx="110">
                  <c:v>148</c:v>
                </c:pt>
                <c:pt idx="111">
                  <c:v>143</c:v>
                </c:pt>
                <c:pt idx="112">
                  <c:v>145</c:v>
                </c:pt>
                <c:pt idx="113">
                  <c:v>146</c:v>
                </c:pt>
                <c:pt idx="114">
                  <c:v>143</c:v>
                </c:pt>
                <c:pt idx="115">
                  <c:v>140</c:v>
                </c:pt>
                <c:pt idx="116">
                  <c:v>137</c:v>
                </c:pt>
                <c:pt idx="117">
                  <c:v>134</c:v>
                </c:pt>
                <c:pt idx="118">
                  <c:v>136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129</c:v>
                </c:pt>
                <c:pt idx="123">
                  <c:v>125</c:v>
                </c:pt>
                <c:pt idx="124">
                  <c:v>120</c:v>
                </c:pt>
                <c:pt idx="125">
                  <c:v>121</c:v>
                </c:pt>
                <c:pt idx="126">
                  <c:v>119</c:v>
                </c:pt>
                <c:pt idx="127">
                  <c:v>114</c:v>
                </c:pt>
                <c:pt idx="128">
                  <c:v>110</c:v>
                </c:pt>
                <c:pt idx="129">
                  <c:v>108</c:v>
                </c:pt>
                <c:pt idx="130">
                  <c:v>103</c:v>
                </c:pt>
                <c:pt idx="131">
                  <c:v>111</c:v>
                </c:pt>
                <c:pt idx="132">
                  <c:v>112</c:v>
                </c:pt>
                <c:pt idx="133">
                  <c:v>111</c:v>
                </c:pt>
                <c:pt idx="134">
                  <c:v>107</c:v>
                </c:pt>
                <c:pt idx="135">
                  <c:v>109</c:v>
                </c:pt>
                <c:pt idx="136">
                  <c:v>109</c:v>
                </c:pt>
                <c:pt idx="137">
                  <c:v>105</c:v>
                </c:pt>
                <c:pt idx="138">
                  <c:v>100</c:v>
                </c:pt>
                <c:pt idx="139">
                  <c:v>99</c:v>
                </c:pt>
                <c:pt idx="140">
                  <c:v>101</c:v>
                </c:pt>
                <c:pt idx="141">
                  <c:v>106</c:v>
                </c:pt>
                <c:pt idx="142">
                  <c:v>108</c:v>
                </c:pt>
                <c:pt idx="143">
                  <c:v>111</c:v>
                </c:pt>
                <c:pt idx="144">
                  <c:v>114</c:v>
                </c:pt>
                <c:pt idx="145">
                  <c:v>119</c:v>
                </c:pt>
                <c:pt idx="146">
                  <c:v>122</c:v>
                </c:pt>
                <c:pt idx="147">
                  <c:v>127</c:v>
                </c:pt>
                <c:pt idx="148">
                  <c:v>130</c:v>
                </c:pt>
                <c:pt idx="149">
                  <c:v>127</c:v>
                </c:pt>
                <c:pt idx="150">
                  <c:v>126</c:v>
                </c:pt>
                <c:pt idx="151">
                  <c:v>126</c:v>
                </c:pt>
                <c:pt idx="152">
                  <c:v>121</c:v>
                </c:pt>
                <c:pt idx="153">
                  <c:v>119</c:v>
                </c:pt>
                <c:pt idx="154">
                  <c:v>117</c:v>
                </c:pt>
                <c:pt idx="155">
                  <c:v>116</c:v>
                </c:pt>
                <c:pt idx="156">
                  <c:v>117</c:v>
                </c:pt>
                <c:pt idx="157">
                  <c:v>119</c:v>
                </c:pt>
                <c:pt idx="158">
                  <c:v>118</c:v>
                </c:pt>
                <c:pt idx="159">
                  <c:v>119</c:v>
                </c:pt>
                <c:pt idx="160">
                  <c:v>119</c:v>
                </c:pt>
                <c:pt idx="161">
                  <c:v>117</c:v>
                </c:pt>
                <c:pt idx="162">
                  <c:v>112</c:v>
                </c:pt>
                <c:pt idx="163">
                  <c:v>109</c:v>
                </c:pt>
                <c:pt idx="164">
                  <c:v>107</c:v>
                </c:pt>
                <c:pt idx="165">
                  <c:v>107</c:v>
                </c:pt>
                <c:pt idx="166">
                  <c:v>106</c:v>
                </c:pt>
                <c:pt idx="167">
                  <c:v>104</c:v>
                </c:pt>
                <c:pt idx="168">
                  <c:v>103</c:v>
                </c:pt>
                <c:pt idx="169">
                  <c:v>102</c:v>
                </c:pt>
                <c:pt idx="170">
                  <c:v>102</c:v>
                </c:pt>
                <c:pt idx="171">
                  <c:v>100</c:v>
                </c:pt>
                <c:pt idx="172">
                  <c:v>95</c:v>
                </c:pt>
                <c:pt idx="173">
                  <c:v>95</c:v>
                </c:pt>
                <c:pt idx="174">
                  <c:v>92</c:v>
                </c:pt>
                <c:pt idx="175">
                  <c:v>92</c:v>
                </c:pt>
                <c:pt idx="176">
                  <c:v>90</c:v>
                </c:pt>
                <c:pt idx="177">
                  <c:v>89</c:v>
                </c:pt>
                <c:pt idx="178">
                  <c:v>89</c:v>
                </c:pt>
                <c:pt idx="179">
                  <c:v>89</c:v>
                </c:pt>
                <c:pt idx="180">
                  <c:v>85</c:v>
                </c:pt>
                <c:pt idx="181">
                  <c:v>80</c:v>
                </c:pt>
                <c:pt idx="182">
                  <c:v>80</c:v>
                </c:pt>
                <c:pt idx="183">
                  <c:v>82</c:v>
                </c:pt>
                <c:pt idx="184">
                  <c:v>81</c:v>
                </c:pt>
                <c:pt idx="185">
                  <c:v>75</c:v>
                </c:pt>
                <c:pt idx="186">
                  <c:v>73</c:v>
                </c:pt>
                <c:pt idx="187">
                  <c:v>70</c:v>
                </c:pt>
                <c:pt idx="188">
                  <c:v>65</c:v>
                </c:pt>
                <c:pt idx="189">
                  <c:v>61</c:v>
                </c:pt>
                <c:pt idx="190">
                  <c:v>59</c:v>
                </c:pt>
                <c:pt idx="191">
                  <c:v>57</c:v>
                </c:pt>
                <c:pt idx="192">
                  <c:v>56</c:v>
                </c:pt>
                <c:pt idx="193">
                  <c:v>55</c:v>
                </c:pt>
                <c:pt idx="194">
                  <c:v>55</c:v>
                </c:pt>
                <c:pt idx="195">
                  <c:v>56</c:v>
                </c:pt>
                <c:pt idx="196">
                  <c:v>52</c:v>
                </c:pt>
                <c:pt idx="197">
                  <c:v>48</c:v>
                </c:pt>
                <c:pt idx="198">
                  <c:v>43</c:v>
                </c:pt>
                <c:pt idx="199">
                  <c:v>44</c:v>
                </c:pt>
                <c:pt idx="200">
                  <c:v>39</c:v>
                </c:pt>
                <c:pt idx="201">
                  <c:v>37</c:v>
                </c:pt>
                <c:pt idx="202">
                  <c:v>33</c:v>
                </c:pt>
                <c:pt idx="203">
                  <c:v>27</c:v>
                </c:pt>
                <c:pt idx="204">
                  <c:v>21</c:v>
                </c:pt>
                <c:pt idx="205">
                  <c:v>17</c:v>
                </c:pt>
                <c:pt idx="206">
                  <c:v>13</c:v>
                </c:pt>
                <c:pt idx="207">
                  <c:v>8</c:v>
                </c:pt>
                <c:pt idx="208">
                  <c:v>2</c:v>
                </c:pt>
                <c:pt idx="209">
                  <c:v>-3</c:v>
                </c:pt>
                <c:pt idx="210">
                  <c:v>-8</c:v>
                </c:pt>
              </c:numCache>
            </c:numRef>
          </c:yVal>
        </c:ser>
        <c:axId val="174818432"/>
        <c:axId val="174819968"/>
      </c:scatterChart>
      <c:valAx>
        <c:axId val="174818432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4819968"/>
        <c:crosses val="autoZero"/>
        <c:crossBetween val="midCat"/>
      </c:valAx>
      <c:valAx>
        <c:axId val="174819968"/>
        <c:scaling>
          <c:orientation val="maxMin"/>
        </c:scaling>
        <c:axPos val="l"/>
        <c:majorGridlines/>
        <c:numFmt formatCode="General" sourceLinked="1"/>
        <c:tickLblPos val="nextTo"/>
        <c:crossAx val="174818432"/>
        <c:crosses val="autoZero"/>
        <c:crossBetween val="midCat"/>
      </c:valAx>
    </c:plotArea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BoucleV5_5!$D$3:$D$210</c:f>
              <c:numCache>
                <c:formatCode>General</c:formatCode>
                <c:ptCount val="208"/>
                <c:pt idx="0">
                  <c:v>-310</c:v>
                </c:pt>
                <c:pt idx="1">
                  <c:v>-306</c:v>
                </c:pt>
                <c:pt idx="2">
                  <c:v>-310</c:v>
                </c:pt>
                <c:pt idx="3">
                  <c:v>-309</c:v>
                </c:pt>
                <c:pt idx="4">
                  <c:v>-310</c:v>
                </c:pt>
                <c:pt idx="5">
                  <c:v>-314</c:v>
                </c:pt>
                <c:pt idx="6">
                  <c:v>-315</c:v>
                </c:pt>
                <c:pt idx="7">
                  <c:v>-320</c:v>
                </c:pt>
                <c:pt idx="8">
                  <c:v>-325</c:v>
                </c:pt>
                <c:pt idx="9">
                  <c:v>-327</c:v>
                </c:pt>
                <c:pt idx="10">
                  <c:v>-333</c:v>
                </c:pt>
                <c:pt idx="11">
                  <c:v>-336</c:v>
                </c:pt>
                <c:pt idx="12">
                  <c:v>-337</c:v>
                </c:pt>
                <c:pt idx="13">
                  <c:v>-342</c:v>
                </c:pt>
                <c:pt idx="14">
                  <c:v>-348</c:v>
                </c:pt>
                <c:pt idx="15">
                  <c:v>-352</c:v>
                </c:pt>
                <c:pt idx="16">
                  <c:v>-357</c:v>
                </c:pt>
                <c:pt idx="17">
                  <c:v>-363</c:v>
                </c:pt>
                <c:pt idx="18">
                  <c:v>-367</c:v>
                </c:pt>
                <c:pt idx="19">
                  <c:v>-370</c:v>
                </c:pt>
                <c:pt idx="20">
                  <c:v>-371</c:v>
                </c:pt>
                <c:pt idx="21">
                  <c:v>-372</c:v>
                </c:pt>
                <c:pt idx="22">
                  <c:v>-370</c:v>
                </c:pt>
                <c:pt idx="23">
                  <c:v>-371</c:v>
                </c:pt>
                <c:pt idx="24">
                  <c:v>-371</c:v>
                </c:pt>
                <c:pt idx="25">
                  <c:v>-373</c:v>
                </c:pt>
                <c:pt idx="26">
                  <c:v>-373</c:v>
                </c:pt>
                <c:pt idx="27">
                  <c:v>-369</c:v>
                </c:pt>
                <c:pt idx="28">
                  <c:v>-369</c:v>
                </c:pt>
                <c:pt idx="29">
                  <c:v>-370</c:v>
                </c:pt>
                <c:pt idx="30">
                  <c:v>-365</c:v>
                </c:pt>
                <c:pt idx="31">
                  <c:v>-376</c:v>
                </c:pt>
                <c:pt idx="32">
                  <c:v>-382</c:v>
                </c:pt>
                <c:pt idx="33">
                  <c:v>-384</c:v>
                </c:pt>
                <c:pt idx="34">
                  <c:v>-386</c:v>
                </c:pt>
                <c:pt idx="35">
                  <c:v>-388</c:v>
                </c:pt>
                <c:pt idx="36">
                  <c:v>-388</c:v>
                </c:pt>
                <c:pt idx="37">
                  <c:v>-393</c:v>
                </c:pt>
                <c:pt idx="38">
                  <c:v>-395</c:v>
                </c:pt>
                <c:pt idx="39">
                  <c:v>-396</c:v>
                </c:pt>
                <c:pt idx="40">
                  <c:v>-399</c:v>
                </c:pt>
                <c:pt idx="41">
                  <c:v>-399</c:v>
                </c:pt>
                <c:pt idx="42">
                  <c:v>-399</c:v>
                </c:pt>
                <c:pt idx="43">
                  <c:v>-402</c:v>
                </c:pt>
                <c:pt idx="44">
                  <c:v>-407</c:v>
                </c:pt>
                <c:pt idx="45">
                  <c:v>-411</c:v>
                </c:pt>
                <c:pt idx="46">
                  <c:v>-412</c:v>
                </c:pt>
                <c:pt idx="47">
                  <c:v>-412</c:v>
                </c:pt>
                <c:pt idx="48">
                  <c:v>-412</c:v>
                </c:pt>
                <c:pt idx="49">
                  <c:v>-417</c:v>
                </c:pt>
                <c:pt idx="50">
                  <c:v>-422</c:v>
                </c:pt>
                <c:pt idx="51">
                  <c:v>-422</c:v>
                </c:pt>
                <c:pt idx="52">
                  <c:v>-419</c:v>
                </c:pt>
                <c:pt idx="53">
                  <c:v>-426</c:v>
                </c:pt>
                <c:pt idx="54">
                  <c:v>-430</c:v>
                </c:pt>
                <c:pt idx="55">
                  <c:v>-434</c:v>
                </c:pt>
                <c:pt idx="56">
                  <c:v>-438</c:v>
                </c:pt>
                <c:pt idx="57">
                  <c:v>-441</c:v>
                </c:pt>
                <c:pt idx="58">
                  <c:v>-445</c:v>
                </c:pt>
                <c:pt idx="59">
                  <c:v>-443</c:v>
                </c:pt>
                <c:pt idx="60">
                  <c:v>-444</c:v>
                </c:pt>
                <c:pt idx="61">
                  <c:v>-444</c:v>
                </c:pt>
                <c:pt idx="62">
                  <c:v>-442</c:v>
                </c:pt>
                <c:pt idx="63">
                  <c:v>-445</c:v>
                </c:pt>
                <c:pt idx="64">
                  <c:v>-450</c:v>
                </c:pt>
                <c:pt idx="65">
                  <c:v>-455</c:v>
                </c:pt>
                <c:pt idx="66">
                  <c:v>-456</c:v>
                </c:pt>
                <c:pt idx="67">
                  <c:v>-458</c:v>
                </c:pt>
                <c:pt idx="68">
                  <c:v>-462</c:v>
                </c:pt>
                <c:pt idx="69">
                  <c:v>-468</c:v>
                </c:pt>
                <c:pt idx="70">
                  <c:v>-468</c:v>
                </c:pt>
                <c:pt idx="71">
                  <c:v>-469</c:v>
                </c:pt>
                <c:pt idx="72">
                  <c:v>-474</c:v>
                </c:pt>
                <c:pt idx="73">
                  <c:v>-480</c:v>
                </c:pt>
                <c:pt idx="74">
                  <c:v>-483</c:v>
                </c:pt>
                <c:pt idx="75">
                  <c:v>-484</c:v>
                </c:pt>
                <c:pt idx="76">
                  <c:v>-479</c:v>
                </c:pt>
                <c:pt idx="77">
                  <c:v>-473</c:v>
                </c:pt>
                <c:pt idx="78">
                  <c:v>-469</c:v>
                </c:pt>
                <c:pt idx="79">
                  <c:v>-465</c:v>
                </c:pt>
                <c:pt idx="80">
                  <c:v>-463</c:v>
                </c:pt>
                <c:pt idx="81">
                  <c:v>-464</c:v>
                </c:pt>
                <c:pt idx="82">
                  <c:v>-460</c:v>
                </c:pt>
                <c:pt idx="83">
                  <c:v>-468</c:v>
                </c:pt>
                <c:pt idx="84">
                  <c:v>-469</c:v>
                </c:pt>
                <c:pt idx="85">
                  <c:v>-469</c:v>
                </c:pt>
                <c:pt idx="86">
                  <c:v>-468</c:v>
                </c:pt>
                <c:pt idx="87">
                  <c:v>-464</c:v>
                </c:pt>
                <c:pt idx="88">
                  <c:v>-459</c:v>
                </c:pt>
                <c:pt idx="89">
                  <c:v>-457</c:v>
                </c:pt>
                <c:pt idx="90">
                  <c:v>-453</c:v>
                </c:pt>
                <c:pt idx="91">
                  <c:v>-453</c:v>
                </c:pt>
                <c:pt idx="92">
                  <c:v>-451</c:v>
                </c:pt>
                <c:pt idx="93">
                  <c:v>-447</c:v>
                </c:pt>
                <c:pt idx="94">
                  <c:v>-451</c:v>
                </c:pt>
                <c:pt idx="95">
                  <c:v>-457</c:v>
                </c:pt>
                <c:pt idx="96">
                  <c:v>-458</c:v>
                </c:pt>
                <c:pt idx="97">
                  <c:v>-453</c:v>
                </c:pt>
                <c:pt idx="98">
                  <c:v>-450</c:v>
                </c:pt>
                <c:pt idx="99">
                  <c:v>-449</c:v>
                </c:pt>
                <c:pt idx="100">
                  <c:v>-448</c:v>
                </c:pt>
                <c:pt idx="101">
                  <c:v>-446</c:v>
                </c:pt>
                <c:pt idx="102">
                  <c:v>-443</c:v>
                </c:pt>
                <c:pt idx="103">
                  <c:v>-440</c:v>
                </c:pt>
                <c:pt idx="104">
                  <c:v>-439</c:v>
                </c:pt>
                <c:pt idx="105">
                  <c:v>-435</c:v>
                </c:pt>
                <c:pt idx="106">
                  <c:v>-429</c:v>
                </c:pt>
                <c:pt idx="107">
                  <c:v>-431</c:v>
                </c:pt>
                <c:pt idx="108">
                  <c:v>-425</c:v>
                </c:pt>
                <c:pt idx="109">
                  <c:v>-431</c:v>
                </c:pt>
                <c:pt idx="110">
                  <c:v>-425</c:v>
                </c:pt>
                <c:pt idx="111">
                  <c:v>-425</c:v>
                </c:pt>
                <c:pt idx="112">
                  <c:v>-423</c:v>
                </c:pt>
                <c:pt idx="113">
                  <c:v>-419</c:v>
                </c:pt>
                <c:pt idx="114">
                  <c:v>-417</c:v>
                </c:pt>
                <c:pt idx="115">
                  <c:v>-415</c:v>
                </c:pt>
                <c:pt idx="116">
                  <c:v>-412</c:v>
                </c:pt>
                <c:pt idx="117">
                  <c:v>-415</c:v>
                </c:pt>
                <c:pt idx="118">
                  <c:v>-415</c:v>
                </c:pt>
                <c:pt idx="119">
                  <c:v>-415</c:v>
                </c:pt>
                <c:pt idx="120">
                  <c:v>-416</c:v>
                </c:pt>
                <c:pt idx="121">
                  <c:v>-418</c:v>
                </c:pt>
                <c:pt idx="122">
                  <c:v>-419</c:v>
                </c:pt>
                <c:pt idx="123">
                  <c:v>-422</c:v>
                </c:pt>
                <c:pt idx="124">
                  <c:v>-423</c:v>
                </c:pt>
                <c:pt idx="125">
                  <c:v>-424</c:v>
                </c:pt>
                <c:pt idx="126">
                  <c:v>-424</c:v>
                </c:pt>
                <c:pt idx="127">
                  <c:v>-421</c:v>
                </c:pt>
                <c:pt idx="128">
                  <c:v>-415</c:v>
                </c:pt>
                <c:pt idx="129">
                  <c:v>-412</c:v>
                </c:pt>
                <c:pt idx="130">
                  <c:v>-408</c:v>
                </c:pt>
                <c:pt idx="131">
                  <c:v>-409</c:v>
                </c:pt>
                <c:pt idx="132">
                  <c:v>-408</c:v>
                </c:pt>
                <c:pt idx="133">
                  <c:v>-404</c:v>
                </c:pt>
                <c:pt idx="134">
                  <c:v>-406</c:v>
                </c:pt>
                <c:pt idx="135">
                  <c:v>-406</c:v>
                </c:pt>
                <c:pt idx="136">
                  <c:v>-407</c:v>
                </c:pt>
                <c:pt idx="137">
                  <c:v>-410</c:v>
                </c:pt>
                <c:pt idx="138">
                  <c:v>-410</c:v>
                </c:pt>
                <c:pt idx="139">
                  <c:v>-409</c:v>
                </c:pt>
                <c:pt idx="140">
                  <c:v>-408</c:v>
                </c:pt>
                <c:pt idx="141">
                  <c:v>-406</c:v>
                </c:pt>
                <c:pt idx="142">
                  <c:v>-402</c:v>
                </c:pt>
                <c:pt idx="143">
                  <c:v>-397</c:v>
                </c:pt>
                <c:pt idx="144">
                  <c:v>-394</c:v>
                </c:pt>
                <c:pt idx="145">
                  <c:v>-395</c:v>
                </c:pt>
                <c:pt idx="146">
                  <c:v>-398</c:v>
                </c:pt>
                <c:pt idx="147">
                  <c:v>-396</c:v>
                </c:pt>
                <c:pt idx="148">
                  <c:v>-394</c:v>
                </c:pt>
                <c:pt idx="149">
                  <c:v>-389</c:v>
                </c:pt>
                <c:pt idx="150">
                  <c:v>-385</c:v>
                </c:pt>
                <c:pt idx="151">
                  <c:v>-381</c:v>
                </c:pt>
                <c:pt idx="152">
                  <c:v>-382</c:v>
                </c:pt>
                <c:pt idx="153">
                  <c:v>-380</c:v>
                </c:pt>
                <c:pt idx="154">
                  <c:v>-374</c:v>
                </c:pt>
                <c:pt idx="155">
                  <c:v>-369</c:v>
                </c:pt>
                <c:pt idx="156">
                  <c:v>-365</c:v>
                </c:pt>
                <c:pt idx="157">
                  <c:v>-365</c:v>
                </c:pt>
                <c:pt idx="158">
                  <c:v>-363</c:v>
                </c:pt>
                <c:pt idx="159">
                  <c:v>-363</c:v>
                </c:pt>
                <c:pt idx="160">
                  <c:v>-357</c:v>
                </c:pt>
                <c:pt idx="161">
                  <c:v>-351</c:v>
                </c:pt>
                <c:pt idx="162">
                  <c:v>-348</c:v>
                </c:pt>
                <c:pt idx="163">
                  <c:v>-343</c:v>
                </c:pt>
                <c:pt idx="164">
                  <c:v>-347</c:v>
                </c:pt>
                <c:pt idx="165">
                  <c:v>-339</c:v>
                </c:pt>
                <c:pt idx="166">
                  <c:v>-337</c:v>
                </c:pt>
                <c:pt idx="167">
                  <c:v>-333</c:v>
                </c:pt>
                <c:pt idx="168">
                  <c:v>-332</c:v>
                </c:pt>
                <c:pt idx="169">
                  <c:v>-329</c:v>
                </c:pt>
                <c:pt idx="170">
                  <c:v>-326</c:v>
                </c:pt>
                <c:pt idx="171">
                  <c:v>-328</c:v>
                </c:pt>
                <c:pt idx="172">
                  <c:v>-322</c:v>
                </c:pt>
                <c:pt idx="173">
                  <c:v>-317</c:v>
                </c:pt>
                <c:pt idx="174">
                  <c:v>-311</c:v>
                </c:pt>
                <c:pt idx="175">
                  <c:v>-306</c:v>
                </c:pt>
                <c:pt idx="176">
                  <c:v>-304</c:v>
                </c:pt>
                <c:pt idx="177">
                  <c:v>-305</c:v>
                </c:pt>
                <c:pt idx="178">
                  <c:v>-299</c:v>
                </c:pt>
                <c:pt idx="179">
                  <c:v>-294</c:v>
                </c:pt>
                <c:pt idx="180">
                  <c:v>-293</c:v>
                </c:pt>
                <c:pt idx="181">
                  <c:v>-294</c:v>
                </c:pt>
                <c:pt idx="182">
                  <c:v>-295</c:v>
                </c:pt>
                <c:pt idx="183">
                  <c:v>-296</c:v>
                </c:pt>
                <c:pt idx="184">
                  <c:v>-297</c:v>
                </c:pt>
                <c:pt idx="185">
                  <c:v>-296</c:v>
                </c:pt>
                <c:pt idx="186">
                  <c:v>-294</c:v>
                </c:pt>
                <c:pt idx="187">
                  <c:v>-290</c:v>
                </c:pt>
                <c:pt idx="188">
                  <c:v>-294</c:v>
                </c:pt>
                <c:pt idx="189">
                  <c:v>-299</c:v>
                </c:pt>
                <c:pt idx="190">
                  <c:v>-305</c:v>
                </c:pt>
                <c:pt idx="191">
                  <c:v>-310</c:v>
                </c:pt>
                <c:pt idx="192">
                  <c:v>-309</c:v>
                </c:pt>
                <c:pt idx="193">
                  <c:v>-307</c:v>
                </c:pt>
                <c:pt idx="194">
                  <c:v>-310</c:v>
                </c:pt>
                <c:pt idx="195">
                  <c:v>-309</c:v>
                </c:pt>
                <c:pt idx="196">
                  <c:v>-313</c:v>
                </c:pt>
                <c:pt idx="197">
                  <c:v>-311</c:v>
                </c:pt>
                <c:pt idx="198">
                  <c:v>-314</c:v>
                </c:pt>
                <c:pt idx="199">
                  <c:v>-312</c:v>
                </c:pt>
                <c:pt idx="200">
                  <c:v>-312</c:v>
                </c:pt>
                <c:pt idx="201">
                  <c:v>-312</c:v>
                </c:pt>
                <c:pt idx="202">
                  <c:v>-312</c:v>
                </c:pt>
                <c:pt idx="203">
                  <c:v>-311</c:v>
                </c:pt>
                <c:pt idx="204">
                  <c:v>-311</c:v>
                </c:pt>
                <c:pt idx="205">
                  <c:v>-311</c:v>
                </c:pt>
                <c:pt idx="206">
                  <c:v>-311</c:v>
                </c:pt>
                <c:pt idx="207">
                  <c:v>-310</c:v>
                </c:pt>
              </c:numCache>
            </c:numRef>
          </c:xVal>
          <c:yVal>
            <c:numRef>
              <c:f>BoucleV5_5!$E$3:$E$210</c:f>
              <c:numCache>
                <c:formatCode>General</c:formatCode>
                <c:ptCount val="208"/>
                <c:pt idx="0">
                  <c:v>-14</c:v>
                </c:pt>
                <c:pt idx="1">
                  <c:v>-16</c:v>
                </c:pt>
                <c:pt idx="2">
                  <c:v>-9</c:v>
                </c:pt>
                <c:pt idx="3">
                  <c:v>-5</c:v>
                </c:pt>
                <c:pt idx="4">
                  <c:v>-1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-2</c:v>
                </c:pt>
                <c:pt idx="23">
                  <c:v>7</c:v>
                </c:pt>
                <c:pt idx="24">
                  <c:v>13</c:v>
                </c:pt>
                <c:pt idx="25">
                  <c:v>15</c:v>
                </c:pt>
                <c:pt idx="26">
                  <c:v>19</c:v>
                </c:pt>
                <c:pt idx="27">
                  <c:v>19</c:v>
                </c:pt>
                <c:pt idx="28">
                  <c:v>25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32</c:v>
                </c:pt>
                <c:pt idx="34">
                  <c:v>36</c:v>
                </c:pt>
                <c:pt idx="35">
                  <c:v>36</c:v>
                </c:pt>
                <c:pt idx="36">
                  <c:v>42</c:v>
                </c:pt>
                <c:pt idx="37">
                  <c:v>43</c:v>
                </c:pt>
                <c:pt idx="38">
                  <c:v>47</c:v>
                </c:pt>
                <c:pt idx="39">
                  <c:v>51</c:v>
                </c:pt>
                <c:pt idx="40">
                  <c:v>50</c:v>
                </c:pt>
                <c:pt idx="41">
                  <c:v>56</c:v>
                </c:pt>
                <c:pt idx="42">
                  <c:v>59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64</c:v>
                </c:pt>
                <c:pt idx="47">
                  <c:v>65</c:v>
                </c:pt>
                <c:pt idx="48">
                  <c:v>71</c:v>
                </c:pt>
                <c:pt idx="49">
                  <c:v>72</c:v>
                </c:pt>
                <c:pt idx="50">
                  <c:v>72</c:v>
                </c:pt>
                <c:pt idx="51">
                  <c:v>78</c:v>
                </c:pt>
                <c:pt idx="52">
                  <c:v>78</c:v>
                </c:pt>
                <c:pt idx="53">
                  <c:v>80</c:v>
                </c:pt>
                <c:pt idx="54">
                  <c:v>79</c:v>
                </c:pt>
                <c:pt idx="55">
                  <c:v>81</c:v>
                </c:pt>
                <c:pt idx="56">
                  <c:v>83</c:v>
                </c:pt>
                <c:pt idx="57">
                  <c:v>81</c:v>
                </c:pt>
                <c:pt idx="58">
                  <c:v>79</c:v>
                </c:pt>
                <c:pt idx="59">
                  <c:v>85</c:v>
                </c:pt>
                <c:pt idx="60">
                  <c:v>90</c:v>
                </c:pt>
                <c:pt idx="61">
                  <c:v>94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90</c:v>
                </c:pt>
                <c:pt idx="67">
                  <c:v>90</c:v>
                </c:pt>
                <c:pt idx="68">
                  <c:v>91</c:v>
                </c:pt>
                <c:pt idx="69">
                  <c:v>91</c:v>
                </c:pt>
                <c:pt idx="70">
                  <c:v>97</c:v>
                </c:pt>
                <c:pt idx="71">
                  <c:v>93</c:v>
                </c:pt>
                <c:pt idx="72">
                  <c:v>94</c:v>
                </c:pt>
                <c:pt idx="73">
                  <c:v>94</c:v>
                </c:pt>
                <c:pt idx="74">
                  <c:v>97</c:v>
                </c:pt>
                <c:pt idx="75">
                  <c:v>101</c:v>
                </c:pt>
                <c:pt idx="76">
                  <c:v>100</c:v>
                </c:pt>
                <c:pt idx="77">
                  <c:v>100</c:v>
                </c:pt>
                <c:pt idx="78">
                  <c:v>102</c:v>
                </c:pt>
                <c:pt idx="79">
                  <c:v>103</c:v>
                </c:pt>
                <c:pt idx="80">
                  <c:v>107</c:v>
                </c:pt>
                <c:pt idx="81">
                  <c:v>111</c:v>
                </c:pt>
                <c:pt idx="82">
                  <c:v>111</c:v>
                </c:pt>
                <c:pt idx="83">
                  <c:v>113</c:v>
                </c:pt>
                <c:pt idx="84">
                  <c:v>117</c:v>
                </c:pt>
                <c:pt idx="85">
                  <c:v>121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127</c:v>
                </c:pt>
                <c:pt idx="90">
                  <c:v>127</c:v>
                </c:pt>
                <c:pt idx="91">
                  <c:v>132</c:v>
                </c:pt>
                <c:pt idx="92">
                  <c:v>136</c:v>
                </c:pt>
                <c:pt idx="93">
                  <c:v>135</c:v>
                </c:pt>
                <c:pt idx="94">
                  <c:v>140</c:v>
                </c:pt>
                <c:pt idx="95">
                  <c:v>140</c:v>
                </c:pt>
                <c:pt idx="96">
                  <c:v>143</c:v>
                </c:pt>
                <c:pt idx="97">
                  <c:v>143</c:v>
                </c:pt>
                <c:pt idx="98">
                  <c:v>142</c:v>
                </c:pt>
                <c:pt idx="99">
                  <c:v>141</c:v>
                </c:pt>
                <c:pt idx="100">
                  <c:v>145</c:v>
                </c:pt>
                <c:pt idx="101">
                  <c:v>147</c:v>
                </c:pt>
                <c:pt idx="102">
                  <c:v>148</c:v>
                </c:pt>
                <c:pt idx="103">
                  <c:v>149</c:v>
                </c:pt>
                <c:pt idx="104">
                  <c:v>146</c:v>
                </c:pt>
                <c:pt idx="105">
                  <c:v>147</c:v>
                </c:pt>
                <c:pt idx="106">
                  <c:v>147</c:v>
                </c:pt>
                <c:pt idx="107">
                  <c:v>144</c:v>
                </c:pt>
                <c:pt idx="108">
                  <c:v>148</c:v>
                </c:pt>
                <c:pt idx="109">
                  <c:v>143</c:v>
                </c:pt>
                <c:pt idx="110">
                  <c:v>145</c:v>
                </c:pt>
                <c:pt idx="111">
                  <c:v>141</c:v>
                </c:pt>
                <c:pt idx="112">
                  <c:v>145</c:v>
                </c:pt>
                <c:pt idx="113">
                  <c:v>143</c:v>
                </c:pt>
                <c:pt idx="114">
                  <c:v>140</c:v>
                </c:pt>
                <c:pt idx="115">
                  <c:v>136</c:v>
                </c:pt>
                <c:pt idx="116">
                  <c:v>134</c:v>
                </c:pt>
                <c:pt idx="117">
                  <c:v>131</c:v>
                </c:pt>
                <c:pt idx="118">
                  <c:v>129</c:v>
                </c:pt>
                <c:pt idx="119">
                  <c:v>125</c:v>
                </c:pt>
                <c:pt idx="120">
                  <c:v>120</c:v>
                </c:pt>
                <c:pt idx="121">
                  <c:v>117</c:v>
                </c:pt>
                <c:pt idx="122">
                  <c:v>112</c:v>
                </c:pt>
                <c:pt idx="123">
                  <c:v>114</c:v>
                </c:pt>
                <c:pt idx="124">
                  <c:v>113</c:v>
                </c:pt>
                <c:pt idx="125">
                  <c:v>108</c:v>
                </c:pt>
                <c:pt idx="126">
                  <c:v>103</c:v>
                </c:pt>
                <c:pt idx="127">
                  <c:v>111</c:v>
                </c:pt>
                <c:pt idx="128">
                  <c:v>111</c:v>
                </c:pt>
                <c:pt idx="129">
                  <c:v>109</c:v>
                </c:pt>
                <c:pt idx="130">
                  <c:v>109</c:v>
                </c:pt>
                <c:pt idx="131">
                  <c:v>105</c:v>
                </c:pt>
                <c:pt idx="132">
                  <c:v>100</c:v>
                </c:pt>
                <c:pt idx="133">
                  <c:v>99</c:v>
                </c:pt>
                <c:pt idx="134">
                  <c:v>101</c:v>
                </c:pt>
                <c:pt idx="135">
                  <c:v>106</c:v>
                </c:pt>
                <c:pt idx="136">
                  <c:v>108</c:v>
                </c:pt>
                <c:pt idx="137">
                  <c:v>111</c:v>
                </c:pt>
                <c:pt idx="138">
                  <c:v>117</c:v>
                </c:pt>
                <c:pt idx="139">
                  <c:v>122</c:v>
                </c:pt>
                <c:pt idx="140">
                  <c:v>127</c:v>
                </c:pt>
                <c:pt idx="141">
                  <c:v>130</c:v>
                </c:pt>
                <c:pt idx="142">
                  <c:v>127</c:v>
                </c:pt>
                <c:pt idx="143">
                  <c:v>126</c:v>
                </c:pt>
                <c:pt idx="144">
                  <c:v>126</c:v>
                </c:pt>
                <c:pt idx="145">
                  <c:v>121</c:v>
                </c:pt>
                <c:pt idx="146">
                  <c:v>119</c:v>
                </c:pt>
                <c:pt idx="147">
                  <c:v>115</c:v>
                </c:pt>
                <c:pt idx="148">
                  <c:v>117</c:v>
                </c:pt>
                <c:pt idx="149">
                  <c:v>116</c:v>
                </c:pt>
                <c:pt idx="150">
                  <c:v>117</c:v>
                </c:pt>
                <c:pt idx="151">
                  <c:v>119</c:v>
                </c:pt>
                <c:pt idx="152">
                  <c:v>118</c:v>
                </c:pt>
                <c:pt idx="153">
                  <c:v>119</c:v>
                </c:pt>
                <c:pt idx="154">
                  <c:v>119</c:v>
                </c:pt>
                <c:pt idx="155">
                  <c:v>119</c:v>
                </c:pt>
                <c:pt idx="156">
                  <c:v>117</c:v>
                </c:pt>
                <c:pt idx="157">
                  <c:v>112</c:v>
                </c:pt>
                <c:pt idx="158">
                  <c:v>109</c:v>
                </c:pt>
                <c:pt idx="159">
                  <c:v>107</c:v>
                </c:pt>
                <c:pt idx="160">
                  <c:v>107</c:v>
                </c:pt>
                <c:pt idx="161">
                  <c:v>107</c:v>
                </c:pt>
                <c:pt idx="162">
                  <c:v>104</c:v>
                </c:pt>
                <c:pt idx="163">
                  <c:v>103</c:v>
                </c:pt>
                <c:pt idx="164">
                  <c:v>102</c:v>
                </c:pt>
                <c:pt idx="165">
                  <c:v>102</c:v>
                </c:pt>
                <c:pt idx="166">
                  <c:v>99</c:v>
                </c:pt>
                <c:pt idx="167">
                  <c:v>100</c:v>
                </c:pt>
                <c:pt idx="168">
                  <c:v>95</c:v>
                </c:pt>
                <c:pt idx="169">
                  <c:v>92</c:v>
                </c:pt>
                <c:pt idx="170">
                  <c:v>89</c:v>
                </c:pt>
                <c:pt idx="171">
                  <c:v>85</c:v>
                </c:pt>
                <c:pt idx="172">
                  <c:v>90</c:v>
                </c:pt>
                <c:pt idx="173">
                  <c:v>89</c:v>
                </c:pt>
                <c:pt idx="174">
                  <c:v>89</c:v>
                </c:pt>
                <c:pt idx="175">
                  <c:v>89</c:v>
                </c:pt>
                <c:pt idx="176">
                  <c:v>85</c:v>
                </c:pt>
                <c:pt idx="177">
                  <c:v>80</c:v>
                </c:pt>
                <c:pt idx="178">
                  <c:v>80</c:v>
                </c:pt>
                <c:pt idx="179">
                  <c:v>81</c:v>
                </c:pt>
                <c:pt idx="180">
                  <c:v>81</c:v>
                </c:pt>
                <c:pt idx="181">
                  <c:v>76</c:v>
                </c:pt>
                <c:pt idx="182">
                  <c:v>73</c:v>
                </c:pt>
                <c:pt idx="183">
                  <c:v>70</c:v>
                </c:pt>
                <c:pt idx="184">
                  <c:v>65</c:v>
                </c:pt>
                <c:pt idx="185">
                  <c:v>61</c:v>
                </c:pt>
                <c:pt idx="186">
                  <c:v>59</c:v>
                </c:pt>
                <c:pt idx="187">
                  <c:v>57</c:v>
                </c:pt>
                <c:pt idx="188">
                  <c:v>56</c:v>
                </c:pt>
                <c:pt idx="189">
                  <c:v>55</c:v>
                </c:pt>
                <c:pt idx="190">
                  <c:v>55</c:v>
                </c:pt>
                <c:pt idx="191">
                  <c:v>56</c:v>
                </c:pt>
                <c:pt idx="192">
                  <c:v>54</c:v>
                </c:pt>
                <c:pt idx="193">
                  <c:v>50</c:v>
                </c:pt>
                <c:pt idx="194">
                  <c:v>48</c:v>
                </c:pt>
                <c:pt idx="195">
                  <c:v>43</c:v>
                </c:pt>
                <c:pt idx="196">
                  <c:v>44</c:v>
                </c:pt>
                <c:pt idx="197">
                  <c:v>39</c:v>
                </c:pt>
                <c:pt idx="198">
                  <c:v>37</c:v>
                </c:pt>
                <c:pt idx="199">
                  <c:v>33</c:v>
                </c:pt>
                <c:pt idx="200">
                  <c:v>27</c:v>
                </c:pt>
                <c:pt idx="201">
                  <c:v>21</c:v>
                </c:pt>
                <c:pt idx="202">
                  <c:v>15</c:v>
                </c:pt>
                <c:pt idx="203">
                  <c:v>13</c:v>
                </c:pt>
                <c:pt idx="204">
                  <c:v>8</c:v>
                </c:pt>
                <c:pt idx="205">
                  <c:v>2</c:v>
                </c:pt>
                <c:pt idx="206">
                  <c:v>-3</c:v>
                </c:pt>
                <c:pt idx="207">
                  <c:v>-8</c:v>
                </c:pt>
              </c:numCache>
            </c:numRef>
          </c:yVal>
        </c:ser>
        <c:axId val="174962560"/>
        <c:axId val="174964096"/>
      </c:scatterChart>
      <c:valAx>
        <c:axId val="174962560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4964096"/>
        <c:crosses val="autoZero"/>
        <c:crossBetween val="midCat"/>
      </c:valAx>
      <c:valAx>
        <c:axId val="174964096"/>
        <c:scaling>
          <c:orientation val="maxMin"/>
        </c:scaling>
        <c:axPos val="l"/>
        <c:majorGridlines/>
        <c:numFmt formatCode="General" sourceLinked="1"/>
        <c:tickLblPos val="nextTo"/>
        <c:crossAx val="174962560"/>
        <c:crosses val="autoZero"/>
        <c:crossBetween val="midCat"/>
      </c:valAx>
    </c:plotArea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BoucleV5_First_v2!$D$3:$D$290</c:f>
              <c:numCache>
                <c:formatCode>General</c:formatCode>
                <c:ptCount val="288"/>
                <c:pt idx="0">
                  <c:v>-310</c:v>
                </c:pt>
                <c:pt idx="1">
                  <c:v>-306</c:v>
                </c:pt>
                <c:pt idx="2">
                  <c:v>-312</c:v>
                </c:pt>
                <c:pt idx="3">
                  <c:v>-310</c:v>
                </c:pt>
                <c:pt idx="4">
                  <c:v>-309</c:v>
                </c:pt>
                <c:pt idx="5">
                  <c:v>-310</c:v>
                </c:pt>
                <c:pt idx="6">
                  <c:v>-309</c:v>
                </c:pt>
                <c:pt idx="7">
                  <c:v>-305</c:v>
                </c:pt>
                <c:pt idx="8">
                  <c:v>-313</c:v>
                </c:pt>
                <c:pt idx="9">
                  <c:v>-315</c:v>
                </c:pt>
                <c:pt idx="10">
                  <c:v>-317</c:v>
                </c:pt>
                <c:pt idx="11">
                  <c:v>-320</c:v>
                </c:pt>
                <c:pt idx="12">
                  <c:v>-324</c:v>
                </c:pt>
                <c:pt idx="13">
                  <c:v>-327</c:v>
                </c:pt>
                <c:pt idx="14">
                  <c:v>-331</c:v>
                </c:pt>
                <c:pt idx="15">
                  <c:v>-333</c:v>
                </c:pt>
                <c:pt idx="16">
                  <c:v>-336</c:v>
                </c:pt>
                <c:pt idx="17">
                  <c:v>-337</c:v>
                </c:pt>
                <c:pt idx="18">
                  <c:v>-339</c:v>
                </c:pt>
                <c:pt idx="19">
                  <c:v>-341</c:v>
                </c:pt>
                <c:pt idx="20">
                  <c:v>-341</c:v>
                </c:pt>
                <c:pt idx="21">
                  <c:v>-345</c:v>
                </c:pt>
                <c:pt idx="22">
                  <c:v>-347</c:v>
                </c:pt>
                <c:pt idx="23">
                  <c:v>-351</c:v>
                </c:pt>
                <c:pt idx="24">
                  <c:v>-352</c:v>
                </c:pt>
                <c:pt idx="25">
                  <c:v>-355</c:v>
                </c:pt>
                <c:pt idx="26">
                  <c:v>-359</c:v>
                </c:pt>
                <c:pt idx="27">
                  <c:v>-363</c:v>
                </c:pt>
                <c:pt idx="28">
                  <c:v>-367</c:v>
                </c:pt>
                <c:pt idx="29">
                  <c:v>-367</c:v>
                </c:pt>
                <c:pt idx="30">
                  <c:v>-370</c:v>
                </c:pt>
                <c:pt idx="31">
                  <c:v>-372</c:v>
                </c:pt>
                <c:pt idx="32">
                  <c:v>-371</c:v>
                </c:pt>
                <c:pt idx="33">
                  <c:v>-370</c:v>
                </c:pt>
                <c:pt idx="34">
                  <c:v>-370</c:v>
                </c:pt>
                <c:pt idx="35">
                  <c:v>-368</c:v>
                </c:pt>
                <c:pt idx="36">
                  <c:v>-369</c:v>
                </c:pt>
                <c:pt idx="37">
                  <c:v>-373</c:v>
                </c:pt>
                <c:pt idx="38">
                  <c:v>-373</c:v>
                </c:pt>
                <c:pt idx="39">
                  <c:v>-369</c:v>
                </c:pt>
                <c:pt idx="40">
                  <c:v>-369</c:v>
                </c:pt>
                <c:pt idx="41">
                  <c:v>-369</c:v>
                </c:pt>
                <c:pt idx="42">
                  <c:v>-365</c:v>
                </c:pt>
                <c:pt idx="43">
                  <c:v>-370</c:v>
                </c:pt>
                <c:pt idx="44">
                  <c:v>-373</c:v>
                </c:pt>
                <c:pt idx="45">
                  <c:v>-376</c:v>
                </c:pt>
                <c:pt idx="46">
                  <c:v>-380</c:v>
                </c:pt>
                <c:pt idx="47">
                  <c:v>-384</c:v>
                </c:pt>
                <c:pt idx="48">
                  <c:v>-384</c:v>
                </c:pt>
                <c:pt idx="49">
                  <c:v>-386</c:v>
                </c:pt>
                <c:pt idx="50">
                  <c:v>-388</c:v>
                </c:pt>
                <c:pt idx="51">
                  <c:v>-391</c:v>
                </c:pt>
                <c:pt idx="52">
                  <c:v>-393</c:v>
                </c:pt>
                <c:pt idx="53">
                  <c:v>-395</c:v>
                </c:pt>
                <c:pt idx="54">
                  <c:v>-396</c:v>
                </c:pt>
                <c:pt idx="55">
                  <c:v>-396</c:v>
                </c:pt>
                <c:pt idx="56">
                  <c:v>-397</c:v>
                </c:pt>
                <c:pt idx="57">
                  <c:v>-399</c:v>
                </c:pt>
                <c:pt idx="58">
                  <c:v>-403</c:v>
                </c:pt>
                <c:pt idx="59">
                  <c:v>-407</c:v>
                </c:pt>
                <c:pt idx="60">
                  <c:v>-409</c:v>
                </c:pt>
                <c:pt idx="61">
                  <c:v>-412</c:v>
                </c:pt>
                <c:pt idx="62">
                  <c:v>-412</c:v>
                </c:pt>
                <c:pt idx="63">
                  <c:v>-414</c:v>
                </c:pt>
                <c:pt idx="64">
                  <c:v>-418</c:v>
                </c:pt>
                <c:pt idx="65">
                  <c:v>-422</c:v>
                </c:pt>
                <c:pt idx="66">
                  <c:v>-424</c:v>
                </c:pt>
                <c:pt idx="67">
                  <c:v>-426</c:v>
                </c:pt>
                <c:pt idx="68">
                  <c:v>-430</c:v>
                </c:pt>
                <c:pt idx="69">
                  <c:v>-434</c:v>
                </c:pt>
                <c:pt idx="70">
                  <c:v>-438</c:v>
                </c:pt>
                <c:pt idx="71">
                  <c:v>-441</c:v>
                </c:pt>
                <c:pt idx="72">
                  <c:v>-445</c:v>
                </c:pt>
                <c:pt idx="73">
                  <c:v>-443</c:v>
                </c:pt>
                <c:pt idx="74">
                  <c:v>-445</c:v>
                </c:pt>
                <c:pt idx="75">
                  <c:v>-442</c:v>
                </c:pt>
                <c:pt idx="76">
                  <c:v>-444</c:v>
                </c:pt>
                <c:pt idx="77">
                  <c:v>-442</c:v>
                </c:pt>
                <c:pt idx="78">
                  <c:v>-447</c:v>
                </c:pt>
                <c:pt idx="79">
                  <c:v>-450</c:v>
                </c:pt>
                <c:pt idx="80">
                  <c:v>-454</c:v>
                </c:pt>
                <c:pt idx="81">
                  <c:v>-456</c:v>
                </c:pt>
                <c:pt idx="82">
                  <c:v>-458</c:v>
                </c:pt>
                <c:pt idx="83">
                  <c:v>-461</c:v>
                </c:pt>
                <c:pt idx="84">
                  <c:v>-465</c:v>
                </c:pt>
                <c:pt idx="85">
                  <c:v>-468</c:v>
                </c:pt>
                <c:pt idx="86">
                  <c:v>-468</c:v>
                </c:pt>
                <c:pt idx="87">
                  <c:v>-469</c:v>
                </c:pt>
                <c:pt idx="88">
                  <c:v>-470</c:v>
                </c:pt>
                <c:pt idx="89">
                  <c:v>-474</c:v>
                </c:pt>
                <c:pt idx="90">
                  <c:v>-478</c:v>
                </c:pt>
                <c:pt idx="91">
                  <c:v>-480</c:v>
                </c:pt>
                <c:pt idx="92">
                  <c:v>-483</c:v>
                </c:pt>
                <c:pt idx="93">
                  <c:v>-484</c:v>
                </c:pt>
                <c:pt idx="94">
                  <c:v>-482</c:v>
                </c:pt>
                <c:pt idx="95">
                  <c:v>-478</c:v>
                </c:pt>
                <c:pt idx="96">
                  <c:v>-474</c:v>
                </c:pt>
                <c:pt idx="97">
                  <c:v>-470</c:v>
                </c:pt>
                <c:pt idx="98">
                  <c:v>-469</c:v>
                </c:pt>
                <c:pt idx="99">
                  <c:v>-465</c:v>
                </c:pt>
                <c:pt idx="100">
                  <c:v>-463</c:v>
                </c:pt>
                <c:pt idx="101">
                  <c:v>-464</c:v>
                </c:pt>
                <c:pt idx="102">
                  <c:v>-460</c:v>
                </c:pt>
                <c:pt idx="103">
                  <c:v>-468</c:v>
                </c:pt>
                <c:pt idx="104">
                  <c:v>-469</c:v>
                </c:pt>
                <c:pt idx="105">
                  <c:v>-469</c:v>
                </c:pt>
                <c:pt idx="106">
                  <c:v>-468</c:v>
                </c:pt>
                <c:pt idx="107">
                  <c:v>-468</c:v>
                </c:pt>
                <c:pt idx="108">
                  <c:v>-464</c:v>
                </c:pt>
                <c:pt idx="109">
                  <c:v>-460</c:v>
                </c:pt>
                <c:pt idx="110">
                  <c:v>-457</c:v>
                </c:pt>
                <c:pt idx="111">
                  <c:v>-457</c:v>
                </c:pt>
                <c:pt idx="112">
                  <c:v>-453</c:v>
                </c:pt>
                <c:pt idx="113">
                  <c:v>-451</c:v>
                </c:pt>
                <c:pt idx="114">
                  <c:v>-449</c:v>
                </c:pt>
                <c:pt idx="115">
                  <c:v>-450</c:v>
                </c:pt>
                <c:pt idx="116">
                  <c:v>-453</c:v>
                </c:pt>
                <c:pt idx="117">
                  <c:v>-448</c:v>
                </c:pt>
                <c:pt idx="118">
                  <c:v>-446</c:v>
                </c:pt>
                <c:pt idx="119">
                  <c:v>-443</c:v>
                </c:pt>
                <c:pt idx="120">
                  <c:v>-440</c:v>
                </c:pt>
                <c:pt idx="121">
                  <c:v>-438</c:v>
                </c:pt>
                <c:pt idx="122">
                  <c:v>-438</c:v>
                </c:pt>
                <c:pt idx="123">
                  <c:v>-435</c:v>
                </c:pt>
                <c:pt idx="124">
                  <c:v>-431</c:v>
                </c:pt>
                <c:pt idx="125">
                  <c:v>-431</c:v>
                </c:pt>
                <c:pt idx="126">
                  <c:v>-428</c:v>
                </c:pt>
                <c:pt idx="127">
                  <c:v>-425</c:v>
                </c:pt>
                <c:pt idx="128">
                  <c:v>-423</c:v>
                </c:pt>
                <c:pt idx="129">
                  <c:v>-425</c:v>
                </c:pt>
                <c:pt idx="130">
                  <c:v>-419</c:v>
                </c:pt>
                <c:pt idx="131">
                  <c:v>-417</c:v>
                </c:pt>
                <c:pt idx="132">
                  <c:v>-415</c:v>
                </c:pt>
                <c:pt idx="133">
                  <c:v>-412</c:v>
                </c:pt>
                <c:pt idx="134">
                  <c:v>-415</c:v>
                </c:pt>
                <c:pt idx="135">
                  <c:v>-417</c:v>
                </c:pt>
                <c:pt idx="136">
                  <c:v>-415</c:v>
                </c:pt>
                <c:pt idx="137">
                  <c:v>-414</c:v>
                </c:pt>
                <c:pt idx="138">
                  <c:v>-416</c:v>
                </c:pt>
                <c:pt idx="139">
                  <c:v>-416</c:v>
                </c:pt>
                <c:pt idx="140">
                  <c:v>-418</c:v>
                </c:pt>
                <c:pt idx="141">
                  <c:v>-422</c:v>
                </c:pt>
                <c:pt idx="142">
                  <c:v>-423</c:v>
                </c:pt>
                <c:pt idx="143">
                  <c:v>-424</c:v>
                </c:pt>
                <c:pt idx="144">
                  <c:v>-421</c:v>
                </c:pt>
                <c:pt idx="145">
                  <c:v>-419</c:v>
                </c:pt>
                <c:pt idx="146">
                  <c:v>-415</c:v>
                </c:pt>
                <c:pt idx="147">
                  <c:v>-413</c:v>
                </c:pt>
                <c:pt idx="148">
                  <c:v>-412</c:v>
                </c:pt>
                <c:pt idx="149">
                  <c:v>-408</c:v>
                </c:pt>
                <c:pt idx="150">
                  <c:v>-409</c:v>
                </c:pt>
                <c:pt idx="151">
                  <c:v>-410</c:v>
                </c:pt>
                <c:pt idx="152">
                  <c:v>-408</c:v>
                </c:pt>
                <c:pt idx="153">
                  <c:v>-408</c:v>
                </c:pt>
                <c:pt idx="154">
                  <c:v>-409</c:v>
                </c:pt>
                <c:pt idx="155">
                  <c:v>-407</c:v>
                </c:pt>
                <c:pt idx="156">
                  <c:v>-406</c:v>
                </c:pt>
                <c:pt idx="157">
                  <c:v>-402</c:v>
                </c:pt>
                <c:pt idx="158">
                  <c:v>-398</c:v>
                </c:pt>
                <c:pt idx="159">
                  <c:v>-398</c:v>
                </c:pt>
                <c:pt idx="160">
                  <c:v>-394</c:v>
                </c:pt>
                <c:pt idx="161">
                  <c:v>-395</c:v>
                </c:pt>
                <c:pt idx="162">
                  <c:v>-398</c:v>
                </c:pt>
                <c:pt idx="163">
                  <c:v>-394</c:v>
                </c:pt>
                <c:pt idx="164">
                  <c:v>-390</c:v>
                </c:pt>
                <c:pt idx="165">
                  <c:v>-389</c:v>
                </c:pt>
                <c:pt idx="166">
                  <c:v>-385</c:v>
                </c:pt>
                <c:pt idx="167">
                  <c:v>-381</c:v>
                </c:pt>
                <c:pt idx="168">
                  <c:v>-382</c:v>
                </c:pt>
                <c:pt idx="169">
                  <c:v>-377</c:v>
                </c:pt>
                <c:pt idx="170">
                  <c:v>-373</c:v>
                </c:pt>
                <c:pt idx="171">
                  <c:v>-369</c:v>
                </c:pt>
                <c:pt idx="172">
                  <c:v>-365</c:v>
                </c:pt>
                <c:pt idx="173">
                  <c:v>-363</c:v>
                </c:pt>
                <c:pt idx="174">
                  <c:v>-363</c:v>
                </c:pt>
                <c:pt idx="175">
                  <c:v>-359</c:v>
                </c:pt>
                <c:pt idx="176">
                  <c:v>-355</c:v>
                </c:pt>
                <c:pt idx="177">
                  <c:v>-351</c:v>
                </c:pt>
                <c:pt idx="178">
                  <c:v>-348</c:v>
                </c:pt>
                <c:pt idx="179">
                  <c:v>-347</c:v>
                </c:pt>
                <c:pt idx="180">
                  <c:v>-343</c:v>
                </c:pt>
                <c:pt idx="181">
                  <c:v>-339</c:v>
                </c:pt>
                <c:pt idx="182">
                  <c:v>-337</c:v>
                </c:pt>
                <c:pt idx="183">
                  <c:v>-333</c:v>
                </c:pt>
                <c:pt idx="184">
                  <c:v>-332</c:v>
                </c:pt>
                <c:pt idx="185">
                  <c:v>-329</c:v>
                </c:pt>
                <c:pt idx="186">
                  <c:v>-325</c:v>
                </c:pt>
                <c:pt idx="187">
                  <c:v>-322</c:v>
                </c:pt>
                <c:pt idx="188">
                  <c:v>-318</c:v>
                </c:pt>
                <c:pt idx="189">
                  <c:v>-314</c:v>
                </c:pt>
                <c:pt idx="190">
                  <c:v>-310</c:v>
                </c:pt>
                <c:pt idx="191">
                  <c:v>-306</c:v>
                </c:pt>
                <c:pt idx="192">
                  <c:v>-310</c:v>
                </c:pt>
                <c:pt idx="193">
                  <c:v>-308</c:v>
                </c:pt>
                <c:pt idx="194">
                  <c:v>-305</c:v>
                </c:pt>
                <c:pt idx="195">
                  <c:v>-301</c:v>
                </c:pt>
                <c:pt idx="196">
                  <c:v>-297</c:v>
                </c:pt>
                <c:pt idx="197">
                  <c:v>-293</c:v>
                </c:pt>
                <c:pt idx="198">
                  <c:v>-294</c:v>
                </c:pt>
                <c:pt idx="199">
                  <c:v>-292</c:v>
                </c:pt>
                <c:pt idx="200">
                  <c:v>-293</c:v>
                </c:pt>
                <c:pt idx="201">
                  <c:v>-295</c:v>
                </c:pt>
                <c:pt idx="202">
                  <c:v>-297</c:v>
                </c:pt>
                <c:pt idx="203">
                  <c:v>-296</c:v>
                </c:pt>
                <c:pt idx="204">
                  <c:v>-292</c:v>
                </c:pt>
                <c:pt idx="205">
                  <c:v>-294</c:v>
                </c:pt>
                <c:pt idx="206">
                  <c:v>-290</c:v>
                </c:pt>
                <c:pt idx="207">
                  <c:v>-294</c:v>
                </c:pt>
                <c:pt idx="208">
                  <c:v>-298</c:v>
                </c:pt>
                <c:pt idx="209">
                  <c:v>-302</c:v>
                </c:pt>
                <c:pt idx="210">
                  <c:v>-306</c:v>
                </c:pt>
                <c:pt idx="211">
                  <c:v>-310</c:v>
                </c:pt>
                <c:pt idx="212">
                  <c:v>-310</c:v>
                </c:pt>
                <c:pt idx="213">
                  <c:v>-313</c:v>
                </c:pt>
                <c:pt idx="214">
                  <c:v>-309</c:v>
                </c:pt>
                <c:pt idx="215">
                  <c:v>-311</c:v>
                </c:pt>
                <c:pt idx="216">
                  <c:v>-314</c:v>
                </c:pt>
                <c:pt idx="217">
                  <c:v>-315</c:v>
                </c:pt>
                <c:pt idx="218">
                  <c:v>-317</c:v>
                </c:pt>
                <c:pt idx="219">
                  <c:v>-318</c:v>
                </c:pt>
                <c:pt idx="220">
                  <c:v>-314</c:v>
                </c:pt>
                <c:pt idx="221">
                  <c:v>-312</c:v>
                </c:pt>
                <c:pt idx="222">
                  <c:v>-311</c:v>
                </c:pt>
                <c:pt idx="223">
                  <c:v>-311</c:v>
                </c:pt>
                <c:pt idx="224">
                  <c:v>-309</c:v>
                </c:pt>
                <c:pt idx="225">
                  <c:v>-307</c:v>
                </c:pt>
                <c:pt idx="226">
                  <c:v>-309</c:v>
                </c:pt>
                <c:pt idx="227">
                  <c:v>-310</c:v>
                </c:pt>
                <c:pt idx="228">
                  <c:v>-309</c:v>
                </c:pt>
                <c:pt idx="229">
                  <c:v>-309</c:v>
                </c:pt>
              </c:numCache>
            </c:numRef>
          </c:xVal>
          <c:yVal>
            <c:numRef>
              <c:f>BoucleV5_First_v2!$E$3:$E$290</c:f>
              <c:numCache>
                <c:formatCode>General</c:formatCode>
                <c:ptCount val="288"/>
                <c:pt idx="0">
                  <c:v>-14</c:v>
                </c:pt>
                <c:pt idx="1">
                  <c:v>-16</c:v>
                </c:pt>
                <c:pt idx="2">
                  <c:v>-10</c:v>
                </c:pt>
                <c:pt idx="3">
                  <c:v>-9</c:v>
                </c:pt>
                <c:pt idx="4">
                  <c:v>-5</c:v>
                </c:pt>
                <c:pt idx="5">
                  <c:v>-1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-2</c:v>
                </c:pt>
                <c:pt idx="18">
                  <c:v>-6</c:v>
                </c:pt>
                <c:pt idx="19">
                  <c:v>-9</c:v>
                </c:pt>
                <c:pt idx="20">
                  <c:v>-6</c:v>
                </c:pt>
                <c:pt idx="21">
                  <c:v>-5</c:v>
                </c:pt>
                <c:pt idx="22">
                  <c:v>-1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0</c:v>
                </c:pt>
                <c:pt idx="30">
                  <c:v>-2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10</c:v>
                </c:pt>
                <c:pt idx="36">
                  <c:v>14</c:v>
                </c:pt>
                <c:pt idx="37">
                  <c:v>15</c:v>
                </c:pt>
                <c:pt idx="38">
                  <c:v>19</c:v>
                </c:pt>
                <c:pt idx="39">
                  <c:v>19</c:v>
                </c:pt>
                <c:pt idx="40">
                  <c:v>23</c:v>
                </c:pt>
                <c:pt idx="41">
                  <c:v>27</c:v>
                </c:pt>
                <c:pt idx="42">
                  <c:v>29</c:v>
                </c:pt>
                <c:pt idx="43">
                  <c:v>29</c:v>
                </c:pt>
                <c:pt idx="44">
                  <c:v>30</c:v>
                </c:pt>
                <c:pt idx="45">
                  <c:v>32</c:v>
                </c:pt>
                <c:pt idx="46">
                  <c:v>30</c:v>
                </c:pt>
                <c:pt idx="47">
                  <c:v>28</c:v>
                </c:pt>
                <c:pt idx="48">
                  <c:v>32</c:v>
                </c:pt>
                <c:pt idx="49">
                  <c:v>36</c:v>
                </c:pt>
                <c:pt idx="50">
                  <c:v>36</c:v>
                </c:pt>
                <c:pt idx="51">
                  <c:v>39</c:v>
                </c:pt>
                <c:pt idx="52">
                  <c:v>43</c:v>
                </c:pt>
                <c:pt idx="53">
                  <c:v>47</c:v>
                </c:pt>
                <c:pt idx="54">
                  <c:v>51</c:v>
                </c:pt>
                <c:pt idx="55">
                  <c:v>55</c:v>
                </c:pt>
                <c:pt idx="56">
                  <c:v>57</c:v>
                </c:pt>
                <c:pt idx="57">
                  <c:v>59</c:v>
                </c:pt>
                <c:pt idx="58">
                  <c:v>61</c:v>
                </c:pt>
                <c:pt idx="59">
                  <c:v>62</c:v>
                </c:pt>
                <c:pt idx="60">
                  <c:v>66</c:v>
                </c:pt>
                <c:pt idx="61">
                  <c:v>64</c:v>
                </c:pt>
                <c:pt idx="62">
                  <c:v>65</c:v>
                </c:pt>
                <c:pt idx="63">
                  <c:v>69</c:v>
                </c:pt>
                <c:pt idx="64">
                  <c:v>71</c:v>
                </c:pt>
                <c:pt idx="65">
                  <c:v>72</c:v>
                </c:pt>
                <c:pt idx="66">
                  <c:v>76</c:v>
                </c:pt>
                <c:pt idx="67">
                  <c:v>80</c:v>
                </c:pt>
                <c:pt idx="68">
                  <c:v>79</c:v>
                </c:pt>
                <c:pt idx="69">
                  <c:v>81</c:v>
                </c:pt>
                <c:pt idx="70">
                  <c:v>83</c:v>
                </c:pt>
                <c:pt idx="71">
                  <c:v>81</c:v>
                </c:pt>
                <c:pt idx="72">
                  <c:v>79</c:v>
                </c:pt>
                <c:pt idx="73">
                  <c:v>85</c:v>
                </c:pt>
                <c:pt idx="74">
                  <c:v>87</c:v>
                </c:pt>
                <c:pt idx="75">
                  <c:v>90</c:v>
                </c:pt>
                <c:pt idx="76">
                  <c:v>94</c:v>
                </c:pt>
                <c:pt idx="77">
                  <c:v>97</c:v>
                </c:pt>
                <c:pt idx="78">
                  <c:v>97</c:v>
                </c:pt>
                <c:pt idx="79">
                  <c:v>96</c:v>
                </c:pt>
                <c:pt idx="80">
                  <c:v>94</c:v>
                </c:pt>
                <c:pt idx="81">
                  <c:v>90</c:v>
                </c:pt>
                <c:pt idx="82">
                  <c:v>90</c:v>
                </c:pt>
                <c:pt idx="83">
                  <c:v>92</c:v>
                </c:pt>
                <c:pt idx="84">
                  <c:v>94</c:v>
                </c:pt>
                <c:pt idx="85">
                  <c:v>91</c:v>
                </c:pt>
                <c:pt idx="86">
                  <c:v>97</c:v>
                </c:pt>
                <c:pt idx="87">
                  <c:v>93</c:v>
                </c:pt>
                <c:pt idx="88">
                  <c:v>91</c:v>
                </c:pt>
                <c:pt idx="89">
                  <c:v>91</c:v>
                </c:pt>
                <c:pt idx="90">
                  <c:v>93</c:v>
                </c:pt>
                <c:pt idx="91">
                  <c:v>94</c:v>
                </c:pt>
                <c:pt idx="92">
                  <c:v>97</c:v>
                </c:pt>
                <c:pt idx="93">
                  <c:v>101</c:v>
                </c:pt>
                <c:pt idx="94">
                  <c:v>100</c:v>
                </c:pt>
                <c:pt idx="95">
                  <c:v>102</c:v>
                </c:pt>
                <c:pt idx="96">
                  <c:v>100</c:v>
                </c:pt>
                <c:pt idx="97">
                  <c:v>102</c:v>
                </c:pt>
                <c:pt idx="98">
                  <c:v>102</c:v>
                </c:pt>
                <c:pt idx="99">
                  <c:v>103</c:v>
                </c:pt>
                <c:pt idx="100">
                  <c:v>107</c:v>
                </c:pt>
                <c:pt idx="101">
                  <c:v>111</c:v>
                </c:pt>
                <c:pt idx="102">
                  <c:v>111</c:v>
                </c:pt>
                <c:pt idx="103">
                  <c:v>113</c:v>
                </c:pt>
                <c:pt idx="104">
                  <c:v>117</c:v>
                </c:pt>
                <c:pt idx="105">
                  <c:v>121</c:v>
                </c:pt>
                <c:pt idx="106">
                  <c:v>125</c:v>
                </c:pt>
                <c:pt idx="107">
                  <c:v>129</c:v>
                </c:pt>
                <c:pt idx="108">
                  <c:v>131</c:v>
                </c:pt>
                <c:pt idx="109">
                  <c:v>133</c:v>
                </c:pt>
                <c:pt idx="110">
                  <c:v>136</c:v>
                </c:pt>
                <c:pt idx="111">
                  <c:v>140</c:v>
                </c:pt>
                <c:pt idx="112">
                  <c:v>140</c:v>
                </c:pt>
                <c:pt idx="113">
                  <c:v>136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145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145</c:v>
                </c:pt>
                <c:pt idx="122">
                  <c:v>141</c:v>
                </c:pt>
                <c:pt idx="123">
                  <c:v>147</c:v>
                </c:pt>
                <c:pt idx="124">
                  <c:v>145</c:v>
                </c:pt>
                <c:pt idx="125">
                  <c:v>143</c:v>
                </c:pt>
                <c:pt idx="126">
                  <c:v>148</c:v>
                </c:pt>
                <c:pt idx="127">
                  <c:v>148</c:v>
                </c:pt>
                <c:pt idx="128">
                  <c:v>145</c:v>
                </c:pt>
                <c:pt idx="129">
                  <c:v>141</c:v>
                </c:pt>
                <c:pt idx="130">
                  <c:v>143</c:v>
                </c:pt>
                <c:pt idx="131">
                  <c:v>140</c:v>
                </c:pt>
                <c:pt idx="132">
                  <c:v>137</c:v>
                </c:pt>
                <c:pt idx="133">
                  <c:v>134</c:v>
                </c:pt>
                <c:pt idx="134">
                  <c:v>136</c:v>
                </c:pt>
                <c:pt idx="135">
                  <c:v>132</c:v>
                </c:pt>
                <c:pt idx="136">
                  <c:v>129</c:v>
                </c:pt>
                <c:pt idx="137">
                  <c:v>125</c:v>
                </c:pt>
                <c:pt idx="138">
                  <c:v>121</c:v>
                </c:pt>
                <c:pt idx="139">
                  <c:v>120</c:v>
                </c:pt>
                <c:pt idx="140">
                  <c:v>116</c:v>
                </c:pt>
                <c:pt idx="141">
                  <c:v>114</c:v>
                </c:pt>
                <c:pt idx="142">
                  <c:v>110</c:v>
                </c:pt>
                <c:pt idx="143">
                  <c:v>108</c:v>
                </c:pt>
                <c:pt idx="144">
                  <c:v>111</c:v>
                </c:pt>
                <c:pt idx="145">
                  <c:v>112</c:v>
                </c:pt>
                <c:pt idx="146">
                  <c:v>111</c:v>
                </c:pt>
                <c:pt idx="147">
                  <c:v>107</c:v>
                </c:pt>
                <c:pt idx="148">
                  <c:v>109</c:v>
                </c:pt>
                <c:pt idx="149">
                  <c:v>109</c:v>
                </c:pt>
                <c:pt idx="150">
                  <c:v>105</c:v>
                </c:pt>
                <c:pt idx="151">
                  <c:v>111</c:v>
                </c:pt>
                <c:pt idx="152">
                  <c:v>115</c:v>
                </c:pt>
                <c:pt idx="153">
                  <c:v>119</c:v>
                </c:pt>
                <c:pt idx="154">
                  <c:v>122</c:v>
                </c:pt>
                <c:pt idx="155">
                  <c:v>126</c:v>
                </c:pt>
                <c:pt idx="156">
                  <c:v>130</c:v>
                </c:pt>
                <c:pt idx="157">
                  <c:v>130</c:v>
                </c:pt>
                <c:pt idx="158">
                  <c:v>131</c:v>
                </c:pt>
                <c:pt idx="159">
                  <c:v>128</c:v>
                </c:pt>
                <c:pt idx="160">
                  <c:v>126</c:v>
                </c:pt>
                <c:pt idx="161">
                  <c:v>122</c:v>
                </c:pt>
                <c:pt idx="162">
                  <c:v>119</c:v>
                </c:pt>
                <c:pt idx="163">
                  <c:v>117</c:v>
                </c:pt>
                <c:pt idx="164">
                  <c:v>116</c:v>
                </c:pt>
                <c:pt idx="165">
                  <c:v>116</c:v>
                </c:pt>
                <c:pt idx="166">
                  <c:v>117</c:v>
                </c:pt>
                <c:pt idx="167">
                  <c:v>119</c:v>
                </c:pt>
                <c:pt idx="168">
                  <c:v>118</c:v>
                </c:pt>
                <c:pt idx="169">
                  <c:v>117</c:v>
                </c:pt>
                <c:pt idx="170">
                  <c:v>115</c:v>
                </c:pt>
                <c:pt idx="171">
                  <c:v>113</c:v>
                </c:pt>
                <c:pt idx="172">
                  <c:v>112</c:v>
                </c:pt>
                <c:pt idx="173">
                  <c:v>109</c:v>
                </c:pt>
                <c:pt idx="174">
                  <c:v>107</c:v>
                </c:pt>
                <c:pt idx="175">
                  <c:v>107</c:v>
                </c:pt>
                <c:pt idx="176">
                  <c:v>105</c:v>
                </c:pt>
                <c:pt idx="177">
                  <c:v>107</c:v>
                </c:pt>
                <c:pt idx="178">
                  <c:v>104</c:v>
                </c:pt>
                <c:pt idx="179">
                  <c:v>102</c:v>
                </c:pt>
                <c:pt idx="180">
                  <c:v>103</c:v>
                </c:pt>
                <c:pt idx="181">
                  <c:v>102</c:v>
                </c:pt>
                <c:pt idx="182">
                  <c:v>99</c:v>
                </c:pt>
                <c:pt idx="183">
                  <c:v>97</c:v>
                </c:pt>
                <c:pt idx="184">
                  <c:v>95</c:v>
                </c:pt>
                <c:pt idx="185">
                  <c:v>92</c:v>
                </c:pt>
                <c:pt idx="186">
                  <c:v>90</c:v>
                </c:pt>
                <c:pt idx="187">
                  <c:v>90</c:v>
                </c:pt>
                <c:pt idx="188">
                  <c:v>88</c:v>
                </c:pt>
                <c:pt idx="189">
                  <c:v>86</c:v>
                </c:pt>
                <c:pt idx="190">
                  <c:v>88</c:v>
                </c:pt>
                <c:pt idx="191">
                  <c:v>89</c:v>
                </c:pt>
                <c:pt idx="192">
                  <c:v>87</c:v>
                </c:pt>
                <c:pt idx="193">
                  <c:v>83</c:v>
                </c:pt>
                <c:pt idx="194">
                  <c:v>80</c:v>
                </c:pt>
                <c:pt idx="195">
                  <c:v>81</c:v>
                </c:pt>
                <c:pt idx="196">
                  <c:v>81</c:v>
                </c:pt>
                <c:pt idx="197">
                  <c:v>81</c:v>
                </c:pt>
                <c:pt idx="198">
                  <c:v>81</c:v>
                </c:pt>
                <c:pt idx="199">
                  <c:v>77</c:v>
                </c:pt>
                <c:pt idx="200">
                  <c:v>73</c:v>
                </c:pt>
                <c:pt idx="201">
                  <c:v>69</c:v>
                </c:pt>
                <c:pt idx="202">
                  <c:v>65</c:v>
                </c:pt>
                <c:pt idx="203">
                  <c:v>61</c:v>
                </c:pt>
                <c:pt idx="204">
                  <c:v>59</c:v>
                </c:pt>
                <c:pt idx="205">
                  <c:v>56</c:v>
                </c:pt>
                <c:pt idx="206">
                  <c:v>57</c:v>
                </c:pt>
                <c:pt idx="207">
                  <c:v>55</c:v>
                </c:pt>
                <c:pt idx="208">
                  <c:v>53</c:v>
                </c:pt>
                <c:pt idx="209">
                  <c:v>51</c:v>
                </c:pt>
                <c:pt idx="210">
                  <c:v>49</c:v>
                </c:pt>
                <c:pt idx="211">
                  <c:v>48</c:v>
                </c:pt>
                <c:pt idx="212">
                  <c:v>44</c:v>
                </c:pt>
                <c:pt idx="213">
                  <c:v>44</c:v>
                </c:pt>
                <c:pt idx="214">
                  <c:v>43</c:v>
                </c:pt>
                <c:pt idx="215">
                  <c:v>39</c:v>
                </c:pt>
                <c:pt idx="216">
                  <c:v>37</c:v>
                </c:pt>
                <c:pt idx="217">
                  <c:v>33</c:v>
                </c:pt>
                <c:pt idx="218">
                  <c:v>29</c:v>
                </c:pt>
                <c:pt idx="219">
                  <c:v>26</c:v>
                </c:pt>
                <c:pt idx="220">
                  <c:v>25</c:v>
                </c:pt>
                <c:pt idx="221">
                  <c:v>21</c:v>
                </c:pt>
                <c:pt idx="222">
                  <c:v>17</c:v>
                </c:pt>
                <c:pt idx="223">
                  <c:v>13</c:v>
                </c:pt>
                <c:pt idx="224">
                  <c:v>9</c:v>
                </c:pt>
                <c:pt idx="225">
                  <c:v>5</c:v>
                </c:pt>
                <c:pt idx="226">
                  <c:v>1</c:v>
                </c:pt>
                <c:pt idx="227">
                  <c:v>-3</c:v>
                </c:pt>
                <c:pt idx="228">
                  <c:v>-7</c:v>
                </c:pt>
                <c:pt idx="229">
                  <c:v>-10</c:v>
                </c:pt>
              </c:numCache>
            </c:numRef>
          </c:yVal>
        </c:ser>
        <c:axId val="175172224"/>
        <c:axId val="172978560"/>
      </c:scatterChart>
      <c:valAx>
        <c:axId val="175172224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2978560"/>
        <c:crosses val="autoZero"/>
        <c:crossBetween val="midCat"/>
      </c:valAx>
      <c:valAx>
        <c:axId val="172978560"/>
        <c:scaling>
          <c:orientation val="maxMin"/>
        </c:scaling>
        <c:axPos val="l"/>
        <c:majorGridlines/>
        <c:numFmt formatCode="General" sourceLinked="1"/>
        <c:tickLblPos val="nextTo"/>
        <c:crossAx val="175172224"/>
        <c:crosses val="autoZero"/>
        <c:crossBetween val="midCat"/>
      </c:valAx>
    </c:plotArea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AnalyseV5!$D$5:$D$214</c:f>
              <c:numCache>
                <c:formatCode>General</c:formatCode>
                <c:ptCount val="210"/>
                <c:pt idx="0">
                  <c:v>-310</c:v>
                </c:pt>
                <c:pt idx="1">
                  <c:v>-306</c:v>
                </c:pt>
                <c:pt idx="2">
                  <c:v>-310</c:v>
                </c:pt>
                <c:pt idx="3">
                  <c:v>-309</c:v>
                </c:pt>
                <c:pt idx="4">
                  <c:v>-310</c:v>
                </c:pt>
                <c:pt idx="5">
                  <c:v>-314</c:v>
                </c:pt>
                <c:pt idx="6">
                  <c:v>-315</c:v>
                </c:pt>
                <c:pt idx="7">
                  <c:v>-320</c:v>
                </c:pt>
                <c:pt idx="8">
                  <c:v>-325</c:v>
                </c:pt>
                <c:pt idx="9">
                  <c:v>-327</c:v>
                </c:pt>
                <c:pt idx="10">
                  <c:v>-333</c:v>
                </c:pt>
                <c:pt idx="11">
                  <c:v>-336</c:v>
                </c:pt>
                <c:pt idx="12">
                  <c:v>-337</c:v>
                </c:pt>
                <c:pt idx="13">
                  <c:v>-342</c:v>
                </c:pt>
                <c:pt idx="14">
                  <c:v>-348</c:v>
                </c:pt>
                <c:pt idx="15">
                  <c:v>-352</c:v>
                </c:pt>
                <c:pt idx="16">
                  <c:v>-357</c:v>
                </c:pt>
                <c:pt idx="17">
                  <c:v>-363</c:v>
                </c:pt>
                <c:pt idx="18">
                  <c:v>-367</c:v>
                </c:pt>
                <c:pt idx="19">
                  <c:v>-370</c:v>
                </c:pt>
                <c:pt idx="20">
                  <c:v>-370</c:v>
                </c:pt>
                <c:pt idx="21">
                  <c:v>-372</c:v>
                </c:pt>
                <c:pt idx="22">
                  <c:v>-370</c:v>
                </c:pt>
                <c:pt idx="23">
                  <c:v>-371</c:v>
                </c:pt>
                <c:pt idx="24">
                  <c:v>-371</c:v>
                </c:pt>
                <c:pt idx="25">
                  <c:v>-371</c:v>
                </c:pt>
                <c:pt idx="26">
                  <c:v>-373</c:v>
                </c:pt>
                <c:pt idx="27">
                  <c:v>-373</c:v>
                </c:pt>
                <c:pt idx="28">
                  <c:v>-369</c:v>
                </c:pt>
                <c:pt idx="29">
                  <c:v>-369</c:v>
                </c:pt>
                <c:pt idx="30">
                  <c:v>-370</c:v>
                </c:pt>
                <c:pt idx="31">
                  <c:v>-365</c:v>
                </c:pt>
                <c:pt idx="32">
                  <c:v>-376</c:v>
                </c:pt>
                <c:pt idx="33">
                  <c:v>-379</c:v>
                </c:pt>
                <c:pt idx="34">
                  <c:v>-384</c:v>
                </c:pt>
                <c:pt idx="35">
                  <c:v>-386</c:v>
                </c:pt>
                <c:pt idx="36">
                  <c:v>-388</c:v>
                </c:pt>
                <c:pt idx="37">
                  <c:v>-388</c:v>
                </c:pt>
                <c:pt idx="38">
                  <c:v>-393</c:v>
                </c:pt>
                <c:pt idx="39">
                  <c:v>-395</c:v>
                </c:pt>
                <c:pt idx="40">
                  <c:v>-396</c:v>
                </c:pt>
                <c:pt idx="41">
                  <c:v>-396</c:v>
                </c:pt>
                <c:pt idx="42">
                  <c:v>-399</c:v>
                </c:pt>
                <c:pt idx="43">
                  <c:v>-402</c:v>
                </c:pt>
                <c:pt idx="44">
                  <c:v>-407</c:v>
                </c:pt>
                <c:pt idx="45">
                  <c:v>-409</c:v>
                </c:pt>
                <c:pt idx="46">
                  <c:v>-412</c:v>
                </c:pt>
                <c:pt idx="47">
                  <c:v>-412</c:v>
                </c:pt>
                <c:pt idx="48">
                  <c:v>-412</c:v>
                </c:pt>
                <c:pt idx="49">
                  <c:v>-417</c:v>
                </c:pt>
                <c:pt idx="50">
                  <c:v>-422</c:v>
                </c:pt>
                <c:pt idx="51">
                  <c:v>-422</c:v>
                </c:pt>
                <c:pt idx="52">
                  <c:v>-419</c:v>
                </c:pt>
                <c:pt idx="53">
                  <c:v>-426</c:v>
                </c:pt>
                <c:pt idx="54">
                  <c:v>-430</c:v>
                </c:pt>
                <c:pt idx="55">
                  <c:v>-434</c:v>
                </c:pt>
                <c:pt idx="56">
                  <c:v>-438</c:v>
                </c:pt>
                <c:pt idx="57">
                  <c:v>-441</c:v>
                </c:pt>
                <c:pt idx="58">
                  <c:v>-445</c:v>
                </c:pt>
                <c:pt idx="59">
                  <c:v>-443</c:v>
                </c:pt>
                <c:pt idx="60">
                  <c:v>-442</c:v>
                </c:pt>
                <c:pt idx="61">
                  <c:v>-444</c:v>
                </c:pt>
                <c:pt idx="62">
                  <c:v>-442</c:v>
                </c:pt>
                <c:pt idx="63">
                  <c:v>-445</c:v>
                </c:pt>
                <c:pt idx="64">
                  <c:v>-450</c:v>
                </c:pt>
                <c:pt idx="65">
                  <c:v>-455</c:v>
                </c:pt>
                <c:pt idx="66">
                  <c:v>-456</c:v>
                </c:pt>
                <c:pt idx="67">
                  <c:v>-458</c:v>
                </c:pt>
                <c:pt idx="68">
                  <c:v>-461</c:v>
                </c:pt>
                <c:pt idx="69">
                  <c:v>-465</c:v>
                </c:pt>
                <c:pt idx="70">
                  <c:v>-468</c:v>
                </c:pt>
                <c:pt idx="71">
                  <c:v>-468</c:v>
                </c:pt>
                <c:pt idx="72">
                  <c:v>-469</c:v>
                </c:pt>
                <c:pt idx="73">
                  <c:v>-474</c:v>
                </c:pt>
                <c:pt idx="74">
                  <c:v>-480</c:v>
                </c:pt>
                <c:pt idx="75">
                  <c:v>-483</c:v>
                </c:pt>
                <c:pt idx="76">
                  <c:v>-484</c:v>
                </c:pt>
                <c:pt idx="77">
                  <c:v>-479</c:v>
                </c:pt>
                <c:pt idx="78">
                  <c:v>-473</c:v>
                </c:pt>
                <c:pt idx="79">
                  <c:v>-469</c:v>
                </c:pt>
                <c:pt idx="80">
                  <c:v>-465</c:v>
                </c:pt>
                <c:pt idx="81">
                  <c:v>-463</c:v>
                </c:pt>
                <c:pt idx="82">
                  <c:v>-464</c:v>
                </c:pt>
                <c:pt idx="83">
                  <c:v>-460</c:v>
                </c:pt>
                <c:pt idx="84">
                  <c:v>-468</c:v>
                </c:pt>
                <c:pt idx="85">
                  <c:v>-469</c:v>
                </c:pt>
                <c:pt idx="86">
                  <c:v>-469</c:v>
                </c:pt>
                <c:pt idx="87">
                  <c:v>-468</c:v>
                </c:pt>
                <c:pt idx="88">
                  <c:v>-464</c:v>
                </c:pt>
                <c:pt idx="89">
                  <c:v>-459</c:v>
                </c:pt>
                <c:pt idx="90">
                  <c:v>-457</c:v>
                </c:pt>
                <c:pt idx="91">
                  <c:v>-453</c:v>
                </c:pt>
                <c:pt idx="92">
                  <c:v>-453</c:v>
                </c:pt>
                <c:pt idx="93">
                  <c:v>-451</c:v>
                </c:pt>
                <c:pt idx="94">
                  <c:v>-447</c:v>
                </c:pt>
                <c:pt idx="95">
                  <c:v>-455</c:v>
                </c:pt>
                <c:pt idx="96">
                  <c:v>-457</c:v>
                </c:pt>
                <c:pt idx="97">
                  <c:v>-458</c:v>
                </c:pt>
                <c:pt idx="98">
                  <c:v>-453</c:v>
                </c:pt>
                <c:pt idx="99">
                  <c:v>-450</c:v>
                </c:pt>
                <c:pt idx="100">
                  <c:v>-449</c:v>
                </c:pt>
                <c:pt idx="101">
                  <c:v>-448</c:v>
                </c:pt>
                <c:pt idx="102">
                  <c:v>-446</c:v>
                </c:pt>
                <c:pt idx="103">
                  <c:v>-443</c:v>
                </c:pt>
                <c:pt idx="104">
                  <c:v>-440</c:v>
                </c:pt>
                <c:pt idx="105">
                  <c:v>-438</c:v>
                </c:pt>
                <c:pt idx="106">
                  <c:v>-438</c:v>
                </c:pt>
                <c:pt idx="107">
                  <c:v>-435</c:v>
                </c:pt>
                <c:pt idx="108">
                  <c:v>-429</c:v>
                </c:pt>
                <c:pt idx="109">
                  <c:v>-425</c:v>
                </c:pt>
                <c:pt idx="110">
                  <c:v>-431</c:v>
                </c:pt>
                <c:pt idx="111">
                  <c:v>-425</c:v>
                </c:pt>
                <c:pt idx="112">
                  <c:v>-422</c:v>
                </c:pt>
                <c:pt idx="113">
                  <c:v>-419</c:v>
                </c:pt>
                <c:pt idx="114">
                  <c:v>-417</c:v>
                </c:pt>
                <c:pt idx="115">
                  <c:v>-415</c:v>
                </c:pt>
                <c:pt idx="116">
                  <c:v>-412</c:v>
                </c:pt>
                <c:pt idx="117">
                  <c:v>-415</c:v>
                </c:pt>
                <c:pt idx="118">
                  <c:v>-415</c:v>
                </c:pt>
                <c:pt idx="119">
                  <c:v>-417</c:v>
                </c:pt>
                <c:pt idx="120">
                  <c:v>-422</c:v>
                </c:pt>
                <c:pt idx="121">
                  <c:v>-415</c:v>
                </c:pt>
                <c:pt idx="122">
                  <c:v>-415</c:v>
                </c:pt>
                <c:pt idx="123">
                  <c:v>-416</c:v>
                </c:pt>
                <c:pt idx="124">
                  <c:v>-420</c:v>
                </c:pt>
                <c:pt idx="125">
                  <c:v>-422</c:v>
                </c:pt>
                <c:pt idx="126">
                  <c:v>-422</c:v>
                </c:pt>
                <c:pt idx="127">
                  <c:v>-423</c:v>
                </c:pt>
                <c:pt idx="128">
                  <c:v>-424</c:v>
                </c:pt>
                <c:pt idx="129">
                  <c:v>-424</c:v>
                </c:pt>
                <c:pt idx="130">
                  <c:v>-421</c:v>
                </c:pt>
                <c:pt idx="131">
                  <c:v>-419</c:v>
                </c:pt>
                <c:pt idx="132">
                  <c:v>-415</c:v>
                </c:pt>
                <c:pt idx="133">
                  <c:v>-413</c:v>
                </c:pt>
                <c:pt idx="134">
                  <c:v>-412</c:v>
                </c:pt>
                <c:pt idx="135">
                  <c:v>-408</c:v>
                </c:pt>
                <c:pt idx="136">
                  <c:v>-409</c:v>
                </c:pt>
                <c:pt idx="137">
                  <c:v>-408</c:v>
                </c:pt>
                <c:pt idx="138">
                  <c:v>-404</c:v>
                </c:pt>
                <c:pt idx="139">
                  <c:v>-406</c:v>
                </c:pt>
                <c:pt idx="140">
                  <c:v>-406</c:v>
                </c:pt>
                <c:pt idx="141">
                  <c:v>-407</c:v>
                </c:pt>
                <c:pt idx="142">
                  <c:v>-410</c:v>
                </c:pt>
                <c:pt idx="143">
                  <c:v>-409</c:v>
                </c:pt>
                <c:pt idx="144">
                  <c:v>-408</c:v>
                </c:pt>
                <c:pt idx="145">
                  <c:v>-409</c:v>
                </c:pt>
                <c:pt idx="146">
                  <c:v>-408</c:v>
                </c:pt>
                <c:pt idx="147">
                  <c:v>-406</c:v>
                </c:pt>
                <c:pt idx="148">
                  <c:v>-402</c:v>
                </c:pt>
                <c:pt idx="149">
                  <c:v>-397</c:v>
                </c:pt>
                <c:pt idx="150">
                  <c:v>-394</c:v>
                </c:pt>
                <c:pt idx="151">
                  <c:v>-395</c:v>
                </c:pt>
                <c:pt idx="152">
                  <c:v>-398</c:v>
                </c:pt>
                <c:pt idx="153">
                  <c:v>-394</c:v>
                </c:pt>
                <c:pt idx="154">
                  <c:v>-389</c:v>
                </c:pt>
                <c:pt idx="155">
                  <c:v>-385</c:v>
                </c:pt>
                <c:pt idx="156">
                  <c:v>-381</c:v>
                </c:pt>
                <c:pt idx="157">
                  <c:v>-382</c:v>
                </c:pt>
                <c:pt idx="158">
                  <c:v>-375</c:v>
                </c:pt>
                <c:pt idx="159">
                  <c:v>-369</c:v>
                </c:pt>
                <c:pt idx="160">
                  <c:v>-365</c:v>
                </c:pt>
                <c:pt idx="161">
                  <c:v>-365</c:v>
                </c:pt>
                <c:pt idx="162">
                  <c:v>-363</c:v>
                </c:pt>
                <c:pt idx="163">
                  <c:v>-363</c:v>
                </c:pt>
                <c:pt idx="164">
                  <c:v>-357</c:v>
                </c:pt>
                <c:pt idx="165">
                  <c:v>-352</c:v>
                </c:pt>
                <c:pt idx="166">
                  <c:v>-348</c:v>
                </c:pt>
                <c:pt idx="167">
                  <c:v>-343</c:v>
                </c:pt>
                <c:pt idx="168">
                  <c:v>-347</c:v>
                </c:pt>
                <c:pt idx="169">
                  <c:v>-339</c:v>
                </c:pt>
                <c:pt idx="170">
                  <c:v>-335</c:v>
                </c:pt>
                <c:pt idx="171">
                  <c:v>-336</c:v>
                </c:pt>
                <c:pt idx="172">
                  <c:v>-332</c:v>
                </c:pt>
                <c:pt idx="173">
                  <c:v>-329</c:v>
                </c:pt>
                <c:pt idx="174">
                  <c:v>-323</c:v>
                </c:pt>
                <c:pt idx="175">
                  <c:v>-322</c:v>
                </c:pt>
                <c:pt idx="176">
                  <c:v>-317</c:v>
                </c:pt>
                <c:pt idx="177">
                  <c:v>-311</c:v>
                </c:pt>
                <c:pt idx="178">
                  <c:v>-306</c:v>
                </c:pt>
                <c:pt idx="179">
                  <c:v>-304</c:v>
                </c:pt>
                <c:pt idx="180">
                  <c:v>-305</c:v>
                </c:pt>
                <c:pt idx="181">
                  <c:v>-299</c:v>
                </c:pt>
                <c:pt idx="182">
                  <c:v>-298</c:v>
                </c:pt>
                <c:pt idx="183">
                  <c:v>-293</c:v>
                </c:pt>
                <c:pt idx="184">
                  <c:v>-293</c:v>
                </c:pt>
                <c:pt idx="185">
                  <c:v>-295</c:v>
                </c:pt>
                <c:pt idx="186">
                  <c:v>-296</c:v>
                </c:pt>
                <c:pt idx="187">
                  <c:v>-297</c:v>
                </c:pt>
                <c:pt idx="188">
                  <c:v>-296</c:v>
                </c:pt>
                <c:pt idx="189">
                  <c:v>-294</c:v>
                </c:pt>
                <c:pt idx="190">
                  <c:v>-290</c:v>
                </c:pt>
                <c:pt idx="191">
                  <c:v>-294</c:v>
                </c:pt>
                <c:pt idx="192">
                  <c:v>-299</c:v>
                </c:pt>
                <c:pt idx="193">
                  <c:v>-305</c:v>
                </c:pt>
                <c:pt idx="194">
                  <c:v>-310</c:v>
                </c:pt>
                <c:pt idx="195">
                  <c:v>-311</c:v>
                </c:pt>
                <c:pt idx="196">
                  <c:v>-310</c:v>
                </c:pt>
                <c:pt idx="197">
                  <c:v>-309</c:v>
                </c:pt>
                <c:pt idx="198">
                  <c:v>-313</c:v>
                </c:pt>
                <c:pt idx="199">
                  <c:v>-311</c:v>
                </c:pt>
                <c:pt idx="200">
                  <c:v>-314</c:v>
                </c:pt>
                <c:pt idx="201">
                  <c:v>-312</c:v>
                </c:pt>
                <c:pt idx="202">
                  <c:v>-312</c:v>
                </c:pt>
                <c:pt idx="203">
                  <c:v>-312</c:v>
                </c:pt>
                <c:pt idx="204">
                  <c:v>-311</c:v>
                </c:pt>
                <c:pt idx="205">
                  <c:v>-311</c:v>
                </c:pt>
                <c:pt idx="206">
                  <c:v>-311</c:v>
                </c:pt>
                <c:pt idx="207">
                  <c:v>-311</c:v>
                </c:pt>
                <c:pt idx="208">
                  <c:v>-311</c:v>
                </c:pt>
                <c:pt idx="209">
                  <c:v>-310</c:v>
                </c:pt>
              </c:numCache>
            </c:numRef>
          </c:xVal>
          <c:yVal>
            <c:numRef>
              <c:f>AnalyseV5!$E$5:$E$214</c:f>
              <c:numCache>
                <c:formatCode>General</c:formatCode>
                <c:ptCount val="210"/>
                <c:pt idx="0">
                  <c:v>-14</c:v>
                </c:pt>
                <c:pt idx="1">
                  <c:v>-16</c:v>
                </c:pt>
                <c:pt idx="2">
                  <c:v>-9</c:v>
                </c:pt>
                <c:pt idx="3">
                  <c:v>-5</c:v>
                </c:pt>
                <c:pt idx="4">
                  <c:v>-1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-2</c:v>
                </c:pt>
                <c:pt idx="23">
                  <c:v>1</c:v>
                </c:pt>
                <c:pt idx="24">
                  <c:v>7</c:v>
                </c:pt>
                <c:pt idx="25">
                  <c:v>13</c:v>
                </c:pt>
                <c:pt idx="26">
                  <c:v>15</c:v>
                </c:pt>
                <c:pt idx="27">
                  <c:v>19</c:v>
                </c:pt>
                <c:pt idx="28">
                  <c:v>19</c:v>
                </c:pt>
                <c:pt idx="29">
                  <c:v>25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32</c:v>
                </c:pt>
                <c:pt idx="34">
                  <c:v>32</c:v>
                </c:pt>
                <c:pt idx="35">
                  <c:v>36</c:v>
                </c:pt>
                <c:pt idx="36">
                  <c:v>36</c:v>
                </c:pt>
                <c:pt idx="37">
                  <c:v>42</c:v>
                </c:pt>
                <c:pt idx="38">
                  <c:v>43</c:v>
                </c:pt>
                <c:pt idx="39">
                  <c:v>47</c:v>
                </c:pt>
                <c:pt idx="40">
                  <c:v>51</c:v>
                </c:pt>
                <c:pt idx="41">
                  <c:v>57</c:v>
                </c:pt>
                <c:pt idx="42">
                  <c:v>59</c:v>
                </c:pt>
                <c:pt idx="43">
                  <c:v>62</c:v>
                </c:pt>
                <c:pt idx="44">
                  <c:v>62</c:v>
                </c:pt>
                <c:pt idx="45">
                  <c:v>66</c:v>
                </c:pt>
                <c:pt idx="46">
                  <c:v>64</c:v>
                </c:pt>
                <c:pt idx="47">
                  <c:v>65</c:v>
                </c:pt>
                <c:pt idx="48">
                  <c:v>71</c:v>
                </c:pt>
                <c:pt idx="49">
                  <c:v>72</c:v>
                </c:pt>
                <c:pt idx="50">
                  <c:v>72</c:v>
                </c:pt>
                <c:pt idx="51">
                  <c:v>78</c:v>
                </c:pt>
                <c:pt idx="52">
                  <c:v>78</c:v>
                </c:pt>
                <c:pt idx="53">
                  <c:v>80</c:v>
                </c:pt>
                <c:pt idx="54">
                  <c:v>79</c:v>
                </c:pt>
                <c:pt idx="55">
                  <c:v>81</c:v>
                </c:pt>
                <c:pt idx="56">
                  <c:v>83</c:v>
                </c:pt>
                <c:pt idx="57">
                  <c:v>81</c:v>
                </c:pt>
                <c:pt idx="58">
                  <c:v>79</c:v>
                </c:pt>
                <c:pt idx="59">
                  <c:v>85</c:v>
                </c:pt>
                <c:pt idx="60">
                  <c:v>90</c:v>
                </c:pt>
                <c:pt idx="61">
                  <c:v>94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90</c:v>
                </c:pt>
                <c:pt idx="67">
                  <c:v>90</c:v>
                </c:pt>
                <c:pt idx="68">
                  <c:v>92</c:v>
                </c:pt>
                <c:pt idx="69">
                  <c:v>90</c:v>
                </c:pt>
                <c:pt idx="70">
                  <c:v>91</c:v>
                </c:pt>
                <c:pt idx="71">
                  <c:v>97</c:v>
                </c:pt>
                <c:pt idx="72">
                  <c:v>93</c:v>
                </c:pt>
                <c:pt idx="73">
                  <c:v>94</c:v>
                </c:pt>
                <c:pt idx="74">
                  <c:v>94</c:v>
                </c:pt>
                <c:pt idx="75">
                  <c:v>97</c:v>
                </c:pt>
                <c:pt idx="76">
                  <c:v>101</c:v>
                </c:pt>
                <c:pt idx="77">
                  <c:v>100</c:v>
                </c:pt>
                <c:pt idx="78">
                  <c:v>100</c:v>
                </c:pt>
                <c:pt idx="79">
                  <c:v>102</c:v>
                </c:pt>
                <c:pt idx="80">
                  <c:v>103</c:v>
                </c:pt>
                <c:pt idx="81">
                  <c:v>107</c:v>
                </c:pt>
                <c:pt idx="82">
                  <c:v>111</c:v>
                </c:pt>
                <c:pt idx="83">
                  <c:v>111</c:v>
                </c:pt>
                <c:pt idx="84">
                  <c:v>113</c:v>
                </c:pt>
                <c:pt idx="85">
                  <c:v>117</c:v>
                </c:pt>
                <c:pt idx="86">
                  <c:v>121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127</c:v>
                </c:pt>
                <c:pt idx="92">
                  <c:v>132</c:v>
                </c:pt>
                <c:pt idx="93">
                  <c:v>136</c:v>
                </c:pt>
                <c:pt idx="94">
                  <c:v>135</c:v>
                </c:pt>
                <c:pt idx="95">
                  <c:v>138</c:v>
                </c:pt>
                <c:pt idx="96">
                  <c:v>140</c:v>
                </c:pt>
                <c:pt idx="97">
                  <c:v>143</c:v>
                </c:pt>
                <c:pt idx="98">
                  <c:v>143</c:v>
                </c:pt>
                <c:pt idx="99">
                  <c:v>142</c:v>
                </c:pt>
                <c:pt idx="100">
                  <c:v>141</c:v>
                </c:pt>
                <c:pt idx="101">
                  <c:v>145</c:v>
                </c:pt>
                <c:pt idx="102">
                  <c:v>147</c:v>
                </c:pt>
                <c:pt idx="103">
                  <c:v>148</c:v>
                </c:pt>
                <c:pt idx="104">
                  <c:v>149</c:v>
                </c:pt>
                <c:pt idx="105">
                  <c:v>145</c:v>
                </c:pt>
                <c:pt idx="106">
                  <c:v>141</c:v>
                </c:pt>
                <c:pt idx="107">
                  <c:v>147</c:v>
                </c:pt>
                <c:pt idx="108">
                  <c:v>147</c:v>
                </c:pt>
                <c:pt idx="109">
                  <c:v>148</c:v>
                </c:pt>
                <c:pt idx="110">
                  <c:v>143</c:v>
                </c:pt>
                <c:pt idx="111">
                  <c:v>145</c:v>
                </c:pt>
                <c:pt idx="112">
                  <c:v>146</c:v>
                </c:pt>
                <c:pt idx="113">
                  <c:v>143</c:v>
                </c:pt>
                <c:pt idx="114">
                  <c:v>140</c:v>
                </c:pt>
                <c:pt idx="115">
                  <c:v>137</c:v>
                </c:pt>
                <c:pt idx="116">
                  <c:v>134</c:v>
                </c:pt>
                <c:pt idx="117">
                  <c:v>136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129</c:v>
                </c:pt>
                <c:pt idx="122">
                  <c:v>125</c:v>
                </c:pt>
                <c:pt idx="123">
                  <c:v>120</c:v>
                </c:pt>
                <c:pt idx="124">
                  <c:v>121</c:v>
                </c:pt>
                <c:pt idx="125">
                  <c:v>119</c:v>
                </c:pt>
                <c:pt idx="126">
                  <c:v>114</c:v>
                </c:pt>
                <c:pt idx="127">
                  <c:v>110</c:v>
                </c:pt>
                <c:pt idx="128">
                  <c:v>108</c:v>
                </c:pt>
                <c:pt idx="129">
                  <c:v>103</c:v>
                </c:pt>
                <c:pt idx="130">
                  <c:v>111</c:v>
                </c:pt>
                <c:pt idx="131">
                  <c:v>112</c:v>
                </c:pt>
                <c:pt idx="132">
                  <c:v>111</c:v>
                </c:pt>
                <c:pt idx="133">
                  <c:v>107</c:v>
                </c:pt>
                <c:pt idx="134">
                  <c:v>109</c:v>
                </c:pt>
                <c:pt idx="135">
                  <c:v>109</c:v>
                </c:pt>
                <c:pt idx="136">
                  <c:v>105</c:v>
                </c:pt>
                <c:pt idx="137">
                  <c:v>100</c:v>
                </c:pt>
                <c:pt idx="138">
                  <c:v>99</c:v>
                </c:pt>
                <c:pt idx="139">
                  <c:v>101</c:v>
                </c:pt>
                <c:pt idx="140">
                  <c:v>106</c:v>
                </c:pt>
                <c:pt idx="141">
                  <c:v>108</c:v>
                </c:pt>
                <c:pt idx="142">
                  <c:v>111</c:v>
                </c:pt>
                <c:pt idx="143">
                  <c:v>114</c:v>
                </c:pt>
                <c:pt idx="144">
                  <c:v>119</c:v>
                </c:pt>
                <c:pt idx="145">
                  <c:v>122</c:v>
                </c:pt>
                <c:pt idx="146">
                  <c:v>127</c:v>
                </c:pt>
                <c:pt idx="147">
                  <c:v>130</c:v>
                </c:pt>
                <c:pt idx="148">
                  <c:v>127</c:v>
                </c:pt>
                <c:pt idx="149">
                  <c:v>126</c:v>
                </c:pt>
                <c:pt idx="150">
                  <c:v>126</c:v>
                </c:pt>
                <c:pt idx="151">
                  <c:v>121</c:v>
                </c:pt>
                <c:pt idx="152">
                  <c:v>119</c:v>
                </c:pt>
                <c:pt idx="153">
                  <c:v>117</c:v>
                </c:pt>
                <c:pt idx="154">
                  <c:v>116</c:v>
                </c:pt>
                <c:pt idx="155">
                  <c:v>117</c:v>
                </c:pt>
                <c:pt idx="156">
                  <c:v>119</c:v>
                </c:pt>
                <c:pt idx="157">
                  <c:v>118</c:v>
                </c:pt>
                <c:pt idx="158">
                  <c:v>119</c:v>
                </c:pt>
                <c:pt idx="159">
                  <c:v>119</c:v>
                </c:pt>
                <c:pt idx="160">
                  <c:v>117</c:v>
                </c:pt>
                <c:pt idx="161">
                  <c:v>112</c:v>
                </c:pt>
                <c:pt idx="162">
                  <c:v>109</c:v>
                </c:pt>
                <c:pt idx="163">
                  <c:v>107</c:v>
                </c:pt>
                <c:pt idx="164">
                  <c:v>107</c:v>
                </c:pt>
                <c:pt idx="165">
                  <c:v>106</c:v>
                </c:pt>
                <c:pt idx="166">
                  <c:v>104</c:v>
                </c:pt>
                <c:pt idx="167">
                  <c:v>103</c:v>
                </c:pt>
                <c:pt idx="168">
                  <c:v>102</c:v>
                </c:pt>
                <c:pt idx="169">
                  <c:v>102</c:v>
                </c:pt>
                <c:pt idx="170">
                  <c:v>100</c:v>
                </c:pt>
                <c:pt idx="171">
                  <c:v>95</c:v>
                </c:pt>
                <c:pt idx="172">
                  <c:v>95</c:v>
                </c:pt>
                <c:pt idx="173">
                  <c:v>92</c:v>
                </c:pt>
                <c:pt idx="174">
                  <c:v>92</c:v>
                </c:pt>
                <c:pt idx="175">
                  <c:v>90</c:v>
                </c:pt>
                <c:pt idx="176">
                  <c:v>89</c:v>
                </c:pt>
                <c:pt idx="177">
                  <c:v>89</c:v>
                </c:pt>
                <c:pt idx="178">
                  <c:v>89</c:v>
                </c:pt>
                <c:pt idx="179">
                  <c:v>85</c:v>
                </c:pt>
                <c:pt idx="180">
                  <c:v>80</c:v>
                </c:pt>
                <c:pt idx="181">
                  <c:v>80</c:v>
                </c:pt>
                <c:pt idx="182">
                  <c:v>82</c:v>
                </c:pt>
                <c:pt idx="183">
                  <c:v>81</c:v>
                </c:pt>
                <c:pt idx="184">
                  <c:v>75</c:v>
                </c:pt>
                <c:pt idx="185">
                  <c:v>73</c:v>
                </c:pt>
                <c:pt idx="186">
                  <c:v>70</c:v>
                </c:pt>
                <c:pt idx="187">
                  <c:v>65</c:v>
                </c:pt>
                <c:pt idx="188">
                  <c:v>61</c:v>
                </c:pt>
                <c:pt idx="189">
                  <c:v>59</c:v>
                </c:pt>
                <c:pt idx="190">
                  <c:v>57</c:v>
                </c:pt>
                <c:pt idx="191">
                  <c:v>56</c:v>
                </c:pt>
                <c:pt idx="192">
                  <c:v>55</c:v>
                </c:pt>
                <c:pt idx="193">
                  <c:v>55</c:v>
                </c:pt>
                <c:pt idx="194">
                  <c:v>56</c:v>
                </c:pt>
                <c:pt idx="195">
                  <c:v>52</c:v>
                </c:pt>
                <c:pt idx="196">
                  <c:v>48</c:v>
                </c:pt>
                <c:pt idx="197">
                  <c:v>43</c:v>
                </c:pt>
                <c:pt idx="198">
                  <c:v>44</c:v>
                </c:pt>
                <c:pt idx="199">
                  <c:v>39</c:v>
                </c:pt>
                <c:pt idx="200">
                  <c:v>37</c:v>
                </c:pt>
                <c:pt idx="201">
                  <c:v>33</c:v>
                </c:pt>
                <c:pt idx="202">
                  <c:v>27</c:v>
                </c:pt>
                <c:pt idx="203">
                  <c:v>21</c:v>
                </c:pt>
                <c:pt idx="204">
                  <c:v>17</c:v>
                </c:pt>
                <c:pt idx="205">
                  <c:v>13</c:v>
                </c:pt>
                <c:pt idx="206">
                  <c:v>8</c:v>
                </c:pt>
                <c:pt idx="207">
                  <c:v>2</c:v>
                </c:pt>
                <c:pt idx="208">
                  <c:v>-3</c:v>
                </c:pt>
                <c:pt idx="209">
                  <c:v>-8</c:v>
                </c:pt>
              </c:numCache>
            </c:numRef>
          </c:yVal>
        </c:ser>
        <c:axId val="175375872"/>
        <c:axId val="175377408"/>
      </c:scatterChart>
      <c:valAx>
        <c:axId val="175375872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5377408"/>
        <c:crosses val="autoZero"/>
        <c:crossBetween val="midCat"/>
      </c:valAx>
      <c:valAx>
        <c:axId val="175377408"/>
        <c:scaling>
          <c:orientation val="maxMin"/>
        </c:scaling>
        <c:axPos val="l"/>
        <c:majorGridlines/>
        <c:numFmt formatCode="General" sourceLinked="1"/>
        <c:tickLblPos val="nextTo"/>
        <c:crossAx val="175375872"/>
        <c:crosses val="autoZero"/>
        <c:crossBetween val="midCat"/>
      </c:valAx>
    </c:plotArea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BoucleV4!$E$3:$E$311</c:f>
              <c:numCache>
                <c:formatCode>General</c:formatCode>
                <c:ptCount val="309"/>
                <c:pt idx="0">
                  <c:v>-310</c:v>
                </c:pt>
                <c:pt idx="1">
                  <c:v>-305</c:v>
                </c:pt>
                <c:pt idx="2">
                  <c:v>-304</c:v>
                </c:pt>
                <c:pt idx="3">
                  <c:v>-306</c:v>
                </c:pt>
                <c:pt idx="4">
                  <c:v>-308</c:v>
                </c:pt>
                <c:pt idx="5">
                  <c:v>-311</c:v>
                </c:pt>
                <c:pt idx="6">
                  <c:v>-312</c:v>
                </c:pt>
                <c:pt idx="7">
                  <c:v>-314</c:v>
                </c:pt>
                <c:pt idx="8">
                  <c:v>-314</c:v>
                </c:pt>
                <c:pt idx="9">
                  <c:v>-314</c:v>
                </c:pt>
                <c:pt idx="10">
                  <c:v>-313</c:v>
                </c:pt>
                <c:pt idx="11">
                  <c:v>-315</c:v>
                </c:pt>
                <c:pt idx="12">
                  <c:v>-317</c:v>
                </c:pt>
                <c:pt idx="13">
                  <c:v>-322</c:v>
                </c:pt>
                <c:pt idx="14">
                  <c:v>-327</c:v>
                </c:pt>
                <c:pt idx="15">
                  <c:v>-327</c:v>
                </c:pt>
                <c:pt idx="16">
                  <c:v>-332</c:v>
                </c:pt>
                <c:pt idx="17">
                  <c:v>-333</c:v>
                </c:pt>
                <c:pt idx="18">
                  <c:v>-336</c:v>
                </c:pt>
                <c:pt idx="19">
                  <c:v>-341</c:v>
                </c:pt>
                <c:pt idx="20">
                  <c:v>-341</c:v>
                </c:pt>
                <c:pt idx="21">
                  <c:v>-341</c:v>
                </c:pt>
                <c:pt idx="22">
                  <c:v>-345</c:v>
                </c:pt>
                <c:pt idx="23">
                  <c:v>-349</c:v>
                </c:pt>
                <c:pt idx="24">
                  <c:v>-352</c:v>
                </c:pt>
                <c:pt idx="25">
                  <c:v>-356</c:v>
                </c:pt>
                <c:pt idx="26">
                  <c:v>-358</c:v>
                </c:pt>
                <c:pt idx="27">
                  <c:v>-361</c:v>
                </c:pt>
                <c:pt idx="28">
                  <c:v>-362</c:v>
                </c:pt>
                <c:pt idx="29">
                  <c:v>-367</c:v>
                </c:pt>
                <c:pt idx="30">
                  <c:v>-372</c:v>
                </c:pt>
                <c:pt idx="31">
                  <c:v>-370</c:v>
                </c:pt>
                <c:pt idx="32">
                  <c:v>-371</c:v>
                </c:pt>
                <c:pt idx="33">
                  <c:v>-370</c:v>
                </c:pt>
                <c:pt idx="34">
                  <c:v>-367</c:v>
                </c:pt>
                <c:pt idx="35">
                  <c:v>-370</c:v>
                </c:pt>
                <c:pt idx="36">
                  <c:v>-370</c:v>
                </c:pt>
                <c:pt idx="37">
                  <c:v>-368</c:v>
                </c:pt>
                <c:pt idx="38">
                  <c:v>-365</c:v>
                </c:pt>
                <c:pt idx="39">
                  <c:v>-361</c:v>
                </c:pt>
                <c:pt idx="40">
                  <c:v>-368</c:v>
                </c:pt>
                <c:pt idx="41">
                  <c:v>-373</c:v>
                </c:pt>
                <c:pt idx="42">
                  <c:v>-369</c:v>
                </c:pt>
                <c:pt idx="43">
                  <c:v>-373</c:v>
                </c:pt>
                <c:pt idx="44">
                  <c:v>-371</c:v>
                </c:pt>
                <c:pt idx="45">
                  <c:v>-371</c:v>
                </c:pt>
                <c:pt idx="46">
                  <c:v>-370</c:v>
                </c:pt>
                <c:pt idx="47">
                  <c:v>-365</c:v>
                </c:pt>
                <c:pt idx="48">
                  <c:v>-374</c:v>
                </c:pt>
                <c:pt idx="49">
                  <c:v>-379</c:v>
                </c:pt>
                <c:pt idx="50">
                  <c:v>-384</c:v>
                </c:pt>
                <c:pt idx="51">
                  <c:v>-384</c:v>
                </c:pt>
                <c:pt idx="52">
                  <c:v>-384</c:v>
                </c:pt>
                <c:pt idx="53">
                  <c:v>-385</c:v>
                </c:pt>
                <c:pt idx="54">
                  <c:v>-390</c:v>
                </c:pt>
                <c:pt idx="55">
                  <c:v>-393</c:v>
                </c:pt>
                <c:pt idx="56">
                  <c:v>-394</c:v>
                </c:pt>
                <c:pt idx="57">
                  <c:v>-395</c:v>
                </c:pt>
                <c:pt idx="58">
                  <c:v>-396</c:v>
                </c:pt>
                <c:pt idx="59">
                  <c:v>-396</c:v>
                </c:pt>
                <c:pt idx="60">
                  <c:v>-397</c:v>
                </c:pt>
                <c:pt idx="61">
                  <c:v>-399</c:v>
                </c:pt>
                <c:pt idx="62">
                  <c:v>-400</c:v>
                </c:pt>
                <c:pt idx="63">
                  <c:v>-403</c:v>
                </c:pt>
                <c:pt idx="64">
                  <c:v>-402</c:v>
                </c:pt>
                <c:pt idx="65">
                  <c:v>-403</c:v>
                </c:pt>
                <c:pt idx="66">
                  <c:v>-403</c:v>
                </c:pt>
                <c:pt idx="67">
                  <c:v>-404</c:v>
                </c:pt>
                <c:pt idx="68">
                  <c:v>-405</c:v>
                </c:pt>
                <c:pt idx="69">
                  <c:v>-405</c:v>
                </c:pt>
                <c:pt idx="70">
                  <c:v>-405</c:v>
                </c:pt>
                <c:pt idx="71">
                  <c:v>-405</c:v>
                </c:pt>
                <c:pt idx="72">
                  <c:v>-410</c:v>
                </c:pt>
                <c:pt idx="73">
                  <c:v>-412</c:v>
                </c:pt>
                <c:pt idx="74">
                  <c:v>-416</c:v>
                </c:pt>
                <c:pt idx="75">
                  <c:v>-419</c:v>
                </c:pt>
                <c:pt idx="76">
                  <c:v>-423</c:v>
                </c:pt>
                <c:pt idx="77">
                  <c:v>-424</c:v>
                </c:pt>
                <c:pt idx="78">
                  <c:v>-425</c:v>
                </c:pt>
                <c:pt idx="79">
                  <c:v>-424</c:v>
                </c:pt>
                <c:pt idx="80">
                  <c:v>-423</c:v>
                </c:pt>
                <c:pt idx="81">
                  <c:v>-423</c:v>
                </c:pt>
                <c:pt idx="82">
                  <c:v>-424</c:v>
                </c:pt>
                <c:pt idx="83">
                  <c:v>-424</c:v>
                </c:pt>
                <c:pt idx="84">
                  <c:v>-426</c:v>
                </c:pt>
                <c:pt idx="85">
                  <c:v>-428</c:v>
                </c:pt>
                <c:pt idx="86">
                  <c:v>-429</c:v>
                </c:pt>
                <c:pt idx="87">
                  <c:v>-433</c:v>
                </c:pt>
                <c:pt idx="88">
                  <c:v>-432</c:v>
                </c:pt>
                <c:pt idx="89">
                  <c:v>-434</c:v>
                </c:pt>
                <c:pt idx="90">
                  <c:v>-438</c:v>
                </c:pt>
                <c:pt idx="91">
                  <c:v>-441</c:v>
                </c:pt>
                <c:pt idx="92">
                  <c:v>-443</c:v>
                </c:pt>
                <c:pt idx="93">
                  <c:v>-445</c:v>
                </c:pt>
                <c:pt idx="94">
                  <c:v>-445</c:v>
                </c:pt>
                <c:pt idx="95">
                  <c:v>-445</c:v>
                </c:pt>
                <c:pt idx="96">
                  <c:v>-444</c:v>
                </c:pt>
                <c:pt idx="97">
                  <c:v>-444</c:v>
                </c:pt>
                <c:pt idx="98">
                  <c:v>-442</c:v>
                </c:pt>
                <c:pt idx="99">
                  <c:v>-445</c:v>
                </c:pt>
                <c:pt idx="100">
                  <c:v>-450</c:v>
                </c:pt>
                <c:pt idx="101">
                  <c:v>-453</c:v>
                </c:pt>
                <c:pt idx="102">
                  <c:v>-454</c:v>
                </c:pt>
                <c:pt idx="103">
                  <c:v>-458</c:v>
                </c:pt>
                <c:pt idx="104">
                  <c:v>-461</c:v>
                </c:pt>
                <c:pt idx="105">
                  <c:v>-463</c:v>
                </c:pt>
                <c:pt idx="106">
                  <c:v>-468</c:v>
                </c:pt>
                <c:pt idx="107">
                  <c:v>-469</c:v>
                </c:pt>
                <c:pt idx="108">
                  <c:v>-468</c:v>
                </c:pt>
                <c:pt idx="109">
                  <c:v>-474</c:v>
                </c:pt>
                <c:pt idx="110">
                  <c:v>-478</c:v>
                </c:pt>
                <c:pt idx="111">
                  <c:v>-480</c:v>
                </c:pt>
                <c:pt idx="112">
                  <c:v>-484</c:v>
                </c:pt>
                <c:pt idx="113">
                  <c:v>-483</c:v>
                </c:pt>
                <c:pt idx="114">
                  <c:v>-484</c:v>
                </c:pt>
                <c:pt idx="115">
                  <c:v>-482</c:v>
                </c:pt>
                <c:pt idx="116">
                  <c:v>-477</c:v>
                </c:pt>
                <c:pt idx="117">
                  <c:v>-473</c:v>
                </c:pt>
                <c:pt idx="118">
                  <c:v>-469</c:v>
                </c:pt>
                <c:pt idx="119">
                  <c:v>-469</c:v>
                </c:pt>
                <c:pt idx="120">
                  <c:v>-465</c:v>
                </c:pt>
                <c:pt idx="121">
                  <c:v>-463</c:v>
                </c:pt>
                <c:pt idx="122">
                  <c:v>-463</c:v>
                </c:pt>
                <c:pt idx="123">
                  <c:v>-464</c:v>
                </c:pt>
                <c:pt idx="124">
                  <c:v>-460</c:v>
                </c:pt>
                <c:pt idx="125">
                  <c:v>-466</c:v>
                </c:pt>
                <c:pt idx="126">
                  <c:v>-468</c:v>
                </c:pt>
                <c:pt idx="127">
                  <c:v>-469</c:v>
                </c:pt>
                <c:pt idx="128">
                  <c:v>-469</c:v>
                </c:pt>
                <c:pt idx="129">
                  <c:v>-468</c:v>
                </c:pt>
                <c:pt idx="130">
                  <c:v>-464</c:v>
                </c:pt>
                <c:pt idx="131">
                  <c:v>-459</c:v>
                </c:pt>
                <c:pt idx="132">
                  <c:v>-457</c:v>
                </c:pt>
                <c:pt idx="133">
                  <c:v>-453</c:v>
                </c:pt>
                <c:pt idx="134">
                  <c:v>-453</c:v>
                </c:pt>
                <c:pt idx="135">
                  <c:v>-452</c:v>
                </c:pt>
                <c:pt idx="136">
                  <c:v>-451</c:v>
                </c:pt>
                <c:pt idx="137">
                  <c:v>-447</c:v>
                </c:pt>
                <c:pt idx="138">
                  <c:v>-455</c:v>
                </c:pt>
                <c:pt idx="139">
                  <c:v>-457</c:v>
                </c:pt>
                <c:pt idx="140">
                  <c:v>-458</c:v>
                </c:pt>
                <c:pt idx="141">
                  <c:v>-453</c:v>
                </c:pt>
                <c:pt idx="142">
                  <c:v>-450</c:v>
                </c:pt>
                <c:pt idx="143">
                  <c:v>-449</c:v>
                </c:pt>
                <c:pt idx="144">
                  <c:v>-448</c:v>
                </c:pt>
                <c:pt idx="145">
                  <c:v>-446</c:v>
                </c:pt>
                <c:pt idx="146">
                  <c:v>-443</c:v>
                </c:pt>
                <c:pt idx="147">
                  <c:v>-440</c:v>
                </c:pt>
                <c:pt idx="148">
                  <c:v>-439</c:v>
                </c:pt>
                <c:pt idx="149">
                  <c:v>-435</c:v>
                </c:pt>
                <c:pt idx="150">
                  <c:v>-431</c:v>
                </c:pt>
                <c:pt idx="151">
                  <c:v>-431</c:v>
                </c:pt>
                <c:pt idx="152">
                  <c:v>-431</c:v>
                </c:pt>
                <c:pt idx="153">
                  <c:v>-428</c:v>
                </c:pt>
                <c:pt idx="154">
                  <c:v>-425</c:v>
                </c:pt>
                <c:pt idx="155">
                  <c:v>-425</c:v>
                </c:pt>
                <c:pt idx="156">
                  <c:v>-425</c:v>
                </c:pt>
                <c:pt idx="157">
                  <c:v>-423</c:v>
                </c:pt>
                <c:pt idx="158">
                  <c:v>-420</c:v>
                </c:pt>
                <c:pt idx="159">
                  <c:v>-419</c:v>
                </c:pt>
                <c:pt idx="160">
                  <c:v>-417</c:v>
                </c:pt>
                <c:pt idx="161">
                  <c:v>-414</c:v>
                </c:pt>
                <c:pt idx="162">
                  <c:v>-415</c:v>
                </c:pt>
                <c:pt idx="163">
                  <c:v>-412</c:v>
                </c:pt>
                <c:pt idx="164">
                  <c:v>-415</c:v>
                </c:pt>
                <c:pt idx="165">
                  <c:v>-415</c:v>
                </c:pt>
                <c:pt idx="166">
                  <c:v>-416</c:v>
                </c:pt>
                <c:pt idx="167">
                  <c:v>-416</c:v>
                </c:pt>
                <c:pt idx="168">
                  <c:v>-420</c:v>
                </c:pt>
                <c:pt idx="169">
                  <c:v>-422</c:v>
                </c:pt>
                <c:pt idx="170">
                  <c:v>-422</c:v>
                </c:pt>
                <c:pt idx="171">
                  <c:v>-421</c:v>
                </c:pt>
                <c:pt idx="172">
                  <c:v>-419</c:v>
                </c:pt>
                <c:pt idx="173">
                  <c:v>-415</c:v>
                </c:pt>
                <c:pt idx="174">
                  <c:v>-414</c:v>
                </c:pt>
                <c:pt idx="175">
                  <c:v>-413</c:v>
                </c:pt>
                <c:pt idx="176">
                  <c:v>-408</c:v>
                </c:pt>
                <c:pt idx="177">
                  <c:v>-407</c:v>
                </c:pt>
                <c:pt idx="178">
                  <c:v>-408</c:v>
                </c:pt>
                <c:pt idx="179">
                  <c:v>-404</c:v>
                </c:pt>
                <c:pt idx="180">
                  <c:v>-406</c:v>
                </c:pt>
                <c:pt idx="181">
                  <c:v>-406</c:v>
                </c:pt>
                <c:pt idx="182">
                  <c:v>-408</c:v>
                </c:pt>
                <c:pt idx="183">
                  <c:v>-412</c:v>
                </c:pt>
                <c:pt idx="184">
                  <c:v>-410</c:v>
                </c:pt>
                <c:pt idx="185">
                  <c:v>-409</c:v>
                </c:pt>
                <c:pt idx="186">
                  <c:v>-409</c:v>
                </c:pt>
                <c:pt idx="187">
                  <c:v>-409</c:v>
                </c:pt>
                <c:pt idx="188">
                  <c:v>-409</c:v>
                </c:pt>
                <c:pt idx="189">
                  <c:v>-408</c:v>
                </c:pt>
                <c:pt idx="190">
                  <c:v>-406</c:v>
                </c:pt>
                <c:pt idx="191">
                  <c:v>-402</c:v>
                </c:pt>
                <c:pt idx="192">
                  <c:v>-398</c:v>
                </c:pt>
                <c:pt idx="193">
                  <c:v>-396</c:v>
                </c:pt>
                <c:pt idx="194">
                  <c:v>-394</c:v>
                </c:pt>
                <c:pt idx="195">
                  <c:v>-395</c:v>
                </c:pt>
                <c:pt idx="196">
                  <c:v>-395</c:v>
                </c:pt>
                <c:pt idx="197">
                  <c:v>-398</c:v>
                </c:pt>
                <c:pt idx="198">
                  <c:v>-397</c:v>
                </c:pt>
                <c:pt idx="199">
                  <c:v>-396</c:v>
                </c:pt>
                <c:pt idx="200">
                  <c:v>-394</c:v>
                </c:pt>
                <c:pt idx="201">
                  <c:v>-392</c:v>
                </c:pt>
                <c:pt idx="202">
                  <c:v>-389</c:v>
                </c:pt>
                <c:pt idx="203">
                  <c:v>-385</c:v>
                </c:pt>
                <c:pt idx="204">
                  <c:v>-382</c:v>
                </c:pt>
                <c:pt idx="205">
                  <c:v>-381</c:v>
                </c:pt>
                <c:pt idx="206">
                  <c:v>-381</c:v>
                </c:pt>
                <c:pt idx="207">
                  <c:v>-380</c:v>
                </c:pt>
                <c:pt idx="208">
                  <c:v>-380</c:v>
                </c:pt>
                <c:pt idx="209">
                  <c:v>-379</c:v>
                </c:pt>
                <c:pt idx="210">
                  <c:v>-374</c:v>
                </c:pt>
                <c:pt idx="211">
                  <c:v>-371</c:v>
                </c:pt>
                <c:pt idx="212">
                  <c:v>-370</c:v>
                </c:pt>
                <c:pt idx="213">
                  <c:v>-365</c:v>
                </c:pt>
                <c:pt idx="214">
                  <c:v>-363</c:v>
                </c:pt>
                <c:pt idx="215">
                  <c:v>-363</c:v>
                </c:pt>
                <c:pt idx="216">
                  <c:v>-363</c:v>
                </c:pt>
                <c:pt idx="217">
                  <c:v>-358</c:v>
                </c:pt>
                <c:pt idx="218">
                  <c:v>-353</c:v>
                </c:pt>
                <c:pt idx="219">
                  <c:v>-348</c:v>
                </c:pt>
                <c:pt idx="220">
                  <c:v>-347</c:v>
                </c:pt>
                <c:pt idx="221">
                  <c:v>-343</c:v>
                </c:pt>
                <c:pt idx="222">
                  <c:v>-339</c:v>
                </c:pt>
                <c:pt idx="223">
                  <c:v>-337</c:v>
                </c:pt>
                <c:pt idx="224">
                  <c:v>-336</c:v>
                </c:pt>
                <c:pt idx="225">
                  <c:v>-332</c:v>
                </c:pt>
                <c:pt idx="226">
                  <c:v>-332</c:v>
                </c:pt>
                <c:pt idx="227">
                  <c:v>-329</c:v>
                </c:pt>
                <c:pt idx="228">
                  <c:v>-329</c:v>
                </c:pt>
                <c:pt idx="229">
                  <c:v>-328</c:v>
                </c:pt>
                <c:pt idx="230">
                  <c:v>-330</c:v>
                </c:pt>
                <c:pt idx="231">
                  <c:v>-326</c:v>
                </c:pt>
                <c:pt idx="232">
                  <c:v>-322</c:v>
                </c:pt>
                <c:pt idx="233">
                  <c:v>-320</c:v>
                </c:pt>
                <c:pt idx="234">
                  <c:v>-315</c:v>
                </c:pt>
                <c:pt idx="235">
                  <c:v>-310</c:v>
                </c:pt>
                <c:pt idx="236">
                  <c:v>-306</c:v>
                </c:pt>
                <c:pt idx="237">
                  <c:v>-306</c:v>
                </c:pt>
                <c:pt idx="238">
                  <c:v>-304</c:v>
                </c:pt>
                <c:pt idx="239">
                  <c:v>-303</c:v>
                </c:pt>
                <c:pt idx="240">
                  <c:v>-305</c:v>
                </c:pt>
                <c:pt idx="241">
                  <c:v>-298</c:v>
                </c:pt>
                <c:pt idx="242">
                  <c:v>-294</c:v>
                </c:pt>
                <c:pt idx="243">
                  <c:v>-293</c:v>
                </c:pt>
                <c:pt idx="244">
                  <c:v>-294</c:v>
                </c:pt>
                <c:pt idx="245">
                  <c:v>-295</c:v>
                </c:pt>
                <c:pt idx="246">
                  <c:v>-296</c:v>
                </c:pt>
                <c:pt idx="247">
                  <c:v>-296</c:v>
                </c:pt>
                <c:pt idx="248">
                  <c:v>-297</c:v>
                </c:pt>
                <c:pt idx="249">
                  <c:v>-296</c:v>
                </c:pt>
                <c:pt idx="250">
                  <c:v>-291</c:v>
                </c:pt>
                <c:pt idx="251">
                  <c:v>-290</c:v>
                </c:pt>
                <c:pt idx="252">
                  <c:v>-294</c:v>
                </c:pt>
                <c:pt idx="253">
                  <c:v>-299</c:v>
                </c:pt>
                <c:pt idx="254">
                  <c:v>-302</c:v>
                </c:pt>
                <c:pt idx="255">
                  <c:v>-306</c:v>
                </c:pt>
                <c:pt idx="256">
                  <c:v>-310</c:v>
                </c:pt>
                <c:pt idx="257">
                  <c:v>-309</c:v>
                </c:pt>
                <c:pt idx="258">
                  <c:v>-311</c:v>
                </c:pt>
                <c:pt idx="259">
                  <c:v>-310</c:v>
                </c:pt>
                <c:pt idx="260">
                  <c:v>-309</c:v>
                </c:pt>
                <c:pt idx="261">
                  <c:v>-309</c:v>
                </c:pt>
                <c:pt idx="262">
                  <c:v>-313</c:v>
                </c:pt>
                <c:pt idx="263">
                  <c:v>-316</c:v>
                </c:pt>
                <c:pt idx="264">
                  <c:v>-312</c:v>
                </c:pt>
                <c:pt idx="265">
                  <c:v>-311</c:v>
                </c:pt>
                <c:pt idx="266">
                  <c:v>-314</c:v>
                </c:pt>
                <c:pt idx="267">
                  <c:v>-314</c:v>
                </c:pt>
                <c:pt idx="268">
                  <c:v>-314</c:v>
                </c:pt>
                <c:pt idx="269">
                  <c:v>-317</c:v>
                </c:pt>
                <c:pt idx="270">
                  <c:v>-313</c:v>
                </c:pt>
                <c:pt idx="271">
                  <c:v>-312</c:v>
                </c:pt>
                <c:pt idx="272">
                  <c:v>-311</c:v>
                </c:pt>
                <c:pt idx="273">
                  <c:v>-311</c:v>
                </c:pt>
                <c:pt idx="274">
                  <c:v>-311</c:v>
                </c:pt>
                <c:pt idx="275">
                  <c:v>-306</c:v>
                </c:pt>
                <c:pt idx="276">
                  <c:v>-305</c:v>
                </c:pt>
                <c:pt idx="277">
                  <c:v>-307</c:v>
                </c:pt>
                <c:pt idx="278">
                  <c:v>-308</c:v>
                </c:pt>
                <c:pt idx="279">
                  <c:v>-310</c:v>
                </c:pt>
                <c:pt idx="280">
                  <c:v>-309</c:v>
                </c:pt>
                <c:pt idx="281">
                  <c:v>-310</c:v>
                </c:pt>
              </c:numCache>
            </c:numRef>
          </c:xVal>
          <c:yVal>
            <c:numRef>
              <c:f>BoucleV4!$F$3:$F$311</c:f>
              <c:numCache>
                <c:formatCode>General</c:formatCode>
                <c:ptCount val="309"/>
                <c:pt idx="0">
                  <c:v>-14</c:v>
                </c:pt>
                <c:pt idx="1">
                  <c:v>-14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-14</c:v>
                </c:pt>
                <c:pt idx="6">
                  <c:v>-11</c:v>
                </c:pt>
                <c:pt idx="7">
                  <c:v>-8</c:v>
                </c:pt>
                <c:pt idx="8">
                  <c:v>-3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-5</c:v>
                </c:pt>
                <c:pt idx="21">
                  <c:v>-9</c:v>
                </c:pt>
                <c:pt idx="22">
                  <c:v>-5</c:v>
                </c:pt>
                <c:pt idx="23">
                  <c:v>-6</c:v>
                </c:pt>
                <c:pt idx="24">
                  <c:v>-7</c:v>
                </c:pt>
                <c:pt idx="25">
                  <c:v>-7</c:v>
                </c:pt>
                <c:pt idx="26">
                  <c:v>-4</c:v>
                </c:pt>
                <c:pt idx="27">
                  <c:v>-3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-2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6</c:v>
                </c:pt>
                <c:pt idx="36">
                  <c:v>9</c:v>
                </c:pt>
                <c:pt idx="37">
                  <c:v>12</c:v>
                </c:pt>
                <c:pt idx="38">
                  <c:v>14</c:v>
                </c:pt>
                <c:pt idx="39">
                  <c:v>13</c:v>
                </c:pt>
                <c:pt idx="40">
                  <c:v>15</c:v>
                </c:pt>
                <c:pt idx="41">
                  <c:v>15</c:v>
                </c:pt>
                <c:pt idx="42">
                  <c:v>19</c:v>
                </c:pt>
                <c:pt idx="43">
                  <c:v>19</c:v>
                </c:pt>
                <c:pt idx="44">
                  <c:v>21</c:v>
                </c:pt>
                <c:pt idx="45">
                  <c:v>25</c:v>
                </c:pt>
                <c:pt idx="46">
                  <c:v>29</c:v>
                </c:pt>
                <c:pt idx="47">
                  <c:v>29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32</c:v>
                </c:pt>
                <c:pt idx="52">
                  <c:v>37</c:v>
                </c:pt>
                <c:pt idx="53">
                  <c:v>41</c:v>
                </c:pt>
                <c:pt idx="54">
                  <c:v>41</c:v>
                </c:pt>
                <c:pt idx="55">
                  <c:v>43</c:v>
                </c:pt>
                <c:pt idx="56">
                  <c:v>47</c:v>
                </c:pt>
                <c:pt idx="57">
                  <c:v>47</c:v>
                </c:pt>
                <c:pt idx="58">
                  <c:v>51</c:v>
                </c:pt>
                <c:pt idx="59">
                  <c:v>55</c:v>
                </c:pt>
                <c:pt idx="60">
                  <c:v>57</c:v>
                </c:pt>
                <c:pt idx="61">
                  <c:v>59</c:v>
                </c:pt>
                <c:pt idx="62">
                  <c:v>63</c:v>
                </c:pt>
                <c:pt idx="63">
                  <c:v>65</c:v>
                </c:pt>
                <c:pt idx="64">
                  <c:v>69</c:v>
                </c:pt>
                <c:pt idx="65">
                  <c:v>72</c:v>
                </c:pt>
                <c:pt idx="66">
                  <c:v>77</c:v>
                </c:pt>
                <c:pt idx="67">
                  <c:v>80</c:v>
                </c:pt>
                <c:pt idx="68">
                  <c:v>84</c:v>
                </c:pt>
                <c:pt idx="69">
                  <c:v>89</c:v>
                </c:pt>
                <c:pt idx="70">
                  <c:v>88</c:v>
                </c:pt>
                <c:pt idx="71">
                  <c:v>87</c:v>
                </c:pt>
                <c:pt idx="72">
                  <c:v>87</c:v>
                </c:pt>
                <c:pt idx="73">
                  <c:v>85</c:v>
                </c:pt>
                <c:pt idx="74">
                  <c:v>86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90</c:v>
                </c:pt>
                <c:pt idx="79">
                  <c:v>94</c:v>
                </c:pt>
                <c:pt idx="80">
                  <c:v>95</c:v>
                </c:pt>
                <c:pt idx="81">
                  <c:v>100</c:v>
                </c:pt>
                <c:pt idx="82">
                  <c:v>103</c:v>
                </c:pt>
                <c:pt idx="83">
                  <c:v>99</c:v>
                </c:pt>
                <c:pt idx="84">
                  <c:v>96</c:v>
                </c:pt>
                <c:pt idx="85">
                  <c:v>93</c:v>
                </c:pt>
                <c:pt idx="86">
                  <c:v>90</c:v>
                </c:pt>
                <c:pt idx="87">
                  <c:v>89</c:v>
                </c:pt>
                <c:pt idx="88">
                  <c:v>85</c:v>
                </c:pt>
                <c:pt idx="89">
                  <c:v>82</c:v>
                </c:pt>
                <c:pt idx="90">
                  <c:v>83</c:v>
                </c:pt>
                <c:pt idx="91">
                  <c:v>81</c:v>
                </c:pt>
                <c:pt idx="92">
                  <c:v>80</c:v>
                </c:pt>
                <c:pt idx="93">
                  <c:v>79</c:v>
                </c:pt>
                <c:pt idx="94">
                  <c:v>83</c:v>
                </c:pt>
                <c:pt idx="95">
                  <c:v>87</c:v>
                </c:pt>
                <c:pt idx="96">
                  <c:v>90</c:v>
                </c:pt>
                <c:pt idx="97">
                  <c:v>94</c:v>
                </c:pt>
                <c:pt idx="98">
                  <c:v>97</c:v>
                </c:pt>
                <c:pt idx="99">
                  <c:v>96</c:v>
                </c:pt>
                <c:pt idx="100">
                  <c:v>96</c:v>
                </c:pt>
                <c:pt idx="101">
                  <c:v>94</c:v>
                </c:pt>
                <c:pt idx="102">
                  <c:v>90</c:v>
                </c:pt>
                <c:pt idx="103">
                  <c:v>90</c:v>
                </c:pt>
                <c:pt idx="104">
                  <c:v>92</c:v>
                </c:pt>
                <c:pt idx="105">
                  <c:v>91</c:v>
                </c:pt>
                <c:pt idx="106">
                  <c:v>91</c:v>
                </c:pt>
                <c:pt idx="107">
                  <c:v>93</c:v>
                </c:pt>
                <c:pt idx="108">
                  <c:v>97</c:v>
                </c:pt>
                <c:pt idx="109">
                  <c:v>93</c:v>
                </c:pt>
                <c:pt idx="110">
                  <c:v>93</c:v>
                </c:pt>
                <c:pt idx="111">
                  <c:v>94</c:v>
                </c:pt>
                <c:pt idx="112">
                  <c:v>94</c:v>
                </c:pt>
                <c:pt idx="113">
                  <c:v>97</c:v>
                </c:pt>
                <c:pt idx="114">
                  <c:v>101</c:v>
                </c:pt>
                <c:pt idx="115">
                  <c:v>100</c:v>
                </c:pt>
                <c:pt idx="116">
                  <c:v>100</c:v>
                </c:pt>
                <c:pt idx="117">
                  <c:v>99</c:v>
                </c:pt>
                <c:pt idx="118">
                  <c:v>100</c:v>
                </c:pt>
                <c:pt idx="119">
                  <c:v>102</c:v>
                </c:pt>
                <c:pt idx="120">
                  <c:v>103</c:v>
                </c:pt>
                <c:pt idx="121">
                  <c:v>104</c:v>
                </c:pt>
                <c:pt idx="122">
                  <c:v>107</c:v>
                </c:pt>
                <c:pt idx="123">
                  <c:v>111</c:v>
                </c:pt>
                <c:pt idx="124">
                  <c:v>111</c:v>
                </c:pt>
                <c:pt idx="125">
                  <c:v>111</c:v>
                </c:pt>
                <c:pt idx="126">
                  <c:v>113</c:v>
                </c:pt>
                <c:pt idx="127">
                  <c:v>117</c:v>
                </c:pt>
                <c:pt idx="128">
                  <c:v>121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127</c:v>
                </c:pt>
                <c:pt idx="133">
                  <c:v>127</c:v>
                </c:pt>
                <c:pt idx="134">
                  <c:v>132</c:v>
                </c:pt>
                <c:pt idx="135">
                  <c:v>134</c:v>
                </c:pt>
                <c:pt idx="136">
                  <c:v>136</c:v>
                </c:pt>
                <c:pt idx="137">
                  <c:v>135</c:v>
                </c:pt>
                <c:pt idx="138">
                  <c:v>137</c:v>
                </c:pt>
                <c:pt idx="139">
                  <c:v>140</c:v>
                </c:pt>
                <c:pt idx="140">
                  <c:v>143</c:v>
                </c:pt>
                <c:pt idx="141">
                  <c:v>143</c:v>
                </c:pt>
                <c:pt idx="142">
                  <c:v>142</c:v>
                </c:pt>
                <c:pt idx="143">
                  <c:v>141</c:v>
                </c:pt>
                <c:pt idx="144">
                  <c:v>145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146</c:v>
                </c:pt>
                <c:pt idx="149">
                  <c:v>147</c:v>
                </c:pt>
                <c:pt idx="150">
                  <c:v>146</c:v>
                </c:pt>
                <c:pt idx="151">
                  <c:v>143</c:v>
                </c:pt>
                <c:pt idx="152">
                  <c:v>144</c:v>
                </c:pt>
                <c:pt idx="153">
                  <c:v>148</c:v>
                </c:pt>
                <c:pt idx="154">
                  <c:v>148</c:v>
                </c:pt>
                <c:pt idx="155">
                  <c:v>145</c:v>
                </c:pt>
                <c:pt idx="156">
                  <c:v>141</c:v>
                </c:pt>
                <c:pt idx="157">
                  <c:v>145</c:v>
                </c:pt>
                <c:pt idx="158">
                  <c:v>147</c:v>
                </c:pt>
                <c:pt idx="159">
                  <c:v>143</c:v>
                </c:pt>
                <c:pt idx="160">
                  <c:v>140</c:v>
                </c:pt>
                <c:pt idx="161">
                  <c:v>139</c:v>
                </c:pt>
                <c:pt idx="162">
                  <c:v>136</c:v>
                </c:pt>
                <c:pt idx="163">
                  <c:v>134</c:v>
                </c:pt>
                <c:pt idx="164">
                  <c:v>134</c:v>
                </c:pt>
                <c:pt idx="165">
                  <c:v>129</c:v>
                </c:pt>
                <c:pt idx="166">
                  <c:v>125</c:v>
                </c:pt>
                <c:pt idx="167">
                  <c:v>120</c:v>
                </c:pt>
                <c:pt idx="168">
                  <c:v>121</c:v>
                </c:pt>
                <c:pt idx="169">
                  <c:v>119</c:v>
                </c:pt>
                <c:pt idx="170">
                  <c:v>114</c:v>
                </c:pt>
                <c:pt idx="171">
                  <c:v>111</c:v>
                </c:pt>
                <c:pt idx="172">
                  <c:v>112</c:v>
                </c:pt>
                <c:pt idx="173">
                  <c:v>111</c:v>
                </c:pt>
                <c:pt idx="174">
                  <c:v>108</c:v>
                </c:pt>
                <c:pt idx="175">
                  <c:v>107</c:v>
                </c:pt>
                <c:pt idx="176">
                  <c:v>107</c:v>
                </c:pt>
                <c:pt idx="177">
                  <c:v>103</c:v>
                </c:pt>
                <c:pt idx="178">
                  <c:v>100</c:v>
                </c:pt>
                <c:pt idx="179">
                  <c:v>99</c:v>
                </c:pt>
                <c:pt idx="180">
                  <c:v>101</c:v>
                </c:pt>
                <c:pt idx="181">
                  <c:v>106</c:v>
                </c:pt>
                <c:pt idx="182">
                  <c:v>109</c:v>
                </c:pt>
                <c:pt idx="183">
                  <c:v>109</c:v>
                </c:pt>
                <c:pt idx="184">
                  <c:v>111</c:v>
                </c:pt>
                <c:pt idx="185">
                  <c:v>114</c:v>
                </c:pt>
                <c:pt idx="186">
                  <c:v>119</c:v>
                </c:pt>
                <c:pt idx="187">
                  <c:v>122</c:v>
                </c:pt>
                <c:pt idx="188">
                  <c:v>123</c:v>
                </c:pt>
                <c:pt idx="189">
                  <c:v>127</c:v>
                </c:pt>
                <c:pt idx="190">
                  <c:v>130</c:v>
                </c:pt>
                <c:pt idx="191">
                  <c:v>131</c:v>
                </c:pt>
                <c:pt idx="192">
                  <c:v>131</c:v>
                </c:pt>
                <c:pt idx="193">
                  <c:v>128</c:v>
                </c:pt>
                <c:pt idx="194">
                  <c:v>126</c:v>
                </c:pt>
                <c:pt idx="195">
                  <c:v>125</c:v>
                </c:pt>
                <c:pt idx="196">
                  <c:v>121</c:v>
                </c:pt>
                <c:pt idx="197">
                  <c:v>119</c:v>
                </c:pt>
                <c:pt idx="198">
                  <c:v>117</c:v>
                </c:pt>
                <c:pt idx="199">
                  <c:v>115</c:v>
                </c:pt>
                <c:pt idx="200">
                  <c:v>117</c:v>
                </c:pt>
                <c:pt idx="201">
                  <c:v>117</c:v>
                </c:pt>
                <c:pt idx="202">
                  <c:v>116</c:v>
                </c:pt>
                <c:pt idx="203">
                  <c:v>117</c:v>
                </c:pt>
                <c:pt idx="204">
                  <c:v>118</c:v>
                </c:pt>
                <c:pt idx="205">
                  <c:v>119</c:v>
                </c:pt>
                <c:pt idx="206">
                  <c:v>114</c:v>
                </c:pt>
                <c:pt idx="207">
                  <c:v>110</c:v>
                </c:pt>
                <c:pt idx="208">
                  <c:v>105</c:v>
                </c:pt>
                <c:pt idx="209">
                  <c:v>102</c:v>
                </c:pt>
                <c:pt idx="210">
                  <c:v>102</c:v>
                </c:pt>
                <c:pt idx="211">
                  <c:v>104</c:v>
                </c:pt>
                <c:pt idx="212">
                  <c:v>106</c:v>
                </c:pt>
                <c:pt idx="213">
                  <c:v>106</c:v>
                </c:pt>
                <c:pt idx="214">
                  <c:v>107</c:v>
                </c:pt>
                <c:pt idx="215">
                  <c:v>104</c:v>
                </c:pt>
                <c:pt idx="216">
                  <c:v>99</c:v>
                </c:pt>
                <c:pt idx="217">
                  <c:v>104</c:v>
                </c:pt>
                <c:pt idx="218">
                  <c:v>104</c:v>
                </c:pt>
                <c:pt idx="219">
                  <c:v>104</c:v>
                </c:pt>
                <c:pt idx="220">
                  <c:v>102</c:v>
                </c:pt>
                <c:pt idx="221">
                  <c:v>103</c:v>
                </c:pt>
                <c:pt idx="222">
                  <c:v>102</c:v>
                </c:pt>
                <c:pt idx="223">
                  <c:v>99</c:v>
                </c:pt>
                <c:pt idx="224">
                  <c:v>95</c:v>
                </c:pt>
                <c:pt idx="225">
                  <c:v>95</c:v>
                </c:pt>
                <c:pt idx="226">
                  <c:v>94</c:v>
                </c:pt>
                <c:pt idx="227">
                  <c:v>92</c:v>
                </c:pt>
                <c:pt idx="228">
                  <c:v>89</c:v>
                </c:pt>
                <c:pt idx="229">
                  <c:v>85</c:v>
                </c:pt>
                <c:pt idx="230">
                  <c:v>88</c:v>
                </c:pt>
                <c:pt idx="231">
                  <c:v>89</c:v>
                </c:pt>
                <c:pt idx="232">
                  <c:v>90</c:v>
                </c:pt>
                <c:pt idx="233">
                  <c:v>87</c:v>
                </c:pt>
                <c:pt idx="234">
                  <c:v>87</c:v>
                </c:pt>
                <c:pt idx="235">
                  <c:v>87</c:v>
                </c:pt>
                <c:pt idx="236">
                  <c:v>88</c:v>
                </c:pt>
                <c:pt idx="237">
                  <c:v>89</c:v>
                </c:pt>
                <c:pt idx="238">
                  <c:v>86</c:v>
                </c:pt>
                <c:pt idx="239">
                  <c:v>82</c:v>
                </c:pt>
                <c:pt idx="240">
                  <c:v>80</c:v>
                </c:pt>
                <c:pt idx="241">
                  <c:v>82</c:v>
                </c:pt>
                <c:pt idx="242">
                  <c:v>81</c:v>
                </c:pt>
                <c:pt idx="243">
                  <c:v>81</c:v>
                </c:pt>
                <c:pt idx="244">
                  <c:v>77</c:v>
                </c:pt>
                <c:pt idx="245">
                  <c:v>73</c:v>
                </c:pt>
                <c:pt idx="246">
                  <c:v>70</c:v>
                </c:pt>
                <c:pt idx="247">
                  <c:v>66</c:v>
                </c:pt>
                <c:pt idx="248">
                  <c:v>65</c:v>
                </c:pt>
                <c:pt idx="249">
                  <c:v>61</c:v>
                </c:pt>
                <c:pt idx="250">
                  <c:v>61</c:v>
                </c:pt>
                <c:pt idx="251">
                  <c:v>57</c:v>
                </c:pt>
                <c:pt idx="252">
                  <c:v>56</c:v>
                </c:pt>
                <c:pt idx="253">
                  <c:v>56</c:v>
                </c:pt>
                <c:pt idx="254">
                  <c:v>57</c:v>
                </c:pt>
                <c:pt idx="255">
                  <c:v>57</c:v>
                </c:pt>
                <c:pt idx="256">
                  <c:v>56</c:v>
                </c:pt>
                <c:pt idx="257">
                  <c:v>54</c:v>
                </c:pt>
                <c:pt idx="258">
                  <c:v>51</c:v>
                </c:pt>
                <c:pt idx="259">
                  <c:v>48</c:v>
                </c:pt>
                <c:pt idx="260">
                  <c:v>45</c:v>
                </c:pt>
                <c:pt idx="261">
                  <c:v>43</c:v>
                </c:pt>
                <c:pt idx="262">
                  <c:v>44</c:v>
                </c:pt>
                <c:pt idx="263">
                  <c:v>46</c:v>
                </c:pt>
                <c:pt idx="264">
                  <c:v>40</c:v>
                </c:pt>
                <c:pt idx="265">
                  <c:v>39</c:v>
                </c:pt>
                <c:pt idx="266">
                  <c:v>37</c:v>
                </c:pt>
                <c:pt idx="267">
                  <c:v>32</c:v>
                </c:pt>
                <c:pt idx="268">
                  <c:v>27</c:v>
                </c:pt>
                <c:pt idx="269">
                  <c:v>29</c:v>
                </c:pt>
                <c:pt idx="270">
                  <c:v>23</c:v>
                </c:pt>
                <c:pt idx="271">
                  <c:v>21</c:v>
                </c:pt>
                <c:pt idx="272">
                  <c:v>17</c:v>
                </c:pt>
                <c:pt idx="273">
                  <c:v>13</c:v>
                </c:pt>
                <c:pt idx="274">
                  <c:v>8</c:v>
                </c:pt>
                <c:pt idx="275">
                  <c:v>8</c:v>
                </c:pt>
                <c:pt idx="276">
                  <c:v>5</c:v>
                </c:pt>
                <c:pt idx="277">
                  <c:v>5</c:v>
                </c:pt>
                <c:pt idx="278">
                  <c:v>1</c:v>
                </c:pt>
                <c:pt idx="279">
                  <c:v>-1</c:v>
                </c:pt>
                <c:pt idx="280">
                  <c:v>-5</c:v>
                </c:pt>
                <c:pt idx="281">
                  <c:v>-9</c:v>
                </c:pt>
              </c:numCache>
            </c:numRef>
          </c:yVal>
        </c:ser>
        <c:axId val="175538944"/>
        <c:axId val="175540480"/>
      </c:scatterChart>
      <c:valAx>
        <c:axId val="175538944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5540480"/>
        <c:crosses val="autoZero"/>
        <c:crossBetween val="midCat"/>
      </c:valAx>
      <c:valAx>
        <c:axId val="175540480"/>
        <c:scaling>
          <c:orientation val="maxMin"/>
        </c:scaling>
        <c:axPos val="l"/>
        <c:majorGridlines/>
        <c:numFmt formatCode="General" sourceLinked="1"/>
        <c:tickLblPos val="nextTo"/>
        <c:crossAx val="175538944"/>
        <c:crosses val="autoZero"/>
        <c:crossBetween val="midCat"/>
      </c:valAx>
    </c:plotArea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BoucleV5_First_v4!$C$3:$C$289</c:f>
              <c:numCache>
                <c:formatCode>General</c:formatCode>
                <c:ptCount val="287"/>
                <c:pt idx="0">
                  <c:v>-310</c:v>
                </c:pt>
                <c:pt idx="1">
                  <c:v>-306</c:v>
                </c:pt>
                <c:pt idx="2">
                  <c:v>-312</c:v>
                </c:pt>
                <c:pt idx="3">
                  <c:v>-310</c:v>
                </c:pt>
                <c:pt idx="4">
                  <c:v>-309</c:v>
                </c:pt>
                <c:pt idx="5">
                  <c:v>-310</c:v>
                </c:pt>
                <c:pt idx="6">
                  <c:v>-314</c:v>
                </c:pt>
                <c:pt idx="7">
                  <c:v>-313</c:v>
                </c:pt>
                <c:pt idx="8">
                  <c:v>-315</c:v>
                </c:pt>
                <c:pt idx="9">
                  <c:v>-319</c:v>
                </c:pt>
                <c:pt idx="10">
                  <c:v>-323</c:v>
                </c:pt>
                <c:pt idx="11">
                  <c:v>-327</c:v>
                </c:pt>
                <c:pt idx="12">
                  <c:v>-331</c:v>
                </c:pt>
                <c:pt idx="13">
                  <c:v>-333</c:v>
                </c:pt>
                <c:pt idx="14">
                  <c:v>-336</c:v>
                </c:pt>
                <c:pt idx="15">
                  <c:v>-340</c:v>
                </c:pt>
                <c:pt idx="16">
                  <c:v>-344</c:v>
                </c:pt>
                <c:pt idx="17">
                  <c:v>-348</c:v>
                </c:pt>
                <c:pt idx="18">
                  <c:v>-352</c:v>
                </c:pt>
                <c:pt idx="19">
                  <c:v>-355</c:v>
                </c:pt>
                <c:pt idx="20">
                  <c:v>-359</c:v>
                </c:pt>
                <c:pt idx="21">
                  <c:v>-363</c:v>
                </c:pt>
                <c:pt idx="22">
                  <c:v>-367</c:v>
                </c:pt>
                <c:pt idx="23">
                  <c:v>-370</c:v>
                </c:pt>
                <c:pt idx="24">
                  <c:v>-370</c:v>
                </c:pt>
                <c:pt idx="25">
                  <c:v>-372</c:v>
                </c:pt>
                <c:pt idx="26">
                  <c:v>-371</c:v>
                </c:pt>
                <c:pt idx="27">
                  <c:v>-368</c:v>
                </c:pt>
                <c:pt idx="28">
                  <c:v>-370</c:v>
                </c:pt>
                <c:pt idx="29">
                  <c:v>-370</c:v>
                </c:pt>
                <c:pt idx="30">
                  <c:v>-373</c:v>
                </c:pt>
                <c:pt idx="31">
                  <c:v>-373</c:v>
                </c:pt>
                <c:pt idx="32">
                  <c:v>-373</c:v>
                </c:pt>
                <c:pt idx="33">
                  <c:v>-369</c:v>
                </c:pt>
                <c:pt idx="34">
                  <c:v>-369</c:v>
                </c:pt>
                <c:pt idx="35">
                  <c:v>-367</c:v>
                </c:pt>
                <c:pt idx="36">
                  <c:v>-365</c:v>
                </c:pt>
                <c:pt idx="37">
                  <c:v>-370</c:v>
                </c:pt>
                <c:pt idx="38">
                  <c:v>-373</c:v>
                </c:pt>
                <c:pt idx="39">
                  <c:v>-376</c:v>
                </c:pt>
                <c:pt idx="40">
                  <c:v>-380</c:v>
                </c:pt>
                <c:pt idx="41">
                  <c:v>-384</c:v>
                </c:pt>
                <c:pt idx="42">
                  <c:v>-386</c:v>
                </c:pt>
                <c:pt idx="43">
                  <c:v>-388</c:v>
                </c:pt>
                <c:pt idx="44">
                  <c:v>-390</c:v>
                </c:pt>
                <c:pt idx="45">
                  <c:v>-393</c:v>
                </c:pt>
                <c:pt idx="46">
                  <c:v>-395</c:v>
                </c:pt>
                <c:pt idx="47">
                  <c:v>-396</c:v>
                </c:pt>
                <c:pt idx="48">
                  <c:v>-396</c:v>
                </c:pt>
                <c:pt idx="49">
                  <c:v>-397</c:v>
                </c:pt>
                <c:pt idx="50">
                  <c:v>-399</c:v>
                </c:pt>
                <c:pt idx="51">
                  <c:v>-403</c:v>
                </c:pt>
                <c:pt idx="52">
                  <c:v>-407</c:v>
                </c:pt>
                <c:pt idx="53">
                  <c:v>-411</c:v>
                </c:pt>
                <c:pt idx="54">
                  <c:v>-412</c:v>
                </c:pt>
                <c:pt idx="55">
                  <c:v>-412</c:v>
                </c:pt>
                <c:pt idx="56">
                  <c:v>-414</c:v>
                </c:pt>
                <c:pt idx="57">
                  <c:v>-418</c:v>
                </c:pt>
                <c:pt idx="58">
                  <c:v>-422</c:v>
                </c:pt>
                <c:pt idx="59">
                  <c:v>-420</c:v>
                </c:pt>
                <c:pt idx="60">
                  <c:v>-419</c:v>
                </c:pt>
                <c:pt idx="61">
                  <c:v>-422</c:v>
                </c:pt>
                <c:pt idx="62">
                  <c:v>-426</c:v>
                </c:pt>
                <c:pt idx="63">
                  <c:v>-430</c:v>
                </c:pt>
                <c:pt idx="64">
                  <c:v>-434</c:v>
                </c:pt>
                <c:pt idx="65">
                  <c:v>-438</c:v>
                </c:pt>
                <c:pt idx="66">
                  <c:v>-441</c:v>
                </c:pt>
                <c:pt idx="67">
                  <c:v>-445</c:v>
                </c:pt>
                <c:pt idx="68">
                  <c:v>-443</c:v>
                </c:pt>
                <c:pt idx="69">
                  <c:v>-445</c:v>
                </c:pt>
                <c:pt idx="70">
                  <c:v>-446</c:v>
                </c:pt>
                <c:pt idx="71">
                  <c:v>-446</c:v>
                </c:pt>
                <c:pt idx="72">
                  <c:v>-442</c:v>
                </c:pt>
                <c:pt idx="73">
                  <c:v>-450</c:v>
                </c:pt>
                <c:pt idx="74">
                  <c:v>-454</c:v>
                </c:pt>
                <c:pt idx="75">
                  <c:v>-456</c:v>
                </c:pt>
                <c:pt idx="76">
                  <c:v>-458</c:v>
                </c:pt>
                <c:pt idx="77">
                  <c:v>-461</c:v>
                </c:pt>
                <c:pt idx="78">
                  <c:v>-465</c:v>
                </c:pt>
                <c:pt idx="79">
                  <c:v>-468</c:v>
                </c:pt>
                <c:pt idx="80">
                  <c:v>-468</c:v>
                </c:pt>
                <c:pt idx="81">
                  <c:v>-469</c:v>
                </c:pt>
                <c:pt idx="82">
                  <c:v>-470</c:v>
                </c:pt>
                <c:pt idx="83">
                  <c:v>-474</c:v>
                </c:pt>
                <c:pt idx="84">
                  <c:v>-478</c:v>
                </c:pt>
                <c:pt idx="85">
                  <c:v>-480</c:v>
                </c:pt>
                <c:pt idx="86">
                  <c:v>-483</c:v>
                </c:pt>
                <c:pt idx="87">
                  <c:v>-484</c:v>
                </c:pt>
                <c:pt idx="88">
                  <c:v>-481</c:v>
                </c:pt>
                <c:pt idx="89">
                  <c:v>-477</c:v>
                </c:pt>
                <c:pt idx="90">
                  <c:v>-473</c:v>
                </c:pt>
                <c:pt idx="91">
                  <c:v>-469</c:v>
                </c:pt>
                <c:pt idx="92">
                  <c:v>-469</c:v>
                </c:pt>
                <c:pt idx="93">
                  <c:v>-465</c:v>
                </c:pt>
                <c:pt idx="94">
                  <c:v>-463</c:v>
                </c:pt>
                <c:pt idx="95">
                  <c:v>-464</c:v>
                </c:pt>
                <c:pt idx="96">
                  <c:v>-460</c:v>
                </c:pt>
                <c:pt idx="97">
                  <c:v>-468</c:v>
                </c:pt>
                <c:pt idx="98">
                  <c:v>-469</c:v>
                </c:pt>
                <c:pt idx="99">
                  <c:v>-471</c:v>
                </c:pt>
                <c:pt idx="100">
                  <c:v>-469</c:v>
                </c:pt>
                <c:pt idx="101">
                  <c:v>-468</c:v>
                </c:pt>
                <c:pt idx="102">
                  <c:v>-468</c:v>
                </c:pt>
                <c:pt idx="103">
                  <c:v>-467</c:v>
                </c:pt>
                <c:pt idx="104">
                  <c:v>-464</c:v>
                </c:pt>
                <c:pt idx="105">
                  <c:v>-461</c:v>
                </c:pt>
                <c:pt idx="106">
                  <c:v>-457</c:v>
                </c:pt>
                <c:pt idx="107">
                  <c:v>-455</c:v>
                </c:pt>
                <c:pt idx="108">
                  <c:v>-451</c:v>
                </c:pt>
                <c:pt idx="109">
                  <c:v>-447</c:v>
                </c:pt>
                <c:pt idx="110">
                  <c:v>-449</c:v>
                </c:pt>
                <c:pt idx="111">
                  <c:v>-449</c:v>
                </c:pt>
                <c:pt idx="112">
                  <c:v>-450</c:v>
                </c:pt>
                <c:pt idx="113">
                  <c:v>-453</c:v>
                </c:pt>
                <c:pt idx="114">
                  <c:v>-448</c:v>
                </c:pt>
                <c:pt idx="115">
                  <c:v>-446</c:v>
                </c:pt>
                <c:pt idx="116">
                  <c:v>-443</c:v>
                </c:pt>
                <c:pt idx="117">
                  <c:v>-440</c:v>
                </c:pt>
                <c:pt idx="118">
                  <c:v>-439</c:v>
                </c:pt>
                <c:pt idx="119">
                  <c:v>-435</c:v>
                </c:pt>
                <c:pt idx="120">
                  <c:v>-431</c:v>
                </c:pt>
                <c:pt idx="121">
                  <c:v>-431</c:v>
                </c:pt>
                <c:pt idx="122">
                  <c:v>-431</c:v>
                </c:pt>
                <c:pt idx="123">
                  <c:v>-428</c:v>
                </c:pt>
                <c:pt idx="124">
                  <c:v>-425</c:v>
                </c:pt>
                <c:pt idx="125">
                  <c:v>-425</c:v>
                </c:pt>
                <c:pt idx="126">
                  <c:v>-423</c:v>
                </c:pt>
                <c:pt idx="127">
                  <c:v>-425</c:v>
                </c:pt>
                <c:pt idx="128">
                  <c:v>-419</c:v>
                </c:pt>
                <c:pt idx="129">
                  <c:v>-417</c:v>
                </c:pt>
                <c:pt idx="130">
                  <c:v>-415</c:v>
                </c:pt>
                <c:pt idx="131">
                  <c:v>-412</c:v>
                </c:pt>
                <c:pt idx="132">
                  <c:v>-415</c:v>
                </c:pt>
                <c:pt idx="133">
                  <c:v>-415</c:v>
                </c:pt>
                <c:pt idx="134">
                  <c:v>-414</c:v>
                </c:pt>
                <c:pt idx="135">
                  <c:v>-412</c:v>
                </c:pt>
                <c:pt idx="136">
                  <c:v>-416</c:v>
                </c:pt>
                <c:pt idx="137">
                  <c:v>-418</c:v>
                </c:pt>
                <c:pt idx="138">
                  <c:v>-422</c:v>
                </c:pt>
                <c:pt idx="139">
                  <c:v>-423</c:v>
                </c:pt>
                <c:pt idx="140">
                  <c:v>-425</c:v>
                </c:pt>
                <c:pt idx="141">
                  <c:v>-424</c:v>
                </c:pt>
                <c:pt idx="142">
                  <c:v>-424</c:v>
                </c:pt>
                <c:pt idx="143">
                  <c:v>-421</c:v>
                </c:pt>
                <c:pt idx="144">
                  <c:v>-419</c:v>
                </c:pt>
                <c:pt idx="145">
                  <c:v>-415</c:v>
                </c:pt>
                <c:pt idx="146">
                  <c:v>-412</c:v>
                </c:pt>
                <c:pt idx="147">
                  <c:v>-408</c:v>
                </c:pt>
                <c:pt idx="148">
                  <c:v>-410</c:v>
                </c:pt>
                <c:pt idx="149">
                  <c:v>-408</c:v>
                </c:pt>
                <c:pt idx="150">
                  <c:v>-408</c:v>
                </c:pt>
                <c:pt idx="151">
                  <c:v>-409</c:v>
                </c:pt>
                <c:pt idx="152">
                  <c:v>-407</c:v>
                </c:pt>
                <c:pt idx="153">
                  <c:v>-406</c:v>
                </c:pt>
                <c:pt idx="154">
                  <c:v>-402</c:v>
                </c:pt>
                <c:pt idx="155">
                  <c:v>-398</c:v>
                </c:pt>
                <c:pt idx="156">
                  <c:v>-396</c:v>
                </c:pt>
                <c:pt idx="157">
                  <c:v>-394</c:v>
                </c:pt>
                <c:pt idx="158">
                  <c:v>-396</c:v>
                </c:pt>
                <c:pt idx="159">
                  <c:v>-398</c:v>
                </c:pt>
                <c:pt idx="160">
                  <c:v>-394</c:v>
                </c:pt>
                <c:pt idx="161">
                  <c:v>-396</c:v>
                </c:pt>
                <c:pt idx="162">
                  <c:v>-392</c:v>
                </c:pt>
                <c:pt idx="163">
                  <c:v>-389</c:v>
                </c:pt>
                <c:pt idx="164">
                  <c:v>-385</c:v>
                </c:pt>
                <c:pt idx="165">
                  <c:v>-381</c:v>
                </c:pt>
                <c:pt idx="166">
                  <c:v>-382</c:v>
                </c:pt>
                <c:pt idx="167">
                  <c:v>-380</c:v>
                </c:pt>
                <c:pt idx="168">
                  <c:v>-376</c:v>
                </c:pt>
                <c:pt idx="169">
                  <c:v>-372</c:v>
                </c:pt>
                <c:pt idx="170">
                  <c:v>-369</c:v>
                </c:pt>
                <c:pt idx="171">
                  <c:v>-365</c:v>
                </c:pt>
                <c:pt idx="172">
                  <c:v>-363</c:v>
                </c:pt>
                <c:pt idx="173">
                  <c:v>-363</c:v>
                </c:pt>
                <c:pt idx="174">
                  <c:v>-359</c:v>
                </c:pt>
                <c:pt idx="175">
                  <c:v>-355</c:v>
                </c:pt>
                <c:pt idx="176">
                  <c:v>-351</c:v>
                </c:pt>
                <c:pt idx="177">
                  <c:v>-348</c:v>
                </c:pt>
                <c:pt idx="178">
                  <c:v>-347</c:v>
                </c:pt>
                <c:pt idx="179">
                  <c:v>-343</c:v>
                </c:pt>
                <c:pt idx="180">
                  <c:v>-339</c:v>
                </c:pt>
                <c:pt idx="181">
                  <c:v>-337</c:v>
                </c:pt>
                <c:pt idx="182">
                  <c:v>-336</c:v>
                </c:pt>
                <c:pt idx="183">
                  <c:v>-332</c:v>
                </c:pt>
                <c:pt idx="184">
                  <c:v>-329</c:v>
                </c:pt>
                <c:pt idx="185">
                  <c:v>-330</c:v>
                </c:pt>
                <c:pt idx="186">
                  <c:v>-328</c:v>
                </c:pt>
                <c:pt idx="187">
                  <c:v>-326</c:v>
                </c:pt>
                <c:pt idx="188">
                  <c:v>-322</c:v>
                </c:pt>
                <c:pt idx="189">
                  <c:v>-320</c:v>
                </c:pt>
                <c:pt idx="190">
                  <c:v>-316</c:v>
                </c:pt>
                <c:pt idx="191">
                  <c:v>-312</c:v>
                </c:pt>
                <c:pt idx="192">
                  <c:v>-310</c:v>
                </c:pt>
                <c:pt idx="193">
                  <c:v>-306</c:v>
                </c:pt>
                <c:pt idx="194">
                  <c:v>-308</c:v>
                </c:pt>
                <c:pt idx="195">
                  <c:v>-305</c:v>
                </c:pt>
                <c:pt idx="196">
                  <c:v>-302</c:v>
                </c:pt>
                <c:pt idx="197">
                  <c:v>-298</c:v>
                </c:pt>
                <c:pt idx="198">
                  <c:v>-294</c:v>
                </c:pt>
                <c:pt idx="199">
                  <c:v>-293</c:v>
                </c:pt>
                <c:pt idx="200">
                  <c:v>-296</c:v>
                </c:pt>
                <c:pt idx="201">
                  <c:v>-295</c:v>
                </c:pt>
                <c:pt idx="202">
                  <c:v>-296</c:v>
                </c:pt>
                <c:pt idx="203">
                  <c:v>-296</c:v>
                </c:pt>
                <c:pt idx="204">
                  <c:v>-297</c:v>
                </c:pt>
                <c:pt idx="205">
                  <c:v>-296</c:v>
                </c:pt>
                <c:pt idx="206">
                  <c:v>-294</c:v>
                </c:pt>
                <c:pt idx="207">
                  <c:v>-290</c:v>
                </c:pt>
                <c:pt idx="208">
                  <c:v>-294</c:v>
                </c:pt>
                <c:pt idx="209">
                  <c:v>-298</c:v>
                </c:pt>
                <c:pt idx="210">
                  <c:v>-302</c:v>
                </c:pt>
                <c:pt idx="211">
                  <c:v>-306</c:v>
                </c:pt>
                <c:pt idx="212">
                  <c:v>-310</c:v>
                </c:pt>
                <c:pt idx="213">
                  <c:v>-309</c:v>
                </c:pt>
                <c:pt idx="214">
                  <c:v>-313</c:v>
                </c:pt>
                <c:pt idx="215">
                  <c:v>-316</c:v>
                </c:pt>
                <c:pt idx="216">
                  <c:v>-309</c:v>
                </c:pt>
                <c:pt idx="217">
                  <c:v>-311</c:v>
                </c:pt>
                <c:pt idx="218">
                  <c:v>-314</c:v>
                </c:pt>
                <c:pt idx="219">
                  <c:v>-316</c:v>
                </c:pt>
                <c:pt idx="220">
                  <c:v>-317</c:v>
                </c:pt>
                <c:pt idx="221">
                  <c:v>-318</c:v>
                </c:pt>
                <c:pt idx="222">
                  <c:v>-314</c:v>
                </c:pt>
                <c:pt idx="223">
                  <c:v>-312</c:v>
                </c:pt>
                <c:pt idx="224">
                  <c:v>-311</c:v>
                </c:pt>
                <c:pt idx="225">
                  <c:v>-311</c:v>
                </c:pt>
                <c:pt idx="226">
                  <c:v>-309</c:v>
                </c:pt>
                <c:pt idx="227">
                  <c:v>-307</c:v>
                </c:pt>
                <c:pt idx="228">
                  <c:v>-308</c:v>
                </c:pt>
                <c:pt idx="229">
                  <c:v>-309</c:v>
                </c:pt>
                <c:pt idx="230">
                  <c:v>-311</c:v>
                </c:pt>
                <c:pt idx="231">
                  <c:v>-309</c:v>
                </c:pt>
              </c:numCache>
            </c:numRef>
          </c:xVal>
          <c:yVal>
            <c:numRef>
              <c:f>BoucleV5_First_v4!$D$3:$D$240</c:f>
              <c:numCache>
                <c:formatCode>General</c:formatCode>
                <c:ptCount val="238"/>
                <c:pt idx="0">
                  <c:v>-14</c:v>
                </c:pt>
                <c:pt idx="1">
                  <c:v>-16</c:v>
                </c:pt>
                <c:pt idx="2">
                  <c:v>-11</c:v>
                </c:pt>
                <c:pt idx="3">
                  <c:v>-9</c:v>
                </c:pt>
                <c:pt idx="4">
                  <c:v>-5</c:v>
                </c:pt>
                <c:pt idx="5">
                  <c:v>-1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-2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6</c:v>
                </c:pt>
                <c:pt idx="29">
                  <c:v>9</c:v>
                </c:pt>
                <c:pt idx="30">
                  <c:v>11</c:v>
                </c:pt>
                <c:pt idx="31">
                  <c:v>15</c:v>
                </c:pt>
                <c:pt idx="32">
                  <c:v>19</c:v>
                </c:pt>
                <c:pt idx="33">
                  <c:v>19</c:v>
                </c:pt>
                <c:pt idx="34">
                  <c:v>23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32</c:v>
                </c:pt>
                <c:pt idx="40">
                  <c:v>33</c:v>
                </c:pt>
                <c:pt idx="41">
                  <c:v>32</c:v>
                </c:pt>
                <c:pt idx="42">
                  <c:v>36</c:v>
                </c:pt>
                <c:pt idx="43">
                  <c:v>36</c:v>
                </c:pt>
                <c:pt idx="44">
                  <c:v>40</c:v>
                </c:pt>
                <c:pt idx="45">
                  <c:v>43</c:v>
                </c:pt>
                <c:pt idx="46">
                  <c:v>47</c:v>
                </c:pt>
                <c:pt idx="47">
                  <c:v>51</c:v>
                </c:pt>
                <c:pt idx="48">
                  <c:v>55</c:v>
                </c:pt>
                <c:pt idx="49">
                  <c:v>57</c:v>
                </c:pt>
                <c:pt idx="50">
                  <c:v>59</c:v>
                </c:pt>
                <c:pt idx="51">
                  <c:v>61</c:v>
                </c:pt>
                <c:pt idx="52">
                  <c:v>62</c:v>
                </c:pt>
                <c:pt idx="53">
                  <c:v>62</c:v>
                </c:pt>
                <c:pt idx="54">
                  <c:v>65</c:v>
                </c:pt>
                <c:pt idx="55">
                  <c:v>64</c:v>
                </c:pt>
                <c:pt idx="56">
                  <c:v>68</c:v>
                </c:pt>
                <c:pt idx="57">
                  <c:v>70</c:v>
                </c:pt>
                <c:pt idx="58">
                  <c:v>72</c:v>
                </c:pt>
                <c:pt idx="59">
                  <c:v>74</c:v>
                </c:pt>
                <c:pt idx="60">
                  <c:v>78</c:v>
                </c:pt>
                <c:pt idx="61">
                  <c:v>78</c:v>
                </c:pt>
                <c:pt idx="62">
                  <c:v>77</c:v>
                </c:pt>
                <c:pt idx="63">
                  <c:v>79</c:v>
                </c:pt>
                <c:pt idx="64">
                  <c:v>81</c:v>
                </c:pt>
                <c:pt idx="65">
                  <c:v>83</c:v>
                </c:pt>
                <c:pt idx="66">
                  <c:v>81</c:v>
                </c:pt>
                <c:pt idx="67">
                  <c:v>79</c:v>
                </c:pt>
                <c:pt idx="68">
                  <c:v>85</c:v>
                </c:pt>
                <c:pt idx="69">
                  <c:v>87</c:v>
                </c:pt>
                <c:pt idx="70">
                  <c:v>91</c:v>
                </c:pt>
                <c:pt idx="71">
                  <c:v>95</c:v>
                </c:pt>
                <c:pt idx="72">
                  <c:v>97</c:v>
                </c:pt>
                <c:pt idx="73">
                  <c:v>96</c:v>
                </c:pt>
                <c:pt idx="74">
                  <c:v>94</c:v>
                </c:pt>
                <c:pt idx="75">
                  <c:v>90</c:v>
                </c:pt>
                <c:pt idx="76">
                  <c:v>90</c:v>
                </c:pt>
                <c:pt idx="77">
                  <c:v>92</c:v>
                </c:pt>
                <c:pt idx="78">
                  <c:v>94</c:v>
                </c:pt>
                <c:pt idx="79">
                  <c:v>91</c:v>
                </c:pt>
                <c:pt idx="80">
                  <c:v>97</c:v>
                </c:pt>
                <c:pt idx="81">
                  <c:v>93</c:v>
                </c:pt>
                <c:pt idx="82">
                  <c:v>91</c:v>
                </c:pt>
                <c:pt idx="83">
                  <c:v>91</c:v>
                </c:pt>
                <c:pt idx="84">
                  <c:v>93</c:v>
                </c:pt>
                <c:pt idx="85">
                  <c:v>94</c:v>
                </c:pt>
                <c:pt idx="86">
                  <c:v>97</c:v>
                </c:pt>
                <c:pt idx="87">
                  <c:v>101</c:v>
                </c:pt>
                <c:pt idx="88">
                  <c:v>99</c:v>
                </c:pt>
                <c:pt idx="89">
                  <c:v>100</c:v>
                </c:pt>
                <c:pt idx="90">
                  <c:v>99</c:v>
                </c:pt>
                <c:pt idx="91">
                  <c:v>100</c:v>
                </c:pt>
                <c:pt idx="92">
                  <c:v>102</c:v>
                </c:pt>
                <c:pt idx="93">
                  <c:v>103</c:v>
                </c:pt>
                <c:pt idx="94">
                  <c:v>107</c:v>
                </c:pt>
                <c:pt idx="95">
                  <c:v>111</c:v>
                </c:pt>
                <c:pt idx="96">
                  <c:v>111</c:v>
                </c:pt>
                <c:pt idx="97">
                  <c:v>113</c:v>
                </c:pt>
                <c:pt idx="98">
                  <c:v>117</c:v>
                </c:pt>
                <c:pt idx="99">
                  <c:v>117</c:v>
                </c:pt>
                <c:pt idx="100">
                  <c:v>121</c:v>
                </c:pt>
                <c:pt idx="101">
                  <c:v>125</c:v>
                </c:pt>
                <c:pt idx="102">
                  <c:v>129</c:v>
                </c:pt>
                <c:pt idx="103">
                  <c:v>133</c:v>
                </c:pt>
                <c:pt idx="104">
                  <c:v>136</c:v>
                </c:pt>
                <c:pt idx="105">
                  <c:v>138</c:v>
                </c:pt>
                <c:pt idx="106">
                  <c:v>140</c:v>
                </c:pt>
                <c:pt idx="107">
                  <c:v>138</c:v>
                </c:pt>
                <c:pt idx="108">
                  <c:v>136</c:v>
                </c:pt>
                <c:pt idx="109">
                  <c:v>135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145</c:v>
                </c:pt>
                <c:pt idx="115">
                  <c:v>147</c:v>
                </c:pt>
                <c:pt idx="116">
                  <c:v>148</c:v>
                </c:pt>
                <c:pt idx="117">
                  <c:v>149</c:v>
                </c:pt>
                <c:pt idx="118">
                  <c:v>146</c:v>
                </c:pt>
                <c:pt idx="119">
                  <c:v>147</c:v>
                </c:pt>
                <c:pt idx="120">
                  <c:v>145</c:v>
                </c:pt>
                <c:pt idx="121">
                  <c:v>144</c:v>
                </c:pt>
                <c:pt idx="122">
                  <c:v>143</c:v>
                </c:pt>
                <c:pt idx="123">
                  <c:v>148</c:v>
                </c:pt>
                <c:pt idx="124">
                  <c:v>145</c:v>
                </c:pt>
                <c:pt idx="125">
                  <c:v>148</c:v>
                </c:pt>
                <c:pt idx="126">
                  <c:v>145</c:v>
                </c:pt>
                <c:pt idx="127">
                  <c:v>141</c:v>
                </c:pt>
                <c:pt idx="128">
                  <c:v>143</c:v>
                </c:pt>
                <c:pt idx="129">
                  <c:v>140</c:v>
                </c:pt>
                <c:pt idx="130">
                  <c:v>136</c:v>
                </c:pt>
                <c:pt idx="131">
                  <c:v>134</c:v>
                </c:pt>
                <c:pt idx="132">
                  <c:v>131</c:v>
                </c:pt>
                <c:pt idx="133">
                  <c:v>129</c:v>
                </c:pt>
                <c:pt idx="134">
                  <c:v>125</c:v>
                </c:pt>
                <c:pt idx="135">
                  <c:v>121</c:v>
                </c:pt>
                <c:pt idx="136">
                  <c:v>120</c:v>
                </c:pt>
                <c:pt idx="137">
                  <c:v>116</c:v>
                </c:pt>
                <c:pt idx="138">
                  <c:v>114</c:v>
                </c:pt>
                <c:pt idx="139">
                  <c:v>110</c:v>
                </c:pt>
                <c:pt idx="140">
                  <c:v>106</c:v>
                </c:pt>
                <c:pt idx="141">
                  <c:v>103</c:v>
                </c:pt>
                <c:pt idx="142">
                  <c:v>108</c:v>
                </c:pt>
                <c:pt idx="143">
                  <c:v>111</c:v>
                </c:pt>
                <c:pt idx="144">
                  <c:v>112</c:v>
                </c:pt>
                <c:pt idx="145">
                  <c:v>111</c:v>
                </c:pt>
                <c:pt idx="146">
                  <c:v>109</c:v>
                </c:pt>
                <c:pt idx="147">
                  <c:v>109</c:v>
                </c:pt>
                <c:pt idx="148">
                  <c:v>111</c:v>
                </c:pt>
                <c:pt idx="149">
                  <c:v>115</c:v>
                </c:pt>
                <c:pt idx="150">
                  <c:v>119</c:v>
                </c:pt>
                <c:pt idx="151">
                  <c:v>122</c:v>
                </c:pt>
                <c:pt idx="152">
                  <c:v>126</c:v>
                </c:pt>
                <c:pt idx="153">
                  <c:v>130</c:v>
                </c:pt>
                <c:pt idx="154">
                  <c:v>131</c:v>
                </c:pt>
                <c:pt idx="155">
                  <c:v>131</c:v>
                </c:pt>
                <c:pt idx="156">
                  <c:v>128</c:v>
                </c:pt>
                <c:pt idx="157">
                  <c:v>126</c:v>
                </c:pt>
                <c:pt idx="158">
                  <c:v>122</c:v>
                </c:pt>
                <c:pt idx="159">
                  <c:v>119</c:v>
                </c:pt>
                <c:pt idx="160">
                  <c:v>117</c:v>
                </c:pt>
                <c:pt idx="161">
                  <c:v>115</c:v>
                </c:pt>
                <c:pt idx="162">
                  <c:v>117</c:v>
                </c:pt>
                <c:pt idx="163">
                  <c:v>116</c:v>
                </c:pt>
                <c:pt idx="164">
                  <c:v>117</c:v>
                </c:pt>
                <c:pt idx="165">
                  <c:v>119</c:v>
                </c:pt>
                <c:pt idx="166">
                  <c:v>118</c:v>
                </c:pt>
                <c:pt idx="167">
                  <c:v>119</c:v>
                </c:pt>
                <c:pt idx="168">
                  <c:v>118</c:v>
                </c:pt>
                <c:pt idx="169">
                  <c:v>116</c:v>
                </c:pt>
                <c:pt idx="170">
                  <c:v>113</c:v>
                </c:pt>
                <c:pt idx="171">
                  <c:v>112</c:v>
                </c:pt>
                <c:pt idx="172">
                  <c:v>109</c:v>
                </c:pt>
                <c:pt idx="173">
                  <c:v>107</c:v>
                </c:pt>
                <c:pt idx="174">
                  <c:v>107</c:v>
                </c:pt>
                <c:pt idx="175">
                  <c:v>105</c:v>
                </c:pt>
                <c:pt idx="176">
                  <c:v>107</c:v>
                </c:pt>
                <c:pt idx="177">
                  <c:v>104</c:v>
                </c:pt>
                <c:pt idx="178">
                  <c:v>102</c:v>
                </c:pt>
                <c:pt idx="179">
                  <c:v>103</c:v>
                </c:pt>
                <c:pt idx="180">
                  <c:v>102</c:v>
                </c:pt>
                <c:pt idx="181">
                  <c:v>99</c:v>
                </c:pt>
                <c:pt idx="182">
                  <c:v>95</c:v>
                </c:pt>
                <c:pt idx="183">
                  <c:v>95</c:v>
                </c:pt>
                <c:pt idx="184">
                  <c:v>92</c:v>
                </c:pt>
                <c:pt idx="185">
                  <c:v>88</c:v>
                </c:pt>
                <c:pt idx="186">
                  <c:v>85</c:v>
                </c:pt>
                <c:pt idx="187">
                  <c:v>89</c:v>
                </c:pt>
                <c:pt idx="188">
                  <c:v>90</c:v>
                </c:pt>
                <c:pt idx="189">
                  <c:v>87</c:v>
                </c:pt>
                <c:pt idx="190">
                  <c:v>86</c:v>
                </c:pt>
                <c:pt idx="191">
                  <c:v>88</c:v>
                </c:pt>
                <c:pt idx="192">
                  <c:v>87</c:v>
                </c:pt>
                <c:pt idx="193">
                  <c:v>89</c:v>
                </c:pt>
                <c:pt idx="194">
                  <c:v>83</c:v>
                </c:pt>
                <c:pt idx="195">
                  <c:v>80</c:v>
                </c:pt>
                <c:pt idx="196">
                  <c:v>82</c:v>
                </c:pt>
                <c:pt idx="197">
                  <c:v>82</c:v>
                </c:pt>
                <c:pt idx="198">
                  <c:v>81</c:v>
                </c:pt>
                <c:pt idx="199">
                  <c:v>81</c:v>
                </c:pt>
                <c:pt idx="200">
                  <c:v>77</c:v>
                </c:pt>
                <c:pt idx="201">
                  <c:v>73</c:v>
                </c:pt>
                <c:pt idx="202">
                  <c:v>70</c:v>
                </c:pt>
                <c:pt idx="203">
                  <c:v>66</c:v>
                </c:pt>
                <c:pt idx="204">
                  <c:v>65</c:v>
                </c:pt>
                <c:pt idx="205">
                  <c:v>61</c:v>
                </c:pt>
                <c:pt idx="206">
                  <c:v>59</c:v>
                </c:pt>
                <c:pt idx="207">
                  <c:v>57</c:v>
                </c:pt>
                <c:pt idx="208">
                  <c:v>56</c:v>
                </c:pt>
                <c:pt idx="209">
                  <c:v>54</c:v>
                </c:pt>
                <c:pt idx="210">
                  <c:v>52</c:v>
                </c:pt>
                <c:pt idx="211">
                  <c:v>50</c:v>
                </c:pt>
                <c:pt idx="212">
                  <c:v>48</c:v>
                </c:pt>
                <c:pt idx="213">
                  <c:v>45</c:v>
                </c:pt>
                <c:pt idx="214">
                  <c:v>44</c:v>
                </c:pt>
                <c:pt idx="215">
                  <c:v>46</c:v>
                </c:pt>
                <c:pt idx="216">
                  <c:v>43</c:v>
                </c:pt>
                <c:pt idx="217">
                  <c:v>39</c:v>
                </c:pt>
                <c:pt idx="218">
                  <c:v>37</c:v>
                </c:pt>
                <c:pt idx="219">
                  <c:v>33</c:v>
                </c:pt>
                <c:pt idx="220">
                  <c:v>29</c:v>
                </c:pt>
                <c:pt idx="221">
                  <c:v>26</c:v>
                </c:pt>
                <c:pt idx="222">
                  <c:v>25</c:v>
                </c:pt>
                <c:pt idx="223">
                  <c:v>21</c:v>
                </c:pt>
                <c:pt idx="224">
                  <c:v>17</c:v>
                </c:pt>
                <c:pt idx="225">
                  <c:v>13</c:v>
                </c:pt>
                <c:pt idx="226">
                  <c:v>9</c:v>
                </c:pt>
                <c:pt idx="227">
                  <c:v>5</c:v>
                </c:pt>
                <c:pt idx="228">
                  <c:v>1</c:v>
                </c:pt>
                <c:pt idx="229">
                  <c:v>-3</c:v>
                </c:pt>
                <c:pt idx="230">
                  <c:v>-7</c:v>
                </c:pt>
                <c:pt idx="231">
                  <c:v>-10</c:v>
                </c:pt>
              </c:numCache>
            </c:numRef>
          </c:yVal>
        </c:ser>
        <c:axId val="175050752"/>
        <c:axId val="175052288"/>
      </c:scatterChart>
      <c:valAx>
        <c:axId val="175050752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5052288"/>
        <c:crosses val="autoZero"/>
        <c:crossBetween val="midCat"/>
      </c:valAx>
      <c:valAx>
        <c:axId val="175052288"/>
        <c:scaling>
          <c:orientation val="maxMin"/>
        </c:scaling>
        <c:axPos val="l"/>
        <c:majorGridlines/>
        <c:numFmt formatCode="General" sourceLinked="1"/>
        <c:tickLblPos val="nextTo"/>
        <c:crossAx val="175050752"/>
        <c:crosses val="autoZero"/>
        <c:crossBetween val="midCat"/>
      </c:valAx>
    </c:plotArea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BoucleV5_6!$D$3:$D$210</c:f>
              <c:numCache>
                <c:formatCode>General</c:formatCode>
                <c:ptCount val="208"/>
                <c:pt idx="0">
                  <c:v>-310</c:v>
                </c:pt>
                <c:pt idx="1">
                  <c:v>-306</c:v>
                </c:pt>
                <c:pt idx="2">
                  <c:v>-310</c:v>
                </c:pt>
                <c:pt idx="3">
                  <c:v>-314</c:v>
                </c:pt>
                <c:pt idx="4">
                  <c:v>-315</c:v>
                </c:pt>
                <c:pt idx="5">
                  <c:v>-314</c:v>
                </c:pt>
                <c:pt idx="6">
                  <c:v>-315</c:v>
                </c:pt>
                <c:pt idx="7">
                  <c:v>-320</c:v>
                </c:pt>
                <c:pt idx="8">
                  <c:v>-325</c:v>
                </c:pt>
                <c:pt idx="9">
                  <c:v>-327</c:v>
                </c:pt>
                <c:pt idx="10">
                  <c:v>-333</c:v>
                </c:pt>
                <c:pt idx="11">
                  <c:v>-336</c:v>
                </c:pt>
                <c:pt idx="12">
                  <c:v>-337</c:v>
                </c:pt>
                <c:pt idx="13">
                  <c:v>-341</c:v>
                </c:pt>
                <c:pt idx="14">
                  <c:v>-347</c:v>
                </c:pt>
                <c:pt idx="15">
                  <c:v>-352</c:v>
                </c:pt>
                <c:pt idx="16">
                  <c:v>-357</c:v>
                </c:pt>
                <c:pt idx="17">
                  <c:v>-363</c:v>
                </c:pt>
                <c:pt idx="18">
                  <c:v>-367</c:v>
                </c:pt>
                <c:pt idx="19">
                  <c:v>-370</c:v>
                </c:pt>
                <c:pt idx="20">
                  <c:v>-371</c:v>
                </c:pt>
                <c:pt idx="21">
                  <c:v>-372</c:v>
                </c:pt>
                <c:pt idx="22">
                  <c:v>-370</c:v>
                </c:pt>
                <c:pt idx="23">
                  <c:v>-373</c:v>
                </c:pt>
                <c:pt idx="24">
                  <c:v>-373</c:v>
                </c:pt>
                <c:pt idx="25">
                  <c:v>-373</c:v>
                </c:pt>
                <c:pt idx="26">
                  <c:v>-373</c:v>
                </c:pt>
                <c:pt idx="27">
                  <c:v>-369</c:v>
                </c:pt>
                <c:pt idx="28">
                  <c:v>-369</c:v>
                </c:pt>
                <c:pt idx="29">
                  <c:v>-370</c:v>
                </c:pt>
                <c:pt idx="30">
                  <c:v>-365</c:v>
                </c:pt>
                <c:pt idx="31">
                  <c:v>-376</c:v>
                </c:pt>
                <c:pt idx="32">
                  <c:v>-382</c:v>
                </c:pt>
                <c:pt idx="33">
                  <c:v>-384</c:v>
                </c:pt>
                <c:pt idx="34">
                  <c:v>-386</c:v>
                </c:pt>
                <c:pt idx="35">
                  <c:v>-388</c:v>
                </c:pt>
                <c:pt idx="36">
                  <c:v>-388</c:v>
                </c:pt>
                <c:pt idx="37">
                  <c:v>-393</c:v>
                </c:pt>
                <c:pt idx="38">
                  <c:v>-395</c:v>
                </c:pt>
                <c:pt idx="39">
                  <c:v>-396</c:v>
                </c:pt>
                <c:pt idx="40">
                  <c:v>-399</c:v>
                </c:pt>
                <c:pt idx="41">
                  <c:v>-399</c:v>
                </c:pt>
                <c:pt idx="42">
                  <c:v>-399</c:v>
                </c:pt>
                <c:pt idx="43">
                  <c:v>-402</c:v>
                </c:pt>
                <c:pt idx="44">
                  <c:v>-407</c:v>
                </c:pt>
                <c:pt idx="45">
                  <c:v>-411</c:v>
                </c:pt>
                <c:pt idx="46">
                  <c:v>-412</c:v>
                </c:pt>
                <c:pt idx="47">
                  <c:v>-412</c:v>
                </c:pt>
                <c:pt idx="48">
                  <c:v>-414</c:v>
                </c:pt>
                <c:pt idx="49">
                  <c:v>-417</c:v>
                </c:pt>
                <c:pt idx="50">
                  <c:v>-422</c:v>
                </c:pt>
                <c:pt idx="51">
                  <c:v>-422</c:v>
                </c:pt>
                <c:pt idx="52">
                  <c:v>-419</c:v>
                </c:pt>
                <c:pt idx="53">
                  <c:v>-426</c:v>
                </c:pt>
                <c:pt idx="54">
                  <c:v>-430</c:v>
                </c:pt>
                <c:pt idx="55">
                  <c:v>-434</c:v>
                </c:pt>
                <c:pt idx="56">
                  <c:v>-438</c:v>
                </c:pt>
                <c:pt idx="57">
                  <c:v>-441</c:v>
                </c:pt>
                <c:pt idx="58">
                  <c:v>-445</c:v>
                </c:pt>
                <c:pt idx="59">
                  <c:v>-443</c:v>
                </c:pt>
                <c:pt idx="60">
                  <c:v>-444</c:v>
                </c:pt>
                <c:pt idx="61">
                  <c:v>-444</c:v>
                </c:pt>
                <c:pt idx="62">
                  <c:v>-442</c:v>
                </c:pt>
                <c:pt idx="63">
                  <c:v>-445</c:v>
                </c:pt>
                <c:pt idx="64">
                  <c:v>-450</c:v>
                </c:pt>
                <c:pt idx="65">
                  <c:v>-455</c:v>
                </c:pt>
                <c:pt idx="66">
                  <c:v>-458</c:v>
                </c:pt>
                <c:pt idx="67">
                  <c:v>-464</c:v>
                </c:pt>
                <c:pt idx="68">
                  <c:v>-468</c:v>
                </c:pt>
                <c:pt idx="69">
                  <c:v>-468</c:v>
                </c:pt>
                <c:pt idx="70">
                  <c:v>-469</c:v>
                </c:pt>
                <c:pt idx="71">
                  <c:v>-475</c:v>
                </c:pt>
                <c:pt idx="72">
                  <c:v>-480</c:v>
                </c:pt>
                <c:pt idx="73">
                  <c:v>-483</c:v>
                </c:pt>
                <c:pt idx="74">
                  <c:v>-484</c:v>
                </c:pt>
                <c:pt idx="75">
                  <c:v>-479</c:v>
                </c:pt>
                <c:pt idx="76">
                  <c:v>-473</c:v>
                </c:pt>
                <c:pt idx="77">
                  <c:v>-469</c:v>
                </c:pt>
                <c:pt idx="78">
                  <c:v>-465</c:v>
                </c:pt>
                <c:pt idx="79">
                  <c:v>-463</c:v>
                </c:pt>
                <c:pt idx="80">
                  <c:v>-464</c:v>
                </c:pt>
                <c:pt idx="81">
                  <c:v>-460</c:v>
                </c:pt>
                <c:pt idx="82">
                  <c:v>-468</c:v>
                </c:pt>
                <c:pt idx="83">
                  <c:v>-469</c:v>
                </c:pt>
                <c:pt idx="84">
                  <c:v>-469</c:v>
                </c:pt>
                <c:pt idx="85">
                  <c:v>-468</c:v>
                </c:pt>
                <c:pt idx="86">
                  <c:v>-464</c:v>
                </c:pt>
                <c:pt idx="87">
                  <c:v>-459</c:v>
                </c:pt>
                <c:pt idx="88">
                  <c:v>-457</c:v>
                </c:pt>
                <c:pt idx="89">
                  <c:v>-453</c:v>
                </c:pt>
                <c:pt idx="90">
                  <c:v>-453</c:v>
                </c:pt>
                <c:pt idx="91">
                  <c:v>-451</c:v>
                </c:pt>
                <c:pt idx="92">
                  <c:v>-447</c:v>
                </c:pt>
                <c:pt idx="93">
                  <c:v>-451</c:v>
                </c:pt>
                <c:pt idx="94">
                  <c:v>-457</c:v>
                </c:pt>
                <c:pt idx="95">
                  <c:v>-458</c:v>
                </c:pt>
                <c:pt idx="96">
                  <c:v>-453</c:v>
                </c:pt>
                <c:pt idx="97">
                  <c:v>-450</c:v>
                </c:pt>
                <c:pt idx="98">
                  <c:v>-449</c:v>
                </c:pt>
                <c:pt idx="99">
                  <c:v>-448</c:v>
                </c:pt>
                <c:pt idx="100">
                  <c:v>-446</c:v>
                </c:pt>
                <c:pt idx="101">
                  <c:v>-443</c:v>
                </c:pt>
                <c:pt idx="102">
                  <c:v>-440</c:v>
                </c:pt>
                <c:pt idx="103">
                  <c:v>-439</c:v>
                </c:pt>
                <c:pt idx="104">
                  <c:v>-435</c:v>
                </c:pt>
                <c:pt idx="105">
                  <c:v>-430</c:v>
                </c:pt>
                <c:pt idx="106">
                  <c:v>-431</c:v>
                </c:pt>
                <c:pt idx="107">
                  <c:v>-425</c:v>
                </c:pt>
                <c:pt idx="108">
                  <c:v>-425</c:v>
                </c:pt>
                <c:pt idx="109">
                  <c:v>-425</c:v>
                </c:pt>
                <c:pt idx="110">
                  <c:v>-423</c:v>
                </c:pt>
                <c:pt idx="111">
                  <c:v>-419</c:v>
                </c:pt>
                <c:pt idx="112">
                  <c:v>-417</c:v>
                </c:pt>
                <c:pt idx="113">
                  <c:v>-415</c:v>
                </c:pt>
                <c:pt idx="114">
                  <c:v>-412</c:v>
                </c:pt>
                <c:pt idx="115">
                  <c:v>-415</c:v>
                </c:pt>
                <c:pt idx="116">
                  <c:v>-415</c:v>
                </c:pt>
                <c:pt idx="117">
                  <c:v>-415</c:v>
                </c:pt>
                <c:pt idx="118">
                  <c:v>-416</c:v>
                </c:pt>
                <c:pt idx="119">
                  <c:v>-418</c:v>
                </c:pt>
                <c:pt idx="120">
                  <c:v>-419</c:v>
                </c:pt>
                <c:pt idx="121">
                  <c:v>-422</c:v>
                </c:pt>
                <c:pt idx="122">
                  <c:v>-423</c:v>
                </c:pt>
                <c:pt idx="123">
                  <c:v>-424</c:v>
                </c:pt>
                <c:pt idx="124">
                  <c:v>-424</c:v>
                </c:pt>
                <c:pt idx="125">
                  <c:v>-421</c:v>
                </c:pt>
                <c:pt idx="126">
                  <c:v>-415</c:v>
                </c:pt>
                <c:pt idx="127">
                  <c:v>-412</c:v>
                </c:pt>
                <c:pt idx="128">
                  <c:v>-408</c:v>
                </c:pt>
                <c:pt idx="129">
                  <c:v>-409</c:v>
                </c:pt>
                <c:pt idx="130">
                  <c:v>-408</c:v>
                </c:pt>
                <c:pt idx="131">
                  <c:v>-404</c:v>
                </c:pt>
                <c:pt idx="132">
                  <c:v>-406</c:v>
                </c:pt>
                <c:pt idx="133">
                  <c:v>-406</c:v>
                </c:pt>
                <c:pt idx="134">
                  <c:v>-407</c:v>
                </c:pt>
                <c:pt idx="135">
                  <c:v>-410</c:v>
                </c:pt>
                <c:pt idx="136">
                  <c:v>-410</c:v>
                </c:pt>
                <c:pt idx="137">
                  <c:v>-409</c:v>
                </c:pt>
                <c:pt idx="138">
                  <c:v>-406</c:v>
                </c:pt>
                <c:pt idx="139">
                  <c:v>-406</c:v>
                </c:pt>
                <c:pt idx="140">
                  <c:v>-400</c:v>
                </c:pt>
                <c:pt idx="141">
                  <c:v>-395</c:v>
                </c:pt>
                <c:pt idx="142">
                  <c:v>-394</c:v>
                </c:pt>
                <c:pt idx="143">
                  <c:v>-395</c:v>
                </c:pt>
                <c:pt idx="144">
                  <c:v>-398</c:v>
                </c:pt>
                <c:pt idx="145">
                  <c:v>-396</c:v>
                </c:pt>
                <c:pt idx="146">
                  <c:v>-394</c:v>
                </c:pt>
                <c:pt idx="147">
                  <c:v>-389</c:v>
                </c:pt>
                <c:pt idx="148">
                  <c:v>-385</c:v>
                </c:pt>
                <c:pt idx="149">
                  <c:v>-381</c:v>
                </c:pt>
                <c:pt idx="150">
                  <c:v>-382</c:v>
                </c:pt>
                <c:pt idx="151">
                  <c:v>-377</c:v>
                </c:pt>
                <c:pt idx="152">
                  <c:v>-372</c:v>
                </c:pt>
                <c:pt idx="153">
                  <c:v>-369</c:v>
                </c:pt>
                <c:pt idx="154">
                  <c:v>-365</c:v>
                </c:pt>
                <c:pt idx="155">
                  <c:v>-363</c:v>
                </c:pt>
                <c:pt idx="156">
                  <c:v>-363</c:v>
                </c:pt>
                <c:pt idx="157">
                  <c:v>-357</c:v>
                </c:pt>
                <c:pt idx="158">
                  <c:v>-351</c:v>
                </c:pt>
                <c:pt idx="159">
                  <c:v>-348</c:v>
                </c:pt>
                <c:pt idx="160">
                  <c:v>-343</c:v>
                </c:pt>
                <c:pt idx="161">
                  <c:v>-347</c:v>
                </c:pt>
                <c:pt idx="162">
                  <c:v>-339</c:v>
                </c:pt>
                <c:pt idx="163">
                  <c:v>-337</c:v>
                </c:pt>
                <c:pt idx="164">
                  <c:v>-333</c:v>
                </c:pt>
                <c:pt idx="165">
                  <c:v>-332</c:v>
                </c:pt>
                <c:pt idx="166">
                  <c:v>-329</c:v>
                </c:pt>
                <c:pt idx="167">
                  <c:v>-326</c:v>
                </c:pt>
                <c:pt idx="168">
                  <c:v>-328</c:v>
                </c:pt>
                <c:pt idx="169">
                  <c:v>-322</c:v>
                </c:pt>
                <c:pt idx="170">
                  <c:v>-317</c:v>
                </c:pt>
                <c:pt idx="171">
                  <c:v>-315</c:v>
                </c:pt>
                <c:pt idx="172">
                  <c:v>-310</c:v>
                </c:pt>
                <c:pt idx="173">
                  <c:v>-306</c:v>
                </c:pt>
                <c:pt idx="174">
                  <c:v>-308</c:v>
                </c:pt>
                <c:pt idx="175">
                  <c:v>-305</c:v>
                </c:pt>
                <c:pt idx="176">
                  <c:v>-299</c:v>
                </c:pt>
                <c:pt idx="177">
                  <c:v>-294</c:v>
                </c:pt>
                <c:pt idx="178">
                  <c:v>-293</c:v>
                </c:pt>
                <c:pt idx="179">
                  <c:v>-294</c:v>
                </c:pt>
                <c:pt idx="180">
                  <c:v>-295</c:v>
                </c:pt>
                <c:pt idx="181">
                  <c:v>-296</c:v>
                </c:pt>
                <c:pt idx="182">
                  <c:v>-297</c:v>
                </c:pt>
                <c:pt idx="183">
                  <c:v>-296</c:v>
                </c:pt>
                <c:pt idx="184">
                  <c:v>-294</c:v>
                </c:pt>
                <c:pt idx="185">
                  <c:v>-290</c:v>
                </c:pt>
                <c:pt idx="186">
                  <c:v>-294</c:v>
                </c:pt>
                <c:pt idx="187">
                  <c:v>-299</c:v>
                </c:pt>
                <c:pt idx="188">
                  <c:v>-305</c:v>
                </c:pt>
                <c:pt idx="189">
                  <c:v>-310</c:v>
                </c:pt>
                <c:pt idx="190">
                  <c:v>-309</c:v>
                </c:pt>
                <c:pt idx="191">
                  <c:v>-307</c:v>
                </c:pt>
                <c:pt idx="192">
                  <c:v>-310</c:v>
                </c:pt>
                <c:pt idx="193">
                  <c:v>-309</c:v>
                </c:pt>
                <c:pt idx="194">
                  <c:v>-313</c:v>
                </c:pt>
                <c:pt idx="195">
                  <c:v>-311</c:v>
                </c:pt>
                <c:pt idx="196">
                  <c:v>-314</c:v>
                </c:pt>
                <c:pt idx="197">
                  <c:v>-314</c:v>
                </c:pt>
                <c:pt idx="198">
                  <c:v>-314</c:v>
                </c:pt>
                <c:pt idx="199">
                  <c:v>-312</c:v>
                </c:pt>
                <c:pt idx="200">
                  <c:v>-312</c:v>
                </c:pt>
                <c:pt idx="201">
                  <c:v>-311</c:v>
                </c:pt>
                <c:pt idx="202">
                  <c:v>-309</c:v>
                </c:pt>
                <c:pt idx="203">
                  <c:v>-307</c:v>
                </c:pt>
                <c:pt idx="204">
                  <c:v>-308</c:v>
                </c:pt>
                <c:pt idx="205">
                  <c:v>-309</c:v>
                </c:pt>
                <c:pt idx="206">
                  <c:v>-310</c:v>
                </c:pt>
              </c:numCache>
            </c:numRef>
          </c:xVal>
          <c:yVal>
            <c:numRef>
              <c:f>BoucleV5_6!$E$3:$E$210</c:f>
              <c:numCache>
                <c:formatCode>General</c:formatCode>
                <c:ptCount val="208"/>
                <c:pt idx="0">
                  <c:v>-14</c:v>
                </c:pt>
                <c:pt idx="1">
                  <c:v>-16</c:v>
                </c:pt>
                <c:pt idx="2">
                  <c:v>-9</c:v>
                </c:pt>
                <c:pt idx="3">
                  <c:v>-8</c:v>
                </c:pt>
                <c:pt idx="4">
                  <c:v>-3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-2</c:v>
                </c:pt>
                <c:pt idx="23">
                  <c:v>5</c:v>
                </c:pt>
                <c:pt idx="24">
                  <c:v>11</c:v>
                </c:pt>
                <c:pt idx="25">
                  <c:v>15</c:v>
                </c:pt>
                <c:pt idx="26">
                  <c:v>19</c:v>
                </c:pt>
                <c:pt idx="27">
                  <c:v>19</c:v>
                </c:pt>
                <c:pt idx="28">
                  <c:v>25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32</c:v>
                </c:pt>
                <c:pt idx="34">
                  <c:v>36</c:v>
                </c:pt>
                <c:pt idx="35">
                  <c:v>36</c:v>
                </c:pt>
                <c:pt idx="36">
                  <c:v>42</c:v>
                </c:pt>
                <c:pt idx="37">
                  <c:v>43</c:v>
                </c:pt>
                <c:pt idx="38">
                  <c:v>47</c:v>
                </c:pt>
                <c:pt idx="39">
                  <c:v>51</c:v>
                </c:pt>
                <c:pt idx="40">
                  <c:v>50</c:v>
                </c:pt>
                <c:pt idx="41">
                  <c:v>56</c:v>
                </c:pt>
                <c:pt idx="42">
                  <c:v>59</c:v>
                </c:pt>
                <c:pt idx="43">
                  <c:v>61</c:v>
                </c:pt>
                <c:pt idx="44">
                  <c:v>62</c:v>
                </c:pt>
                <c:pt idx="45">
                  <c:v>62</c:v>
                </c:pt>
                <c:pt idx="46">
                  <c:v>65</c:v>
                </c:pt>
                <c:pt idx="47">
                  <c:v>64</c:v>
                </c:pt>
                <c:pt idx="48">
                  <c:v>68</c:v>
                </c:pt>
                <c:pt idx="49">
                  <c:v>71</c:v>
                </c:pt>
                <c:pt idx="50">
                  <c:v>72</c:v>
                </c:pt>
                <c:pt idx="51">
                  <c:v>78</c:v>
                </c:pt>
                <c:pt idx="52">
                  <c:v>78</c:v>
                </c:pt>
                <c:pt idx="53">
                  <c:v>77</c:v>
                </c:pt>
                <c:pt idx="54">
                  <c:v>79</c:v>
                </c:pt>
                <c:pt idx="55">
                  <c:v>81</c:v>
                </c:pt>
                <c:pt idx="56">
                  <c:v>83</c:v>
                </c:pt>
                <c:pt idx="57">
                  <c:v>81</c:v>
                </c:pt>
                <c:pt idx="58">
                  <c:v>79</c:v>
                </c:pt>
                <c:pt idx="59">
                  <c:v>85</c:v>
                </c:pt>
                <c:pt idx="60">
                  <c:v>90</c:v>
                </c:pt>
                <c:pt idx="61">
                  <c:v>94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93</c:v>
                </c:pt>
                <c:pt idx="67">
                  <c:v>93</c:v>
                </c:pt>
                <c:pt idx="68">
                  <c:v>91</c:v>
                </c:pt>
                <c:pt idx="69">
                  <c:v>97</c:v>
                </c:pt>
                <c:pt idx="70">
                  <c:v>93</c:v>
                </c:pt>
                <c:pt idx="71">
                  <c:v>93</c:v>
                </c:pt>
                <c:pt idx="72">
                  <c:v>94</c:v>
                </c:pt>
                <c:pt idx="73">
                  <c:v>97</c:v>
                </c:pt>
                <c:pt idx="74">
                  <c:v>101</c:v>
                </c:pt>
                <c:pt idx="75">
                  <c:v>100</c:v>
                </c:pt>
                <c:pt idx="76">
                  <c:v>100</c:v>
                </c:pt>
                <c:pt idx="77">
                  <c:v>102</c:v>
                </c:pt>
                <c:pt idx="78">
                  <c:v>103</c:v>
                </c:pt>
                <c:pt idx="79">
                  <c:v>107</c:v>
                </c:pt>
                <c:pt idx="80">
                  <c:v>111</c:v>
                </c:pt>
                <c:pt idx="81">
                  <c:v>111</c:v>
                </c:pt>
                <c:pt idx="82">
                  <c:v>113</c:v>
                </c:pt>
                <c:pt idx="83">
                  <c:v>117</c:v>
                </c:pt>
                <c:pt idx="84">
                  <c:v>121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127</c:v>
                </c:pt>
                <c:pt idx="89">
                  <c:v>127</c:v>
                </c:pt>
                <c:pt idx="90">
                  <c:v>132</c:v>
                </c:pt>
                <c:pt idx="91">
                  <c:v>136</c:v>
                </c:pt>
                <c:pt idx="92">
                  <c:v>135</c:v>
                </c:pt>
                <c:pt idx="93">
                  <c:v>140</c:v>
                </c:pt>
                <c:pt idx="94">
                  <c:v>140</c:v>
                </c:pt>
                <c:pt idx="95">
                  <c:v>143</c:v>
                </c:pt>
                <c:pt idx="96">
                  <c:v>143</c:v>
                </c:pt>
                <c:pt idx="97">
                  <c:v>142</c:v>
                </c:pt>
                <c:pt idx="98">
                  <c:v>141</c:v>
                </c:pt>
                <c:pt idx="99">
                  <c:v>145</c:v>
                </c:pt>
                <c:pt idx="100">
                  <c:v>147</c:v>
                </c:pt>
                <c:pt idx="101">
                  <c:v>148</c:v>
                </c:pt>
                <c:pt idx="102">
                  <c:v>149</c:v>
                </c:pt>
                <c:pt idx="103">
                  <c:v>146</c:v>
                </c:pt>
                <c:pt idx="104">
                  <c:v>147</c:v>
                </c:pt>
                <c:pt idx="105">
                  <c:v>146</c:v>
                </c:pt>
                <c:pt idx="106">
                  <c:v>143</c:v>
                </c:pt>
                <c:pt idx="107">
                  <c:v>145</c:v>
                </c:pt>
                <c:pt idx="108">
                  <c:v>141</c:v>
                </c:pt>
                <c:pt idx="109">
                  <c:v>148</c:v>
                </c:pt>
                <c:pt idx="110">
                  <c:v>145</c:v>
                </c:pt>
                <c:pt idx="111">
                  <c:v>143</c:v>
                </c:pt>
                <c:pt idx="112">
                  <c:v>140</c:v>
                </c:pt>
                <c:pt idx="113">
                  <c:v>136</c:v>
                </c:pt>
                <c:pt idx="114">
                  <c:v>134</c:v>
                </c:pt>
                <c:pt idx="115">
                  <c:v>131</c:v>
                </c:pt>
                <c:pt idx="116">
                  <c:v>129</c:v>
                </c:pt>
                <c:pt idx="117">
                  <c:v>125</c:v>
                </c:pt>
                <c:pt idx="118">
                  <c:v>120</c:v>
                </c:pt>
                <c:pt idx="119">
                  <c:v>117</c:v>
                </c:pt>
                <c:pt idx="120">
                  <c:v>112</c:v>
                </c:pt>
                <c:pt idx="121">
                  <c:v>114</c:v>
                </c:pt>
                <c:pt idx="122">
                  <c:v>113</c:v>
                </c:pt>
                <c:pt idx="123">
                  <c:v>108</c:v>
                </c:pt>
                <c:pt idx="124">
                  <c:v>103</c:v>
                </c:pt>
                <c:pt idx="125">
                  <c:v>111</c:v>
                </c:pt>
                <c:pt idx="126">
                  <c:v>111</c:v>
                </c:pt>
                <c:pt idx="127">
                  <c:v>109</c:v>
                </c:pt>
                <c:pt idx="128">
                  <c:v>109</c:v>
                </c:pt>
                <c:pt idx="129">
                  <c:v>105</c:v>
                </c:pt>
                <c:pt idx="130">
                  <c:v>100</c:v>
                </c:pt>
                <c:pt idx="131">
                  <c:v>99</c:v>
                </c:pt>
                <c:pt idx="132">
                  <c:v>101</c:v>
                </c:pt>
                <c:pt idx="133">
                  <c:v>106</c:v>
                </c:pt>
                <c:pt idx="134">
                  <c:v>108</c:v>
                </c:pt>
                <c:pt idx="135">
                  <c:v>111</c:v>
                </c:pt>
                <c:pt idx="136">
                  <c:v>117</c:v>
                </c:pt>
                <c:pt idx="137">
                  <c:v>122</c:v>
                </c:pt>
                <c:pt idx="138">
                  <c:v>125</c:v>
                </c:pt>
                <c:pt idx="139">
                  <c:v>130</c:v>
                </c:pt>
                <c:pt idx="140">
                  <c:v>125</c:v>
                </c:pt>
                <c:pt idx="141">
                  <c:v>125</c:v>
                </c:pt>
                <c:pt idx="142">
                  <c:v>126</c:v>
                </c:pt>
                <c:pt idx="143">
                  <c:v>121</c:v>
                </c:pt>
                <c:pt idx="144">
                  <c:v>119</c:v>
                </c:pt>
                <c:pt idx="145">
                  <c:v>115</c:v>
                </c:pt>
                <c:pt idx="146">
                  <c:v>117</c:v>
                </c:pt>
                <c:pt idx="147">
                  <c:v>116</c:v>
                </c:pt>
                <c:pt idx="148">
                  <c:v>117</c:v>
                </c:pt>
                <c:pt idx="149">
                  <c:v>119</c:v>
                </c:pt>
                <c:pt idx="150">
                  <c:v>118</c:v>
                </c:pt>
                <c:pt idx="151">
                  <c:v>117</c:v>
                </c:pt>
                <c:pt idx="152">
                  <c:v>116</c:v>
                </c:pt>
                <c:pt idx="153">
                  <c:v>113</c:v>
                </c:pt>
                <c:pt idx="154">
                  <c:v>112</c:v>
                </c:pt>
                <c:pt idx="155">
                  <c:v>109</c:v>
                </c:pt>
                <c:pt idx="156">
                  <c:v>107</c:v>
                </c:pt>
                <c:pt idx="157">
                  <c:v>107</c:v>
                </c:pt>
                <c:pt idx="158">
                  <c:v>107</c:v>
                </c:pt>
                <c:pt idx="159">
                  <c:v>104</c:v>
                </c:pt>
                <c:pt idx="160">
                  <c:v>103</c:v>
                </c:pt>
                <c:pt idx="161">
                  <c:v>102</c:v>
                </c:pt>
                <c:pt idx="162">
                  <c:v>102</c:v>
                </c:pt>
                <c:pt idx="163">
                  <c:v>99</c:v>
                </c:pt>
                <c:pt idx="164">
                  <c:v>100</c:v>
                </c:pt>
                <c:pt idx="165">
                  <c:v>95</c:v>
                </c:pt>
                <c:pt idx="166">
                  <c:v>92</c:v>
                </c:pt>
                <c:pt idx="167">
                  <c:v>89</c:v>
                </c:pt>
                <c:pt idx="168">
                  <c:v>85</c:v>
                </c:pt>
                <c:pt idx="169">
                  <c:v>90</c:v>
                </c:pt>
                <c:pt idx="170">
                  <c:v>89</c:v>
                </c:pt>
                <c:pt idx="171">
                  <c:v>87</c:v>
                </c:pt>
                <c:pt idx="172">
                  <c:v>87</c:v>
                </c:pt>
                <c:pt idx="173">
                  <c:v>89</c:v>
                </c:pt>
                <c:pt idx="174">
                  <c:v>83</c:v>
                </c:pt>
                <c:pt idx="175">
                  <c:v>80</c:v>
                </c:pt>
                <c:pt idx="176">
                  <c:v>80</c:v>
                </c:pt>
                <c:pt idx="177">
                  <c:v>81</c:v>
                </c:pt>
                <c:pt idx="178">
                  <c:v>81</c:v>
                </c:pt>
                <c:pt idx="179">
                  <c:v>76</c:v>
                </c:pt>
                <c:pt idx="180">
                  <c:v>73</c:v>
                </c:pt>
                <c:pt idx="181">
                  <c:v>70</c:v>
                </c:pt>
                <c:pt idx="182">
                  <c:v>65</c:v>
                </c:pt>
                <c:pt idx="183">
                  <c:v>61</c:v>
                </c:pt>
                <c:pt idx="184">
                  <c:v>59</c:v>
                </c:pt>
                <c:pt idx="185">
                  <c:v>57</c:v>
                </c:pt>
                <c:pt idx="186">
                  <c:v>56</c:v>
                </c:pt>
                <c:pt idx="187">
                  <c:v>57</c:v>
                </c:pt>
                <c:pt idx="188">
                  <c:v>57</c:v>
                </c:pt>
                <c:pt idx="189">
                  <c:v>56</c:v>
                </c:pt>
                <c:pt idx="190">
                  <c:v>54</c:v>
                </c:pt>
                <c:pt idx="191">
                  <c:v>50</c:v>
                </c:pt>
                <c:pt idx="192">
                  <c:v>48</c:v>
                </c:pt>
                <c:pt idx="193">
                  <c:v>43</c:v>
                </c:pt>
                <c:pt idx="194">
                  <c:v>44</c:v>
                </c:pt>
                <c:pt idx="195">
                  <c:v>39</c:v>
                </c:pt>
                <c:pt idx="196">
                  <c:v>37</c:v>
                </c:pt>
                <c:pt idx="197">
                  <c:v>31</c:v>
                </c:pt>
                <c:pt idx="198">
                  <c:v>25</c:v>
                </c:pt>
                <c:pt idx="199">
                  <c:v>21</c:v>
                </c:pt>
                <c:pt idx="200">
                  <c:v>15</c:v>
                </c:pt>
                <c:pt idx="201">
                  <c:v>13</c:v>
                </c:pt>
                <c:pt idx="202">
                  <c:v>9</c:v>
                </c:pt>
                <c:pt idx="203">
                  <c:v>5</c:v>
                </c:pt>
                <c:pt idx="204">
                  <c:v>1</c:v>
                </c:pt>
                <c:pt idx="205">
                  <c:v>-3</c:v>
                </c:pt>
                <c:pt idx="206">
                  <c:v>-8</c:v>
                </c:pt>
              </c:numCache>
            </c:numRef>
          </c:yVal>
        </c:ser>
        <c:axId val="175254528"/>
        <c:axId val="175284992"/>
      </c:scatterChart>
      <c:valAx>
        <c:axId val="175254528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5284992"/>
        <c:crosses val="autoZero"/>
        <c:crossBetween val="midCat"/>
      </c:valAx>
      <c:valAx>
        <c:axId val="175284992"/>
        <c:scaling>
          <c:orientation val="maxMin"/>
        </c:scaling>
        <c:axPos val="l"/>
        <c:majorGridlines/>
        <c:numFmt formatCode="General" sourceLinked="1"/>
        <c:tickLblPos val="nextTo"/>
        <c:crossAx val="175254528"/>
        <c:crosses val="autoZero"/>
        <c:crossBetween val="midCat"/>
      </c:valAx>
    </c:plotArea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'Boucle V6'!$C$3:$C$202</c:f>
              <c:numCache>
                <c:formatCode>General</c:formatCode>
                <c:ptCount val="200"/>
                <c:pt idx="0">
                  <c:v>-310</c:v>
                </c:pt>
                <c:pt idx="1">
                  <c:v>-310</c:v>
                </c:pt>
                <c:pt idx="2">
                  <c:v>-311</c:v>
                </c:pt>
                <c:pt idx="3">
                  <c:v>-314</c:v>
                </c:pt>
                <c:pt idx="4">
                  <c:v>-315</c:v>
                </c:pt>
                <c:pt idx="5">
                  <c:v>-320</c:v>
                </c:pt>
                <c:pt idx="6">
                  <c:v>-327</c:v>
                </c:pt>
                <c:pt idx="7">
                  <c:v>-333</c:v>
                </c:pt>
                <c:pt idx="8">
                  <c:v>-336</c:v>
                </c:pt>
                <c:pt idx="9">
                  <c:v>-342</c:v>
                </c:pt>
                <c:pt idx="10">
                  <c:v>-349</c:v>
                </c:pt>
                <c:pt idx="11">
                  <c:v>-352</c:v>
                </c:pt>
                <c:pt idx="12">
                  <c:v>-355</c:v>
                </c:pt>
                <c:pt idx="13">
                  <c:v>-361</c:v>
                </c:pt>
                <c:pt idx="14">
                  <c:v>-367</c:v>
                </c:pt>
                <c:pt idx="15">
                  <c:v>-371</c:v>
                </c:pt>
                <c:pt idx="16">
                  <c:v>-370</c:v>
                </c:pt>
                <c:pt idx="17">
                  <c:v>-372</c:v>
                </c:pt>
                <c:pt idx="18">
                  <c:v>-370</c:v>
                </c:pt>
                <c:pt idx="19">
                  <c:v>-372</c:v>
                </c:pt>
                <c:pt idx="20">
                  <c:v>-373</c:v>
                </c:pt>
                <c:pt idx="21">
                  <c:v>-373</c:v>
                </c:pt>
                <c:pt idx="22">
                  <c:v>-369</c:v>
                </c:pt>
                <c:pt idx="23">
                  <c:v>-367</c:v>
                </c:pt>
                <c:pt idx="24">
                  <c:v>-365</c:v>
                </c:pt>
                <c:pt idx="25">
                  <c:v>-370</c:v>
                </c:pt>
                <c:pt idx="26">
                  <c:v>-373</c:v>
                </c:pt>
                <c:pt idx="27">
                  <c:v>-378</c:v>
                </c:pt>
                <c:pt idx="28">
                  <c:v>-380</c:v>
                </c:pt>
                <c:pt idx="29">
                  <c:v>-385</c:v>
                </c:pt>
                <c:pt idx="30">
                  <c:v>-388</c:v>
                </c:pt>
                <c:pt idx="31">
                  <c:v>-393</c:v>
                </c:pt>
                <c:pt idx="32">
                  <c:v>-395</c:v>
                </c:pt>
                <c:pt idx="33">
                  <c:v>-396</c:v>
                </c:pt>
                <c:pt idx="34">
                  <c:v>-397</c:v>
                </c:pt>
                <c:pt idx="35">
                  <c:v>-401</c:v>
                </c:pt>
                <c:pt idx="36">
                  <c:v>-403</c:v>
                </c:pt>
                <c:pt idx="37">
                  <c:v>-407</c:v>
                </c:pt>
                <c:pt idx="38">
                  <c:v>-403</c:v>
                </c:pt>
                <c:pt idx="39">
                  <c:v>-403</c:v>
                </c:pt>
                <c:pt idx="40">
                  <c:v>-405</c:v>
                </c:pt>
                <c:pt idx="41">
                  <c:v>-405</c:v>
                </c:pt>
                <c:pt idx="42">
                  <c:v>-405</c:v>
                </c:pt>
                <c:pt idx="43">
                  <c:v>-410</c:v>
                </c:pt>
                <c:pt idx="44">
                  <c:v>-416</c:v>
                </c:pt>
                <c:pt idx="45">
                  <c:v>-414</c:v>
                </c:pt>
                <c:pt idx="46">
                  <c:v>-414</c:v>
                </c:pt>
                <c:pt idx="47">
                  <c:v>-419</c:v>
                </c:pt>
                <c:pt idx="48">
                  <c:v>-422</c:v>
                </c:pt>
                <c:pt idx="49">
                  <c:v>-422</c:v>
                </c:pt>
                <c:pt idx="50">
                  <c:v>-429</c:v>
                </c:pt>
                <c:pt idx="51">
                  <c:v>-434</c:v>
                </c:pt>
                <c:pt idx="52">
                  <c:v>-438</c:v>
                </c:pt>
                <c:pt idx="53">
                  <c:v>-441</c:v>
                </c:pt>
                <c:pt idx="54">
                  <c:v>-445</c:v>
                </c:pt>
                <c:pt idx="55">
                  <c:v>-443</c:v>
                </c:pt>
                <c:pt idx="56">
                  <c:v>-442</c:v>
                </c:pt>
                <c:pt idx="57">
                  <c:v>-442</c:v>
                </c:pt>
                <c:pt idx="58">
                  <c:v>-449</c:v>
                </c:pt>
                <c:pt idx="59">
                  <c:v>-456</c:v>
                </c:pt>
                <c:pt idx="60">
                  <c:v>-462</c:v>
                </c:pt>
                <c:pt idx="61">
                  <c:v>-468</c:v>
                </c:pt>
                <c:pt idx="62">
                  <c:v>-475</c:v>
                </c:pt>
                <c:pt idx="63">
                  <c:v>-478</c:v>
                </c:pt>
                <c:pt idx="64">
                  <c:v>-480</c:v>
                </c:pt>
                <c:pt idx="65">
                  <c:v>-483</c:v>
                </c:pt>
                <c:pt idx="66">
                  <c:v>-484</c:v>
                </c:pt>
                <c:pt idx="67">
                  <c:v>-479</c:v>
                </c:pt>
                <c:pt idx="68">
                  <c:v>-473</c:v>
                </c:pt>
                <c:pt idx="69">
                  <c:v>-468</c:v>
                </c:pt>
                <c:pt idx="70">
                  <c:v>-469</c:v>
                </c:pt>
                <c:pt idx="71">
                  <c:v>-469</c:v>
                </c:pt>
                <c:pt idx="72">
                  <c:v>-465</c:v>
                </c:pt>
                <c:pt idx="73">
                  <c:v>-463</c:v>
                </c:pt>
                <c:pt idx="74">
                  <c:v>-464</c:v>
                </c:pt>
                <c:pt idx="75">
                  <c:v>-460</c:v>
                </c:pt>
                <c:pt idx="76">
                  <c:v>-468</c:v>
                </c:pt>
                <c:pt idx="77">
                  <c:v>-471</c:v>
                </c:pt>
                <c:pt idx="78">
                  <c:v>-478</c:v>
                </c:pt>
                <c:pt idx="79">
                  <c:v>-481</c:v>
                </c:pt>
                <c:pt idx="80">
                  <c:v>-488</c:v>
                </c:pt>
                <c:pt idx="81">
                  <c:v>-481</c:v>
                </c:pt>
                <c:pt idx="82">
                  <c:v>-478</c:v>
                </c:pt>
                <c:pt idx="83">
                  <c:v>-477</c:v>
                </c:pt>
                <c:pt idx="84">
                  <c:v>-473</c:v>
                </c:pt>
                <c:pt idx="85">
                  <c:v>-468</c:v>
                </c:pt>
                <c:pt idx="86">
                  <c:v>-468</c:v>
                </c:pt>
                <c:pt idx="87">
                  <c:v>-469</c:v>
                </c:pt>
                <c:pt idx="88">
                  <c:v>-464</c:v>
                </c:pt>
                <c:pt idx="89">
                  <c:v>-457</c:v>
                </c:pt>
                <c:pt idx="90">
                  <c:v>-453</c:v>
                </c:pt>
                <c:pt idx="91">
                  <c:v>-453</c:v>
                </c:pt>
                <c:pt idx="92">
                  <c:v>-451</c:v>
                </c:pt>
                <c:pt idx="93">
                  <c:v>-447</c:v>
                </c:pt>
                <c:pt idx="94">
                  <c:v>-449</c:v>
                </c:pt>
                <c:pt idx="95">
                  <c:v>-450</c:v>
                </c:pt>
                <c:pt idx="96">
                  <c:v>-453</c:v>
                </c:pt>
                <c:pt idx="97">
                  <c:v>-457</c:v>
                </c:pt>
                <c:pt idx="98">
                  <c:v>-451</c:v>
                </c:pt>
                <c:pt idx="99">
                  <c:v>-451</c:v>
                </c:pt>
                <c:pt idx="100">
                  <c:v>-446</c:v>
                </c:pt>
                <c:pt idx="101">
                  <c:v>-443</c:v>
                </c:pt>
                <c:pt idx="102">
                  <c:v>-440</c:v>
                </c:pt>
                <c:pt idx="103">
                  <c:v>-435</c:v>
                </c:pt>
                <c:pt idx="104">
                  <c:v>-431</c:v>
                </c:pt>
                <c:pt idx="105">
                  <c:v>-431</c:v>
                </c:pt>
                <c:pt idx="106">
                  <c:v>-425</c:v>
                </c:pt>
                <c:pt idx="107">
                  <c:v>-425</c:v>
                </c:pt>
                <c:pt idx="108">
                  <c:v>-425</c:v>
                </c:pt>
                <c:pt idx="109">
                  <c:v>-423</c:v>
                </c:pt>
                <c:pt idx="110">
                  <c:v>-419</c:v>
                </c:pt>
                <c:pt idx="111">
                  <c:v>-417</c:v>
                </c:pt>
                <c:pt idx="112">
                  <c:v>-415</c:v>
                </c:pt>
                <c:pt idx="113">
                  <c:v>-412</c:v>
                </c:pt>
                <c:pt idx="114">
                  <c:v>-411</c:v>
                </c:pt>
                <c:pt idx="115">
                  <c:v>-406</c:v>
                </c:pt>
                <c:pt idx="116">
                  <c:v>-415</c:v>
                </c:pt>
                <c:pt idx="117">
                  <c:v>-414</c:v>
                </c:pt>
                <c:pt idx="118">
                  <c:v>-416</c:v>
                </c:pt>
                <c:pt idx="119">
                  <c:v>-422</c:v>
                </c:pt>
                <c:pt idx="120">
                  <c:v>-422</c:v>
                </c:pt>
                <c:pt idx="121">
                  <c:v>-421</c:v>
                </c:pt>
                <c:pt idx="122">
                  <c:v>-424</c:v>
                </c:pt>
                <c:pt idx="123">
                  <c:v>-424</c:v>
                </c:pt>
                <c:pt idx="124">
                  <c:v>-421</c:v>
                </c:pt>
                <c:pt idx="125">
                  <c:v>-415</c:v>
                </c:pt>
                <c:pt idx="126">
                  <c:v>-408</c:v>
                </c:pt>
                <c:pt idx="127">
                  <c:v>-404</c:v>
                </c:pt>
                <c:pt idx="128">
                  <c:v>-404</c:v>
                </c:pt>
                <c:pt idx="129">
                  <c:v>-408</c:v>
                </c:pt>
                <c:pt idx="130">
                  <c:v>-410</c:v>
                </c:pt>
                <c:pt idx="131">
                  <c:v>-408</c:v>
                </c:pt>
                <c:pt idx="132">
                  <c:v>-409</c:v>
                </c:pt>
                <c:pt idx="133">
                  <c:v>-404</c:v>
                </c:pt>
                <c:pt idx="134">
                  <c:v>-398</c:v>
                </c:pt>
                <c:pt idx="135">
                  <c:v>-394</c:v>
                </c:pt>
                <c:pt idx="136">
                  <c:v>-398</c:v>
                </c:pt>
                <c:pt idx="137">
                  <c:v>-396</c:v>
                </c:pt>
                <c:pt idx="138">
                  <c:v>-394</c:v>
                </c:pt>
                <c:pt idx="139">
                  <c:v>-392</c:v>
                </c:pt>
                <c:pt idx="140">
                  <c:v>-385</c:v>
                </c:pt>
                <c:pt idx="141">
                  <c:v>-382</c:v>
                </c:pt>
                <c:pt idx="142">
                  <c:v>-381</c:v>
                </c:pt>
                <c:pt idx="143">
                  <c:v>-374</c:v>
                </c:pt>
                <c:pt idx="144">
                  <c:v>-372</c:v>
                </c:pt>
                <c:pt idx="145">
                  <c:v>-372</c:v>
                </c:pt>
                <c:pt idx="146">
                  <c:v>-371</c:v>
                </c:pt>
                <c:pt idx="147">
                  <c:v>-366</c:v>
                </c:pt>
                <c:pt idx="148">
                  <c:v>-363</c:v>
                </c:pt>
                <c:pt idx="149">
                  <c:v>-363</c:v>
                </c:pt>
                <c:pt idx="150">
                  <c:v>-365</c:v>
                </c:pt>
                <c:pt idx="151">
                  <c:v>-359</c:v>
                </c:pt>
                <c:pt idx="152">
                  <c:v>-354</c:v>
                </c:pt>
                <c:pt idx="153">
                  <c:v>-348</c:v>
                </c:pt>
                <c:pt idx="154">
                  <c:v>-347</c:v>
                </c:pt>
                <c:pt idx="155">
                  <c:v>-343</c:v>
                </c:pt>
                <c:pt idx="156">
                  <c:v>-339</c:v>
                </c:pt>
                <c:pt idx="157">
                  <c:v>-335</c:v>
                </c:pt>
                <c:pt idx="158">
                  <c:v>-332</c:v>
                </c:pt>
                <c:pt idx="159">
                  <c:v>-329</c:v>
                </c:pt>
                <c:pt idx="160">
                  <c:v>-330</c:v>
                </c:pt>
                <c:pt idx="161">
                  <c:v>-328</c:v>
                </c:pt>
                <c:pt idx="162">
                  <c:v>-323</c:v>
                </c:pt>
                <c:pt idx="163">
                  <c:v>-322</c:v>
                </c:pt>
                <c:pt idx="164">
                  <c:v>-317</c:v>
                </c:pt>
                <c:pt idx="165">
                  <c:v>-312</c:v>
                </c:pt>
                <c:pt idx="166">
                  <c:v>-306</c:v>
                </c:pt>
                <c:pt idx="167">
                  <c:v>-304</c:v>
                </c:pt>
                <c:pt idx="168">
                  <c:v>-305</c:v>
                </c:pt>
                <c:pt idx="169">
                  <c:v>-299</c:v>
                </c:pt>
                <c:pt idx="170">
                  <c:v>-293</c:v>
                </c:pt>
                <c:pt idx="171">
                  <c:v>-296</c:v>
                </c:pt>
                <c:pt idx="172">
                  <c:v>-296</c:v>
                </c:pt>
                <c:pt idx="173">
                  <c:v>-297</c:v>
                </c:pt>
                <c:pt idx="174">
                  <c:v>-296</c:v>
                </c:pt>
                <c:pt idx="175">
                  <c:v>-294</c:v>
                </c:pt>
                <c:pt idx="176">
                  <c:v>-290</c:v>
                </c:pt>
                <c:pt idx="177">
                  <c:v>-299</c:v>
                </c:pt>
                <c:pt idx="178">
                  <c:v>-306</c:v>
                </c:pt>
                <c:pt idx="179">
                  <c:v>-308</c:v>
                </c:pt>
                <c:pt idx="180">
                  <c:v>-310</c:v>
                </c:pt>
                <c:pt idx="181">
                  <c:v>-309</c:v>
                </c:pt>
                <c:pt idx="182">
                  <c:v>-310</c:v>
                </c:pt>
                <c:pt idx="183">
                  <c:v>-313</c:v>
                </c:pt>
                <c:pt idx="184">
                  <c:v>-309</c:v>
                </c:pt>
                <c:pt idx="185">
                  <c:v>-311</c:v>
                </c:pt>
                <c:pt idx="186">
                  <c:v>-314</c:v>
                </c:pt>
                <c:pt idx="187">
                  <c:v>-314</c:v>
                </c:pt>
                <c:pt idx="188">
                  <c:v>-314</c:v>
                </c:pt>
                <c:pt idx="189">
                  <c:v>-312</c:v>
                </c:pt>
                <c:pt idx="190">
                  <c:v>-312</c:v>
                </c:pt>
                <c:pt idx="191">
                  <c:v>-311</c:v>
                </c:pt>
                <c:pt idx="192">
                  <c:v>-307</c:v>
                </c:pt>
                <c:pt idx="193">
                  <c:v>-305</c:v>
                </c:pt>
                <c:pt idx="194">
                  <c:v>-302</c:v>
                </c:pt>
                <c:pt idx="195">
                  <c:v>-302</c:v>
                </c:pt>
                <c:pt idx="196">
                  <c:v>-302</c:v>
                </c:pt>
                <c:pt idx="197">
                  <c:v>-305</c:v>
                </c:pt>
                <c:pt idx="198">
                  <c:v>-304</c:v>
                </c:pt>
                <c:pt idx="199">
                  <c:v>-306</c:v>
                </c:pt>
              </c:numCache>
            </c:numRef>
          </c:xVal>
          <c:yVal>
            <c:numRef>
              <c:f>'Boucle V6'!$D$3:$D$202</c:f>
              <c:numCache>
                <c:formatCode>General</c:formatCode>
                <c:ptCount val="200"/>
                <c:pt idx="0">
                  <c:v>-14</c:v>
                </c:pt>
                <c:pt idx="1">
                  <c:v>-9</c:v>
                </c:pt>
                <c:pt idx="2">
                  <c:v>-3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6</c:v>
                </c:pt>
                <c:pt idx="19">
                  <c:v>11</c:v>
                </c:pt>
                <c:pt idx="20">
                  <c:v>15</c:v>
                </c:pt>
                <c:pt idx="21">
                  <c:v>19</c:v>
                </c:pt>
                <c:pt idx="22">
                  <c:v>19</c:v>
                </c:pt>
                <c:pt idx="23">
                  <c:v>24</c:v>
                </c:pt>
                <c:pt idx="24">
                  <c:v>29</c:v>
                </c:pt>
                <c:pt idx="25">
                  <c:v>29</c:v>
                </c:pt>
                <c:pt idx="26">
                  <c:v>33</c:v>
                </c:pt>
                <c:pt idx="27">
                  <c:v>35</c:v>
                </c:pt>
                <c:pt idx="28">
                  <c:v>39</c:v>
                </c:pt>
                <c:pt idx="29">
                  <c:v>41</c:v>
                </c:pt>
                <c:pt idx="30">
                  <c:v>44</c:v>
                </c:pt>
                <c:pt idx="31">
                  <c:v>43</c:v>
                </c:pt>
                <c:pt idx="32">
                  <c:v>47</c:v>
                </c:pt>
                <c:pt idx="33">
                  <c:v>51</c:v>
                </c:pt>
                <c:pt idx="34">
                  <c:v>57</c:v>
                </c:pt>
                <c:pt idx="35">
                  <c:v>60</c:v>
                </c:pt>
                <c:pt idx="36">
                  <c:v>65</c:v>
                </c:pt>
                <c:pt idx="37">
                  <c:v>62</c:v>
                </c:pt>
                <c:pt idx="38">
                  <c:v>72</c:v>
                </c:pt>
                <c:pt idx="39">
                  <c:v>77</c:v>
                </c:pt>
                <c:pt idx="40">
                  <c:v>82</c:v>
                </c:pt>
                <c:pt idx="41">
                  <c:v>88</c:v>
                </c:pt>
                <c:pt idx="42">
                  <c:v>89</c:v>
                </c:pt>
                <c:pt idx="43">
                  <c:v>87</c:v>
                </c:pt>
                <c:pt idx="44">
                  <c:v>86</c:v>
                </c:pt>
                <c:pt idx="45">
                  <c:v>83</c:v>
                </c:pt>
                <c:pt idx="46">
                  <c:v>76</c:v>
                </c:pt>
                <c:pt idx="47">
                  <c:v>78</c:v>
                </c:pt>
                <c:pt idx="48">
                  <c:v>79</c:v>
                </c:pt>
                <c:pt idx="49">
                  <c:v>72</c:v>
                </c:pt>
                <c:pt idx="50">
                  <c:v>79</c:v>
                </c:pt>
                <c:pt idx="51">
                  <c:v>81</c:v>
                </c:pt>
                <c:pt idx="52">
                  <c:v>83</c:v>
                </c:pt>
                <c:pt idx="53">
                  <c:v>81</c:v>
                </c:pt>
                <c:pt idx="54">
                  <c:v>79</c:v>
                </c:pt>
                <c:pt idx="55">
                  <c:v>85</c:v>
                </c:pt>
                <c:pt idx="56">
                  <c:v>90</c:v>
                </c:pt>
                <c:pt idx="57">
                  <c:v>97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91</c:v>
                </c:pt>
                <c:pt idx="62">
                  <c:v>91</c:v>
                </c:pt>
                <c:pt idx="63">
                  <c:v>93</c:v>
                </c:pt>
                <c:pt idx="64">
                  <c:v>94</c:v>
                </c:pt>
                <c:pt idx="65">
                  <c:v>97</c:v>
                </c:pt>
                <c:pt idx="66">
                  <c:v>101</c:v>
                </c:pt>
                <c:pt idx="67">
                  <c:v>100</c:v>
                </c:pt>
                <c:pt idx="68">
                  <c:v>99</c:v>
                </c:pt>
                <c:pt idx="69">
                  <c:v>97</c:v>
                </c:pt>
                <c:pt idx="70">
                  <c:v>93</c:v>
                </c:pt>
                <c:pt idx="71">
                  <c:v>102</c:v>
                </c:pt>
                <c:pt idx="72">
                  <c:v>103</c:v>
                </c:pt>
                <c:pt idx="73">
                  <c:v>107</c:v>
                </c:pt>
                <c:pt idx="74">
                  <c:v>111</c:v>
                </c:pt>
                <c:pt idx="75">
                  <c:v>111</c:v>
                </c:pt>
                <c:pt idx="76">
                  <c:v>113</c:v>
                </c:pt>
                <c:pt idx="77">
                  <c:v>117</c:v>
                </c:pt>
                <c:pt idx="78">
                  <c:v>117</c:v>
                </c:pt>
                <c:pt idx="79">
                  <c:v>121</c:v>
                </c:pt>
                <c:pt idx="80">
                  <c:v>121</c:v>
                </c:pt>
                <c:pt idx="81">
                  <c:v>126</c:v>
                </c:pt>
                <c:pt idx="82">
                  <c:v>130</c:v>
                </c:pt>
                <c:pt idx="83">
                  <c:v>130</c:v>
                </c:pt>
                <c:pt idx="84">
                  <c:v>131</c:v>
                </c:pt>
                <c:pt idx="85">
                  <c:v>129</c:v>
                </c:pt>
                <c:pt idx="86">
                  <c:v>125</c:v>
                </c:pt>
                <c:pt idx="87">
                  <c:v>121</c:v>
                </c:pt>
                <c:pt idx="88">
                  <c:v>125</c:v>
                </c:pt>
                <c:pt idx="89">
                  <c:v>125</c:v>
                </c:pt>
                <c:pt idx="90">
                  <c:v>127</c:v>
                </c:pt>
                <c:pt idx="91">
                  <c:v>132</c:v>
                </c:pt>
                <c:pt idx="92">
                  <c:v>136</c:v>
                </c:pt>
                <c:pt idx="93">
                  <c:v>135</c:v>
                </c:pt>
                <c:pt idx="94">
                  <c:v>141</c:v>
                </c:pt>
                <c:pt idx="95">
                  <c:v>142</c:v>
                </c:pt>
                <c:pt idx="96">
                  <c:v>143</c:v>
                </c:pt>
                <c:pt idx="97">
                  <c:v>140</c:v>
                </c:pt>
                <c:pt idx="98">
                  <c:v>148</c:v>
                </c:pt>
                <c:pt idx="99">
                  <c:v>153</c:v>
                </c:pt>
                <c:pt idx="100">
                  <c:v>147</c:v>
                </c:pt>
                <c:pt idx="101">
                  <c:v>148</c:v>
                </c:pt>
                <c:pt idx="102">
                  <c:v>149</c:v>
                </c:pt>
                <c:pt idx="103">
                  <c:v>147</c:v>
                </c:pt>
                <c:pt idx="104">
                  <c:v>144</c:v>
                </c:pt>
                <c:pt idx="105">
                  <c:v>143</c:v>
                </c:pt>
                <c:pt idx="106">
                  <c:v>145</c:v>
                </c:pt>
                <c:pt idx="107">
                  <c:v>148</c:v>
                </c:pt>
                <c:pt idx="108">
                  <c:v>141</c:v>
                </c:pt>
                <c:pt idx="109">
                  <c:v>145</c:v>
                </c:pt>
                <c:pt idx="110">
                  <c:v>143</c:v>
                </c:pt>
                <c:pt idx="111">
                  <c:v>140</c:v>
                </c:pt>
                <c:pt idx="112">
                  <c:v>136</c:v>
                </c:pt>
                <c:pt idx="113">
                  <c:v>134</c:v>
                </c:pt>
                <c:pt idx="114">
                  <c:v>131</c:v>
                </c:pt>
                <c:pt idx="115">
                  <c:v>130</c:v>
                </c:pt>
                <c:pt idx="116">
                  <c:v>129</c:v>
                </c:pt>
                <c:pt idx="117">
                  <c:v>125</c:v>
                </c:pt>
                <c:pt idx="118">
                  <c:v>120</c:v>
                </c:pt>
                <c:pt idx="119">
                  <c:v>119</c:v>
                </c:pt>
                <c:pt idx="120">
                  <c:v>114</c:v>
                </c:pt>
                <c:pt idx="121">
                  <c:v>111</c:v>
                </c:pt>
                <c:pt idx="122">
                  <c:v>108</c:v>
                </c:pt>
                <c:pt idx="123">
                  <c:v>103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99</c:v>
                </c:pt>
                <c:pt idx="128">
                  <c:v>106</c:v>
                </c:pt>
                <c:pt idx="129">
                  <c:v>109</c:v>
                </c:pt>
                <c:pt idx="130">
                  <c:v>111</c:v>
                </c:pt>
                <c:pt idx="131">
                  <c:v>116</c:v>
                </c:pt>
                <c:pt idx="132">
                  <c:v>122</c:v>
                </c:pt>
                <c:pt idx="133">
                  <c:v>124</c:v>
                </c:pt>
                <c:pt idx="134">
                  <c:v>125</c:v>
                </c:pt>
                <c:pt idx="135">
                  <c:v>126</c:v>
                </c:pt>
                <c:pt idx="136">
                  <c:v>119</c:v>
                </c:pt>
                <c:pt idx="137">
                  <c:v>115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118</c:v>
                </c:pt>
                <c:pt idx="142">
                  <c:v>119</c:v>
                </c:pt>
                <c:pt idx="143">
                  <c:v>119</c:v>
                </c:pt>
                <c:pt idx="144">
                  <c:v>116</c:v>
                </c:pt>
                <c:pt idx="145">
                  <c:v>109</c:v>
                </c:pt>
                <c:pt idx="146">
                  <c:v>104</c:v>
                </c:pt>
                <c:pt idx="147">
                  <c:v>103</c:v>
                </c:pt>
                <c:pt idx="148">
                  <c:v>99</c:v>
                </c:pt>
                <c:pt idx="149">
                  <c:v>107</c:v>
                </c:pt>
                <c:pt idx="150">
                  <c:v>112</c:v>
                </c:pt>
                <c:pt idx="151">
                  <c:v>107</c:v>
                </c:pt>
                <c:pt idx="152">
                  <c:v>105</c:v>
                </c:pt>
                <c:pt idx="153">
                  <c:v>104</c:v>
                </c:pt>
                <c:pt idx="154">
                  <c:v>102</c:v>
                </c:pt>
                <c:pt idx="155">
                  <c:v>103</c:v>
                </c:pt>
                <c:pt idx="156">
                  <c:v>102</c:v>
                </c:pt>
                <c:pt idx="157">
                  <c:v>99</c:v>
                </c:pt>
                <c:pt idx="158">
                  <c:v>95</c:v>
                </c:pt>
                <c:pt idx="159">
                  <c:v>92</c:v>
                </c:pt>
                <c:pt idx="160">
                  <c:v>88</c:v>
                </c:pt>
                <c:pt idx="161">
                  <c:v>85</c:v>
                </c:pt>
                <c:pt idx="162">
                  <c:v>84</c:v>
                </c:pt>
                <c:pt idx="163">
                  <c:v>90</c:v>
                </c:pt>
                <c:pt idx="164">
                  <c:v>89</c:v>
                </c:pt>
                <c:pt idx="165">
                  <c:v>88</c:v>
                </c:pt>
                <c:pt idx="166">
                  <c:v>89</c:v>
                </c:pt>
                <c:pt idx="167">
                  <c:v>86</c:v>
                </c:pt>
                <c:pt idx="168">
                  <c:v>80</c:v>
                </c:pt>
                <c:pt idx="169">
                  <c:v>80</c:v>
                </c:pt>
                <c:pt idx="170">
                  <c:v>81</c:v>
                </c:pt>
                <c:pt idx="171">
                  <c:v>77</c:v>
                </c:pt>
                <c:pt idx="172">
                  <c:v>70</c:v>
                </c:pt>
                <c:pt idx="173">
                  <c:v>65</c:v>
                </c:pt>
                <c:pt idx="174">
                  <c:v>61</c:v>
                </c:pt>
                <c:pt idx="175">
                  <c:v>56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62</c:v>
                </c:pt>
                <c:pt idx="180">
                  <c:v>56</c:v>
                </c:pt>
                <c:pt idx="181">
                  <c:v>54</c:v>
                </c:pt>
                <c:pt idx="182">
                  <c:v>48</c:v>
                </c:pt>
                <c:pt idx="183">
                  <c:v>44</c:v>
                </c:pt>
                <c:pt idx="184">
                  <c:v>43</c:v>
                </c:pt>
                <c:pt idx="185">
                  <c:v>39</c:v>
                </c:pt>
                <c:pt idx="186">
                  <c:v>37</c:v>
                </c:pt>
                <c:pt idx="187">
                  <c:v>32</c:v>
                </c:pt>
                <c:pt idx="188">
                  <c:v>25</c:v>
                </c:pt>
                <c:pt idx="189">
                  <c:v>21</c:v>
                </c:pt>
                <c:pt idx="190">
                  <c:v>14</c:v>
                </c:pt>
                <c:pt idx="191">
                  <c:v>8</c:v>
                </c:pt>
                <c:pt idx="192">
                  <c:v>5</c:v>
                </c:pt>
                <c:pt idx="193">
                  <c:v>5</c:v>
                </c:pt>
                <c:pt idx="194">
                  <c:v>2</c:v>
                </c:pt>
                <c:pt idx="195">
                  <c:v>-5</c:v>
                </c:pt>
                <c:pt idx="196">
                  <c:v>-10</c:v>
                </c:pt>
                <c:pt idx="197">
                  <c:v>-14</c:v>
                </c:pt>
                <c:pt idx="198">
                  <c:v>-17</c:v>
                </c:pt>
                <c:pt idx="199">
                  <c:v>-16</c:v>
                </c:pt>
              </c:numCache>
            </c:numRef>
          </c:yVal>
        </c:ser>
        <c:axId val="175433984"/>
        <c:axId val="175554560"/>
      </c:scatterChart>
      <c:valAx>
        <c:axId val="175433984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75554560"/>
        <c:crosses val="autoZero"/>
        <c:crossBetween val="midCat"/>
      </c:valAx>
      <c:valAx>
        <c:axId val="175554560"/>
        <c:scaling>
          <c:orientation val="maxMin"/>
        </c:scaling>
        <c:axPos val="l"/>
        <c:majorGridlines/>
        <c:numFmt formatCode="General" sourceLinked="1"/>
        <c:tickLblPos val="nextTo"/>
        <c:crossAx val="175433984"/>
        <c:crosses val="autoZero"/>
        <c:crossBetween val="midCat"/>
      </c:valAx>
    </c:plotArea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10</xdr:row>
      <xdr:rowOff>28574</xdr:rowOff>
    </xdr:from>
    <xdr:to>
      <xdr:col>33</xdr:col>
      <xdr:colOff>247650</xdr:colOff>
      <xdr:row>52</xdr:row>
      <xdr:rowOff>152399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3</xdr:row>
      <xdr:rowOff>142875</xdr:rowOff>
    </xdr:from>
    <xdr:to>
      <xdr:col>28</xdr:col>
      <xdr:colOff>0</xdr:colOff>
      <xdr:row>29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5</xdr:row>
      <xdr:rowOff>104775</xdr:rowOff>
    </xdr:from>
    <xdr:to>
      <xdr:col>28</xdr:col>
      <xdr:colOff>419100</xdr:colOff>
      <xdr:row>48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8</xdr:row>
      <xdr:rowOff>152400</xdr:rowOff>
    </xdr:from>
    <xdr:to>
      <xdr:col>29</xdr:col>
      <xdr:colOff>238125</xdr:colOff>
      <xdr:row>51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5</xdr:row>
      <xdr:rowOff>104775</xdr:rowOff>
    </xdr:from>
    <xdr:to>
      <xdr:col>28</xdr:col>
      <xdr:colOff>419100</xdr:colOff>
      <xdr:row>48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7</xdr:row>
      <xdr:rowOff>95250</xdr:rowOff>
    </xdr:from>
    <xdr:to>
      <xdr:col>31</xdr:col>
      <xdr:colOff>304800</xdr:colOff>
      <xdr:row>50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7</xdr:row>
      <xdr:rowOff>152400</xdr:rowOff>
    </xdr:from>
    <xdr:to>
      <xdr:col>29</xdr:col>
      <xdr:colOff>333375</xdr:colOff>
      <xdr:row>50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76200</xdr:rowOff>
    </xdr:from>
    <xdr:to>
      <xdr:col>28</xdr:col>
      <xdr:colOff>419100</xdr:colOff>
      <xdr:row>47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8</xdr:row>
      <xdr:rowOff>152400</xdr:rowOff>
    </xdr:from>
    <xdr:to>
      <xdr:col>29</xdr:col>
      <xdr:colOff>238125</xdr:colOff>
      <xdr:row>51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4</xdr:row>
      <xdr:rowOff>57150</xdr:rowOff>
    </xdr:from>
    <xdr:to>
      <xdr:col>28</xdr:col>
      <xdr:colOff>533400</xdr:colOff>
      <xdr:row>29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7VEtqajKu5G_k2G2J08vEdHYwrhiPI78ZELl6oo3EDo/edi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64"/>
  <sheetViews>
    <sheetView workbookViewId="0"/>
  </sheetViews>
  <sheetFormatPr baseColWidth="10" defaultRowHeight="12.75"/>
  <sheetData>
    <row r="1" spans="1:3">
      <c r="A1" t="s">
        <v>1963</v>
      </c>
      <c r="C1" t="s">
        <v>1962</v>
      </c>
    </row>
    <row r="2" spans="1:3">
      <c r="A2" t="s">
        <v>1961</v>
      </c>
    </row>
    <row r="3" spans="1:3">
      <c r="A3" t="s">
        <v>1960</v>
      </c>
    </row>
    <row r="4" spans="1:3">
      <c r="A4" t="s">
        <v>1959</v>
      </c>
    </row>
    <row r="5" spans="1:3">
      <c r="A5" t="s">
        <v>1958</v>
      </c>
    </row>
    <row r="6" spans="1:3">
      <c r="A6" t="s">
        <v>1957</v>
      </c>
    </row>
    <row r="7" spans="1:3">
      <c r="A7" t="s">
        <v>1956</v>
      </c>
    </row>
    <row r="8" spans="1:3">
      <c r="A8" t="s">
        <v>1955</v>
      </c>
    </row>
    <row r="9" spans="1:3">
      <c r="A9" t="s">
        <v>1954</v>
      </c>
    </row>
    <row r="10" spans="1:3">
      <c r="A10" t="s">
        <v>1953</v>
      </c>
    </row>
    <row r="11" spans="1:3">
      <c r="A11" t="s">
        <v>1952</v>
      </c>
    </row>
    <row r="12" spans="1:3">
      <c r="A12" t="s">
        <v>1951</v>
      </c>
    </row>
    <row r="13" spans="1:3">
      <c r="A13" t="s">
        <v>1950</v>
      </c>
    </row>
    <row r="14" spans="1:3">
      <c r="A14" t="s">
        <v>1949</v>
      </c>
    </row>
    <row r="15" spans="1:3">
      <c r="A15" t="s">
        <v>1948</v>
      </c>
    </row>
    <row r="16" spans="1:3">
      <c r="A16" t="s">
        <v>1947</v>
      </c>
    </row>
    <row r="17" spans="1:1">
      <c r="A17" t="s">
        <v>1946</v>
      </c>
    </row>
    <row r="18" spans="1:1">
      <c r="A18" t="s">
        <v>1945</v>
      </c>
    </row>
    <row r="19" spans="1:1">
      <c r="A19" t="s">
        <v>1944</v>
      </c>
    </row>
    <row r="20" spans="1:1">
      <c r="A20" t="s">
        <v>1943</v>
      </c>
    </row>
    <row r="21" spans="1:1">
      <c r="A21" t="s">
        <v>1942</v>
      </c>
    </row>
    <row r="22" spans="1:1">
      <c r="A22" t="s">
        <v>1941</v>
      </c>
    </row>
    <row r="23" spans="1:1">
      <c r="A23" t="s">
        <v>1940</v>
      </c>
    </row>
    <row r="24" spans="1:1">
      <c r="A24" t="s">
        <v>1939</v>
      </c>
    </row>
    <row r="25" spans="1:1">
      <c r="A25" t="s">
        <v>1938</v>
      </c>
    </row>
    <row r="26" spans="1:1">
      <c r="A26" t="s">
        <v>1937</v>
      </c>
    </row>
    <row r="27" spans="1:1">
      <c r="A27" t="s">
        <v>1936</v>
      </c>
    </row>
    <row r="28" spans="1:1">
      <c r="A28" t="s">
        <v>1935</v>
      </c>
    </row>
    <row r="29" spans="1:1">
      <c r="A29" t="s">
        <v>1934</v>
      </c>
    </row>
    <row r="30" spans="1:1">
      <c r="A30" t="s">
        <v>1933</v>
      </c>
    </row>
    <row r="31" spans="1:1">
      <c r="A31" t="s">
        <v>1932</v>
      </c>
    </row>
    <row r="32" spans="1:1">
      <c r="A32" t="s">
        <v>1931</v>
      </c>
    </row>
    <row r="33" spans="1:1">
      <c r="A33" t="s">
        <v>1930</v>
      </c>
    </row>
    <row r="34" spans="1:1">
      <c r="A34" t="s">
        <v>1929</v>
      </c>
    </row>
    <row r="35" spans="1:1">
      <c r="A35" t="s">
        <v>1928</v>
      </c>
    </row>
    <row r="36" spans="1:1">
      <c r="A36" t="s">
        <v>1927</v>
      </c>
    </row>
    <row r="37" spans="1:1">
      <c r="A37" t="s">
        <v>1926</v>
      </c>
    </row>
    <row r="38" spans="1:1">
      <c r="A38" t="s">
        <v>1925</v>
      </c>
    </row>
    <row r="39" spans="1:1">
      <c r="A39" t="s">
        <v>1924</v>
      </c>
    </row>
    <row r="40" spans="1:1">
      <c r="A40" t="s">
        <v>1923</v>
      </c>
    </row>
    <row r="41" spans="1:1">
      <c r="A41" t="s">
        <v>1922</v>
      </c>
    </row>
    <row r="42" spans="1:1">
      <c r="A42" t="s">
        <v>1921</v>
      </c>
    </row>
    <row r="43" spans="1:1">
      <c r="A43" t="s">
        <v>1920</v>
      </c>
    </row>
    <row r="44" spans="1:1">
      <c r="A44" t="s">
        <v>1919</v>
      </c>
    </row>
    <row r="45" spans="1:1">
      <c r="A45" t="s">
        <v>1918</v>
      </c>
    </row>
    <row r="46" spans="1:1">
      <c r="A46" t="s">
        <v>1917</v>
      </c>
    </row>
    <row r="47" spans="1:1">
      <c r="A47" t="s">
        <v>1916</v>
      </c>
    </row>
    <row r="48" spans="1:1">
      <c r="A48" t="s">
        <v>1915</v>
      </c>
    </row>
    <row r="49" spans="1:1">
      <c r="A49" t="s">
        <v>1914</v>
      </c>
    </row>
    <row r="50" spans="1:1">
      <c r="A50" t="s">
        <v>1913</v>
      </c>
    </row>
    <row r="51" spans="1:1">
      <c r="A51" t="s">
        <v>1912</v>
      </c>
    </row>
    <row r="52" spans="1:1">
      <c r="A52" t="s">
        <v>1911</v>
      </c>
    </row>
    <row r="53" spans="1:1">
      <c r="A53" t="s">
        <v>1910</v>
      </c>
    </row>
    <row r="54" spans="1:1">
      <c r="A54" t="s">
        <v>1909</v>
      </c>
    </row>
    <row r="55" spans="1:1">
      <c r="A55" t="s">
        <v>1908</v>
      </c>
    </row>
    <row r="56" spans="1:1">
      <c r="A56" t="s">
        <v>1907</v>
      </c>
    </row>
    <row r="57" spans="1:1">
      <c r="A57" t="s">
        <v>1906</v>
      </c>
    </row>
    <row r="58" spans="1:1">
      <c r="A58" t="s">
        <v>1905</v>
      </c>
    </row>
    <row r="59" spans="1:1">
      <c r="A59" t="s">
        <v>1904</v>
      </c>
    </row>
    <row r="60" spans="1:1">
      <c r="A60" t="s">
        <v>1903</v>
      </c>
    </row>
    <row r="61" spans="1:1">
      <c r="A61" t="s">
        <v>1902</v>
      </c>
    </row>
    <row r="62" spans="1:1">
      <c r="A62" t="s">
        <v>1901</v>
      </c>
    </row>
    <row r="63" spans="1:1">
      <c r="A63" t="s">
        <v>1900</v>
      </c>
    </row>
    <row r="64" spans="1:1">
      <c r="A64" t="s">
        <v>1899</v>
      </c>
    </row>
    <row r="65" spans="1:1">
      <c r="A65" t="s">
        <v>1898</v>
      </c>
    </row>
    <row r="66" spans="1:1">
      <c r="A66" t="s">
        <v>1897</v>
      </c>
    </row>
    <row r="67" spans="1:1">
      <c r="A67" t="s">
        <v>1896</v>
      </c>
    </row>
    <row r="68" spans="1:1">
      <c r="A68" t="s">
        <v>1895</v>
      </c>
    </row>
    <row r="69" spans="1:1">
      <c r="A69" t="s">
        <v>1894</v>
      </c>
    </row>
    <row r="70" spans="1:1">
      <c r="A70" t="s">
        <v>1893</v>
      </c>
    </row>
    <row r="71" spans="1:1">
      <c r="A71" t="s">
        <v>1892</v>
      </c>
    </row>
    <row r="72" spans="1:1">
      <c r="A72" t="s">
        <v>1891</v>
      </c>
    </row>
    <row r="73" spans="1:1">
      <c r="A73" t="s">
        <v>1890</v>
      </c>
    </row>
    <row r="74" spans="1:1">
      <c r="A74" t="s">
        <v>1889</v>
      </c>
    </row>
    <row r="75" spans="1:1">
      <c r="A75" t="s">
        <v>1888</v>
      </c>
    </row>
    <row r="76" spans="1:1">
      <c r="A76" t="s">
        <v>1887</v>
      </c>
    </row>
    <row r="77" spans="1:1">
      <c r="A77" t="s">
        <v>1886</v>
      </c>
    </row>
    <row r="78" spans="1:1">
      <c r="A78" t="s">
        <v>1885</v>
      </c>
    </row>
    <row r="79" spans="1:1">
      <c r="A79" t="s">
        <v>1884</v>
      </c>
    </row>
    <row r="80" spans="1:1">
      <c r="A80" t="s">
        <v>1883</v>
      </c>
    </row>
    <row r="81" spans="1:1">
      <c r="A81" t="s">
        <v>1882</v>
      </c>
    </row>
    <row r="82" spans="1:1">
      <c r="A82" t="s">
        <v>1881</v>
      </c>
    </row>
    <row r="83" spans="1:1">
      <c r="A83" t="s">
        <v>1880</v>
      </c>
    </row>
    <row r="84" spans="1:1">
      <c r="A84" t="s">
        <v>1879</v>
      </c>
    </row>
    <row r="85" spans="1:1">
      <c r="A85" t="s">
        <v>1878</v>
      </c>
    </row>
    <row r="86" spans="1:1">
      <c r="A86" t="s">
        <v>1877</v>
      </c>
    </row>
    <row r="87" spans="1:1">
      <c r="A87" t="s">
        <v>1876</v>
      </c>
    </row>
    <row r="88" spans="1:1">
      <c r="A88" t="s">
        <v>1875</v>
      </c>
    </row>
    <row r="89" spans="1:1">
      <c r="A89" t="s">
        <v>1874</v>
      </c>
    </row>
    <row r="90" spans="1:1">
      <c r="A90" t="s">
        <v>1873</v>
      </c>
    </row>
    <row r="91" spans="1:1">
      <c r="A91" t="s">
        <v>1872</v>
      </c>
    </row>
    <row r="92" spans="1:1">
      <c r="A92" t="s">
        <v>1871</v>
      </c>
    </row>
    <row r="93" spans="1:1">
      <c r="A93" t="s">
        <v>1870</v>
      </c>
    </row>
    <row r="94" spans="1:1">
      <c r="A94" t="s">
        <v>1869</v>
      </c>
    </row>
    <row r="95" spans="1:1">
      <c r="A95" t="s">
        <v>1868</v>
      </c>
    </row>
    <row r="96" spans="1:1">
      <c r="A96" t="s">
        <v>1867</v>
      </c>
    </row>
    <row r="97" spans="1:1">
      <c r="A97" t="s">
        <v>1866</v>
      </c>
    </row>
    <row r="98" spans="1:1">
      <c r="A98" t="s">
        <v>1865</v>
      </c>
    </row>
    <row r="99" spans="1:1">
      <c r="A99" t="s">
        <v>1864</v>
      </c>
    </row>
    <row r="100" spans="1:1">
      <c r="A100" t="s">
        <v>1863</v>
      </c>
    </row>
    <row r="101" spans="1:1">
      <c r="A101" t="s">
        <v>1862</v>
      </c>
    </row>
    <row r="102" spans="1:1">
      <c r="A102" t="s">
        <v>1861</v>
      </c>
    </row>
    <row r="103" spans="1:1">
      <c r="A103" t="s">
        <v>1860</v>
      </c>
    </row>
    <row r="104" spans="1:1">
      <c r="A104" t="s">
        <v>1859</v>
      </c>
    </row>
    <row r="105" spans="1:1">
      <c r="A105" t="s">
        <v>1858</v>
      </c>
    </row>
    <row r="106" spans="1:1">
      <c r="A106" t="s">
        <v>1857</v>
      </c>
    </row>
    <row r="107" spans="1:1">
      <c r="A107" t="s">
        <v>1856</v>
      </c>
    </row>
    <row r="108" spans="1:1">
      <c r="A108" t="s">
        <v>1855</v>
      </c>
    </row>
    <row r="109" spans="1:1">
      <c r="A109" t="s">
        <v>1854</v>
      </c>
    </row>
    <row r="110" spans="1:1">
      <c r="A110" t="s">
        <v>1853</v>
      </c>
    </row>
    <row r="111" spans="1:1">
      <c r="A111" t="s">
        <v>1852</v>
      </c>
    </row>
    <row r="112" spans="1:1">
      <c r="A112" t="s">
        <v>1851</v>
      </c>
    </row>
    <row r="113" spans="1:1">
      <c r="A113" t="s">
        <v>1850</v>
      </c>
    </row>
    <row r="114" spans="1:1">
      <c r="A114" t="s">
        <v>1849</v>
      </c>
    </row>
    <row r="115" spans="1:1">
      <c r="A115" t="s">
        <v>1848</v>
      </c>
    </row>
    <row r="116" spans="1:1">
      <c r="A116" t="s">
        <v>1847</v>
      </c>
    </row>
    <row r="117" spans="1:1">
      <c r="A117" t="s">
        <v>1846</v>
      </c>
    </row>
    <row r="118" spans="1:1">
      <c r="A118" t="s">
        <v>1845</v>
      </c>
    </row>
    <row r="119" spans="1:1">
      <c r="A119" t="s">
        <v>1844</v>
      </c>
    </row>
    <row r="120" spans="1:1">
      <c r="A120" t="s">
        <v>1843</v>
      </c>
    </row>
    <row r="121" spans="1:1">
      <c r="A121" t="s">
        <v>1842</v>
      </c>
    </row>
    <row r="122" spans="1:1">
      <c r="A122" t="s">
        <v>1841</v>
      </c>
    </row>
    <row r="123" spans="1:1">
      <c r="A123" t="s">
        <v>1840</v>
      </c>
    </row>
    <row r="124" spans="1:1">
      <c r="A124" t="s">
        <v>1839</v>
      </c>
    </row>
    <row r="125" spans="1:1">
      <c r="A125" t="s">
        <v>1838</v>
      </c>
    </row>
    <row r="126" spans="1:1">
      <c r="A126" t="s">
        <v>1837</v>
      </c>
    </row>
    <row r="127" spans="1:1">
      <c r="A127" t="s">
        <v>1836</v>
      </c>
    </row>
    <row r="128" spans="1:1">
      <c r="A128" t="s">
        <v>1835</v>
      </c>
    </row>
    <row r="129" spans="1:1">
      <c r="A129" t="s">
        <v>1834</v>
      </c>
    </row>
    <row r="130" spans="1:1">
      <c r="A130" t="s">
        <v>1833</v>
      </c>
    </row>
    <row r="131" spans="1:1">
      <c r="A131" t="s">
        <v>1832</v>
      </c>
    </row>
    <row r="132" spans="1:1">
      <c r="A132" t="s">
        <v>1831</v>
      </c>
    </row>
    <row r="133" spans="1:1">
      <c r="A133" t="s">
        <v>1830</v>
      </c>
    </row>
    <row r="134" spans="1:1">
      <c r="A134" t="s">
        <v>1829</v>
      </c>
    </row>
    <row r="135" spans="1:1">
      <c r="A135" t="s">
        <v>1828</v>
      </c>
    </row>
    <row r="136" spans="1:1">
      <c r="A136" t="s">
        <v>1827</v>
      </c>
    </row>
    <row r="137" spans="1:1">
      <c r="A137" t="s">
        <v>1826</v>
      </c>
    </row>
    <row r="138" spans="1:1">
      <c r="A138" t="s">
        <v>1825</v>
      </c>
    </row>
    <row r="139" spans="1:1">
      <c r="A139" t="s">
        <v>1824</v>
      </c>
    </row>
    <row r="140" spans="1:1">
      <c r="A140" t="s">
        <v>1823</v>
      </c>
    </row>
    <row r="141" spans="1:1">
      <c r="A141" t="s">
        <v>1822</v>
      </c>
    </row>
    <row r="142" spans="1:1">
      <c r="A142" t="s">
        <v>1821</v>
      </c>
    </row>
    <row r="143" spans="1:1">
      <c r="A143" t="s">
        <v>1820</v>
      </c>
    </row>
    <row r="144" spans="1:1">
      <c r="A144" t="s">
        <v>1819</v>
      </c>
    </row>
    <row r="145" spans="1:1">
      <c r="A145" t="s">
        <v>1818</v>
      </c>
    </row>
    <row r="146" spans="1:1">
      <c r="A146" t="s">
        <v>1817</v>
      </c>
    </row>
    <row r="147" spans="1:1">
      <c r="A147" t="s">
        <v>1816</v>
      </c>
    </row>
    <row r="148" spans="1:1">
      <c r="A148" t="s">
        <v>1815</v>
      </c>
    </row>
    <row r="149" spans="1:1">
      <c r="A149" t="s">
        <v>1814</v>
      </c>
    </row>
    <row r="150" spans="1:1">
      <c r="A150" t="s">
        <v>1813</v>
      </c>
    </row>
    <row r="151" spans="1:1">
      <c r="A151" t="s">
        <v>1812</v>
      </c>
    </row>
    <row r="152" spans="1:1">
      <c r="A152" t="s">
        <v>1811</v>
      </c>
    </row>
    <row r="153" spans="1:1">
      <c r="A153" t="s">
        <v>1810</v>
      </c>
    </row>
    <row r="154" spans="1:1">
      <c r="A154" t="s">
        <v>1809</v>
      </c>
    </row>
    <row r="155" spans="1:1">
      <c r="A155" t="s">
        <v>1808</v>
      </c>
    </row>
    <row r="156" spans="1:1">
      <c r="A156" t="s">
        <v>1807</v>
      </c>
    </row>
    <row r="157" spans="1:1">
      <c r="A157" t="s">
        <v>1806</v>
      </c>
    </row>
    <row r="158" spans="1:1">
      <c r="A158" t="s">
        <v>1805</v>
      </c>
    </row>
    <row r="159" spans="1:1">
      <c r="A159" t="s">
        <v>1804</v>
      </c>
    </row>
    <row r="160" spans="1:1">
      <c r="A160" t="s">
        <v>1803</v>
      </c>
    </row>
    <row r="161" spans="1:1">
      <c r="A161" t="s">
        <v>1802</v>
      </c>
    </row>
    <row r="162" spans="1:1">
      <c r="A162" t="s">
        <v>1801</v>
      </c>
    </row>
    <row r="163" spans="1:1">
      <c r="A163" t="s">
        <v>1800</v>
      </c>
    </row>
    <row r="164" spans="1:1">
      <c r="A164" t="s">
        <v>1799</v>
      </c>
    </row>
    <row r="165" spans="1:1">
      <c r="A165" t="s">
        <v>1798</v>
      </c>
    </row>
    <row r="166" spans="1:1">
      <c r="A166" t="s">
        <v>1797</v>
      </c>
    </row>
    <row r="167" spans="1:1">
      <c r="A167" t="s">
        <v>1796</v>
      </c>
    </row>
    <row r="168" spans="1:1">
      <c r="A168" t="s">
        <v>1795</v>
      </c>
    </row>
    <row r="169" spans="1:1">
      <c r="A169" t="s">
        <v>1794</v>
      </c>
    </row>
    <row r="170" spans="1:1">
      <c r="A170" t="s">
        <v>1793</v>
      </c>
    </row>
    <row r="171" spans="1:1">
      <c r="A171" t="s">
        <v>1792</v>
      </c>
    </row>
    <row r="172" spans="1:1">
      <c r="A172" t="s">
        <v>1791</v>
      </c>
    </row>
    <row r="173" spans="1:1">
      <c r="A173" t="s">
        <v>1790</v>
      </c>
    </row>
    <row r="174" spans="1:1">
      <c r="A174" t="s">
        <v>1789</v>
      </c>
    </row>
    <row r="175" spans="1:1">
      <c r="A175" t="s">
        <v>1788</v>
      </c>
    </row>
    <row r="176" spans="1:1">
      <c r="A176" t="s">
        <v>1787</v>
      </c>
    </row>
    <row r="177" spans="1:1">
      <c r="A177" t="s">
        <v>1786</v>
      </c>
    </row>
    <row r="178" spans="1:1">
      <c r="A178" t="s">
        <v>1785</v>
      </c>
    </row>
    <row r="179" spans="1:1">
      <c r="A179" t="s">
        <v>1784</v>
      </c>
    </row>
    <row r="180" spans="1:1">
      <c r="A180" t="s">
        <v>1783</v>
      </c>
    </row>
    <row r="181" spans="1:1">
      <c r="A181" t="s">
        <v>1782</v>
      </c>
    </row>
    <row r="182" spans="1:1">
      <c r="A182" t="s">
        <v>1781</v>
      </c>
    </row>
    <row r="183" spans="1:1">
      <c r="A183" t="s">
        <v>1780</v>
      </c>
    </row>
    <row r="184" spans="1:1">
      <c r="A184" t="s">
        <v>1779</v>
      </c>
    </row>
    <row r="185" spans="1:1">
      <c r="A185" t="s">
        <v>1778</v>
      </c>
    </row>
    <row r="186" spans="1:1">
      <c r="A186" t="s">
        <v>1777</v>
      </c>
    </row>
    <row r="187" spans="1:1">
      <c r="A187" t="s">
        <v>1776</v>
      </c>
    </row>
    <row r="188" spans="1:1">
      <c r="A188" t="s">
        <v>1775</v>
      </c>
    </row>
    <row r="189" spans="1:1">
      <c r="A189" t="s">
        <v>1774</v>
      </c>
    </row>
    <row r="190" spans="1:1">
      <c r="A190" t="s">
        <v>1773</v>
      </c>
    </row>
    <row r="191" spans="1:1">
      <c r="A191" t="s">
        <v>1772</v>
      </c>
    </row>
    <row r="192" spans="1:1">
      <c r="A192" t="s">
        <v>1771</v>
      </c>
    </row>
    <row r="193" spans="1:1">
      <c r="A193" t="s">
        <v>1770</v>
      </c>
    </row>
    <row r="194" spans="1:1">
      <c r="A194" t="s">
        <v>1769</v>
      </c>
    </row>
    <row r="195" spans="1:1">
      <c r="A195" t="s">
        <v>1768</v>
      </c>
    </row>
    <row r="196" spans="1:1">
      <c r="A196" t="s">
        <v>1767</v>
      </c>
    </row>
    <row r="197" spans="1:1">
      <c r="A197" t="s">
        <v>1766</v>
      </c>
    </row>
    <row r="198" spans="1:1">
      <c r="A198" t="s">
        <v>1765</v>
      </c>
    </row>
    <row r="199" spans="1:1">
      <c r="A199" t="s">
        <v>1764</v>
      </c>
    </row>
    <row r="200" spans="1:1">
      <c r="A200" t="s">
        <v>1763</v>
      </c>
    </row>
    <row r="201" spans="1:1">
      <c r="A201" t="s">
        <v>1762</v>
      </c>
    </row>
    <row r="202" spans="1:1">
      <c r="A202" t="s">
        <v>1761</v>
      </c>
    </row>
    <row r="203" spans="1:1">
      <c r="A203" t="s">
        <v>1760</v>
      </c>
    </row>
    <row r="204" spans="1:1">
      <c r="A204" t="s">
        <v>1759</v>
      </c>
    </row>
    <row r="205" spans="1:1">
      <c r="A205" t="s">
        <v>1758</v>
      </c>
    </row>
    <row r="206" spans="1:1">
      <c r="A206" t="s">
        <v>1757</v>
      </c>
    </row>
    <row r="207" spans="1:1">
      <c r="A207" t="s">
        <v>1756</v>
      </c>
    </row>
    <row r="208" spans="1:1">
      <c r="A208" t="s">
        <v>1755</v>
      </c>
    </row>
    <row r="209" spans="1:1">
      <c r="A209" t="s">
        <v>1754</v>
      </c>
    </row>
    <row r="210" spans="1:1">
      <c r="A210" t="s">
        <v>1753</v>
      </c>
    </row>
    <row r="211" spans="1:1">
      <c r="A211" t="s">
        <v>1752</v>
      </c>
    </row>
    <row r="212" spans="1:1">
      <c r="A212" t="s">
        <v>1751</v>
      </c>
    </row>
    <row r="213" spans="1:1">
      <c r="A213" t="s">
        <v>1750</v>
      </c>
    </row>
    <row r="214" spans="1:1">
      <c r="A214" t="s">
        <v>1749</v>
      </c>
    </row>
    <row r="215" spans="1:1">
      <c r="A215" t="s">
        <v>1748</v>
      </c>
    </row>
    <row r="216" spans="1:1">
      <c r="A216" t="s">
        <v>1747</v>
      </c>
    </row>
    <row r="217" spans="1:1">
      <c r="A217" t="s">
        <v>1746</v>
      </c>
    </row>
    <row r="218" spans="1:1">
      <c r="A218" t="s">
        <v>1745</v>
      </c>
    </row>
    <row r="219" spans="1:1">
      <c r="A219" t="s">
        <v>1744</v>
      </c>
    </row>
    <row r="220" spans="1:1">
      <c r="A220" t="s">
        <v>1743</v>
      </c>
    </row>
    <row r="221" spans="1:1">
      <c r="A221" t="s">
        <v>1742</v>
      </c>
    </row>
    <row r="222" spans="1:1">
      <c r="A222" t="s">
        <v>1741</v>
      </c>
    </row>
    <row r="223" spans="1:1">
      <c r="A223" t="s">
        <v>1740</v>
      </c>
    </row>
    <row r="224" spans="1:1">
      <c r="A224" t="s">
        <v>1739</v>
      </c>
    </row>
    <row r="225" spans="1:1">
      <c r="A225" t="s">
        <v>1738</v>
      </c>
    </row>
    <row r="226" spans="1:1">
      <c r="A226" t="s">
        <v>1737</v>
      </c>
    </row>
    <row r="227" spans="1:1">
      <c r="A227" t="s">
        <v>1736</v>
      </c>
    </row>
    <row r="228" spans="1:1">
      <c r="A228" t="s">
        <v>1735</v>
      </c>
    </row>
    <row r="229" spans="1:1">
      <c r="A229" t="s">
        <v>1734</v>
      </c>
    </row>
    <row r="230" spans="1:1">
      <c r="A230" t="s">
        <v>1733</v>
      </c>
    </row>
    <row r="231" spans="1:1">
      <c r="A231" t="s">
        <v>1732</v>
      </c>
    </row>
    <row r="232" spans="1:1">
      <c r="A232" t="s">
        <v>1731</v>
      </c>
    </row>
    <row r="233" spans="1:1">
      <c r="A233" t="s">
        <v>1730</v>
      </c>
    </row>
    <row r="234" spans="1:1">
      <c r="A234" t="s">
        <v>1729</v>
      </c>
    </row>
    <row r="235" spans="1:1">
      <c r="A235" t="s">
        <v>1728</v>
      </c>
    </row>
    <row r="236" spans="1:1">
      <c r="A236" t="s">
        <v>1727</v>
      </c>
    </row>
    <row r="237" spans="1:1">
      <c r="A237" t="s">
        <v>1726</v>
      </c>
    </row>
    <row r="238" spans="1:1">
      <c r="A238" t="s">
        <v>1725</v>
      </c>
    </row>
    <row r="239" spans="1:1">
      <c r="A239" t="s">
        <v>1724</v>
      </c>
    </row>
    <row r="240" spans="1:1">
      <c r="A240" t="s">
        <v>1723</v>
      </c>
    </row>
    <row r="241" spans="1:1">
      <c r="A241" t="s">
        <v>1722</v>
      </c>
    </row>
    <row r="242" spans="1:1">
      <c r="A242" t="s">
        <v>1721</v>
      </c>
    </row>
    <row r="243" spans="1:1">
      <c r="A243" t="s">
        <v>1720</v>
      </c>
    </row>
    <row r="244" spans="1:1">
      <c r="A244" t="s">
        <v>1719</v>
      </c>
    </row>
    <row r="245" spans="1:1">
      <c r="A245" t="s">
        <v>1718</v>
      </c>
    </row>
    <row r="246" spans="1:1">
      <c r="A246" t="s">
        <v>1717</v>
      </c>
    </row>
    <row r="247" spans="1:1">
      <c r="A247" t="s">
        <v>1716</v>
      </c>
    </row>
    <row r="248" spans="1:1">
      <c r="A248" t="s">
        <v>1715</v>
      </c>
    </row>
    <row r="249" spans="1:1">
      <c r="A249" t="s">
        <v>1714</v>
      </c>
    </row>
    <row r="250" spans="1:1">
      <c r="A250" t="s">
        <v>1713</v>
      </c>
    </row>
    <row r="251" spans="1:1">
      <c r="A251" t="s">
        <v>1712</v>
      </c>
    </row>
    <row r="252" spans="1:1">
      <c r="A252" t="s">
        <v>1711</v>
      </c>
    </row>
    <row r="253" spans="1:1">
      <c r="A253" t="s">
        <v>1710</v>
      </c>
    </row>
    <row r="254" spans="1:1">
      <c r="A254" t="s">
        <v>1709</v>
      </c>
    </row>
    <row r="255" spans="1:1">
      <c r="A255" t="s">
        <v>1708</v>
      </c>
    </row>
    <row r="256" spans="1:1">
      <c r="A256" t="s">
        <v>1707</v>
      </c>
    </row>
    <row r="257" spans="1:1">
      <c r="A257" t="s">
        <v>1706</v>
      </c>
    </row>
    <row r="258" spans="1:1">
      <c r="A258" t="s">
        <v>1705</v>
      </c>
    </row>
    <row r="259" spans="1:1">
      <c r="A259" t="s">
        <v>1704</v>
      </c>
    </row>
    <row r="260" spans="1:1">
      <c r="A260" t="s">
        <v>1703</v>
      </c>
    </row>
    <row r="261" spans="1:1">
      <c r="A261" t="s">
        <v>1702</v>
      </c>
    </row>
    <row r="262" spans="1:1">
      <c r="A262" t="s">
        <v>1701</v>
      </c>
    </row>
    <row r="263" spans="1:1">
      <c r="A263" t="s">
        <v>1700</v>
      </c>
    </row>
    <row r="264" spans="1:1">
      <c r="A264" t="s">
        <v>1699</v>
      </c>
    </row>
    <row r="265" spans="1:1">
      <c r="A265" t="s">
        <v>1698</v>
      </c>
    </row>
    <row r="266" spans="1:1">
      <c r="A266" t="s">
        <v>1697</v>
      </c>
    </row>
    <row r="267" spans="1:1">
      <c r="A267" t="s">
        <v>1696</v>
      </c>
    </row>
    <row r="268" spans="1:1">
      <c r="A268" t="s">
        <v>1695</v>
      </c>
    </row>
    <row r="269" spans="1:1">
      <c r="A269" t="s">
        <v>1694</v>
      </c>
    </row>
    <row r="270" spans="1:1">
      <c r="A270" t="s">
        <v>1693</v>
      </c>
    </row>
    <row r="271" spans="1:1">
      <c r="A271" t="s">
        <v>1692</v>
      </c>
    </row>
    <row r="272" spans="1:1">
      <c r="A272" t="s">
        <v>1691</v>
      </c>
    </row>
    <row r="273" spans="1:1">
      <c r="A273" t="s">
        <v>1690</v>
      </c>
    </row>
    <row r="274" spans="1:1">
      <c r="A274" t="s">
        <v>1689</v>
      </c>
    </row>
    <row r="275" spans="1:1">
      <c r="A275" t="s">
        <v>1688</v>
      </c>
    </row>
    <row r="276" spans="1:1">
      <c r="A276" t="s">
        <v>1687</v>
      </c>
    </row>
    <row r="277" spans="1:1">
      <c r="A277" t="s">
        <v>1686</v>
      </c>
    </row>
    <row r="278" spans="1:1">
      <c r="A278" t="s">
        <v>1685</v>
      </c>
    </row>
    <row r="279" spans="1:1">
      <c r="A279" t="s">
        <v>1684</v>
      </c>
    </row>
    <row r="280" spans="1:1">
      <c r="A280" t="s">
        <v>1683</v>
      </c>
    </row>
    <row r="281" spans="1:1">
      <c r="A281" t="s">
        <v>1682</v>
      </c>
    </row>
    <row r="282" spans="1:1">
      <c r="A282" t="s">
        <v>1681</v>
      </c>
    </row>
    <row r="283" spans="1:1">
      <c r="A283" t="s">
        <v>1680</v>
      </c>
    </row>
    <row r="284" spans="1:1">
      <c r="A284" t="s">
        <v>1679</v>
      </c>
    </row>
    <row r="285" spans="1:1">
      <c r="A285" t="s">
        <v>1678</v>
      </c>
    </row>
    <row r="286" spans="1:1">
      <c r="A286" t="s">
        <v>1677</v>
      </c>
    </row>
    <row r="287" spans="1:1">
      <c r="A287" t="s">
        <v>1676</v>
      </c>
    </row>
    <row r="288" spans="1:1">
      <c r="A288" t="s">
        <v>1675</v>
      </c>
    </row>
    <row r="289" spans="1:1">
      <c r="A289" t="s">
        <v>1674</v>
      </c>
    </row>
    <row r="290" spans="1:1">
      <c r="A290" t="s">
        <v>1673</v>
      </c>
    </row>
    <row r="291" spans="1:1">
      <c r="A291" t="s">
        <v>1672</v>
      </c>
    </row>
    <row r="292" spans="1:1">
      <c r="A292" t="s">
        <v>1671</v>
      </c>
    </row>
    <row r="293" spans="1:1">
      <c r="A293" t="s">
        <v>1670</v>
      </c>
    </row>
    <row r="294" spans="1:1">
      <c r="A294" t="s">
        <v>1669</v>
      </c>
    </row>
    <row r="295" spans="1:1">
      <c r="A295" t="s">
        <v>1668</v>
      </c>
    </row>
    <row r="296" spans="1:1">
      <c r="A296" t="s">
        <v>1667</v>
      </c>
    </row>
    <row r="297" spans="1:1">
      <c r="A297" t="s">
        <v>1666</v>
      </c>
    </row>
    <row r="298" spans="1:1">
      <c r="A298" t="s">
        <v>1665</v>
      </c>
    </row>
    <row r="299" spans="1:1">
      <c r="A299" t="s">
        <v>1664</v>
      </c>
    </row>
    <row r="300" spans="1:1">
      <c r="A300" t="s">
        <v>1663</v>
      </c>
    </row>
    <row r="301" spans="1:1">
      <c r="A301" t="s">
        <v>1662</v>
      </c>
    </row>
    <row r="302" spans="1:1">
      <c r="A302" t="s">
        <v>1661</v>
      </c>
    </row>
    <row r="303" spans="1:1">
      <c r="A303" t="s">
        <v>1660</v>
      </c>
    </row>
    <row r="304" spans="1:1">
      <c r="A304" t="s">
        <v>1659</v>
      </c>
    </row>
    <row r="305" spans="1:1">
      <c r="A305" t="s">
        <v>1658</v>
      </c>
    </row>
    <row r="306" spans="1:1">
      <c r="A306" t="s">
        <v>1657</v>
      </c>
    </row>
    <row r="307" spans="1:1">
      <c r="A307" t="s">
        <v>1656</v>
      </c>
    </row>
    <row r="308" spans="1:1">
      <c r="A308" t="s">
        <v>1655</v>
      </c>
    </row>
    <row r="309" spans="1:1">
      <c r="A309" t="s">
        <v>1654</v>
      </c>
    </row>
    <row r="310" spans="1:1">
      <c r="A310" t="s">
        <v>1653</v>
      </c>
    </row>
    <row r="311" spans="1:1">
      <c r="A311" t="s">
        <v>1652</v>
      </c>
    </row>
    <row r="312" spans="1:1">
      <c r="A312" t="s">
        <v>1651</v>
      </c>
    </row>
    <row r="313" spans="1:1">
      <c r="A313" t="s">
        <v>1650</v>
      </c>
    </row>
    <row r="314" spans="1:1">
      <c r="A314" t="s">
        <v>1649</v>
      </c>
    </row>
    <row r="315" spans="1:1">
      <c r="A315" t="s">
        <v>1648</v>
      </c>
    </row>
    <row r="316" spans="1:1">
      <c r="A316" t="s">
        <v>1647</v>
      </c>
    </row>
    <row r="317" spans="1:1">
      <c r="A317" t="s">
        <v>1646</v>
      </c>
    </row>
    <row r="318" spans="1:1">
      <c r="A318" t="s">
        <v>1645</v>
      </c>
    </row>
    <row r="319" spans="1:1">
      <c r="A319" t="s">
        <v>1644</v>
      </c>
    </row>
    <row r="320" spans="1:1">
      <c r="A320" t="s">
        <v>1643</v>
      </c>
    </row>
    <row r="321" spans="1:1">
      <c r="A321" t="s">
        <v>1642</v>
      </c>
    </row>
    <row r="322" spans="1:1">
      <c r="A322" t="s">
        <v>1641</v>
      </c>
    </row>
    <row r="323" spans="1:1">
      <c r="A323" t="s">
        <v>1640</v>
      </c>
    </row>
    <row r="324" spans="1:1">
      <c r="A324" t="s">
        <v>1639</v>
      </c>
    </row>
    <row r="325" spans="1:1">
      <c r="A325" t="s">
        <v>1638</v>
      </c>
    </row>
    <row r="326" spans="1:1">
      <c r="A326" t="s">
        <v>1637</v>
      </c>
    </row>
    <row r="327" spans="1:1">
      <c r="A327" t="s">
        <v>1636</v>
      </c>
    </row>
    <row r="328" spans="1:1">
      <c r="A328" t="s">
        <v>1635</v>
      </c>
    </row>
    <row r="329" spans="1:1">
      <c r="A329" t="s">
        <v>1634</v>
      </c>
    </row>
    <row r="330" spans="1:1">
      <c r="A330" t="s">
        <v>1633</v>
      </c>
    </row>
    <row r="331" spans="1:1">
      <c r="A331" t="s">
        <v>1632</v>
      </c>
    </row>
    <row r="332" spans="1:1">
      <c r="A332" t="s">
        <v>1631</v>
      </c>
    </row>
    <row r="333" spans="1:1">
      <c r="A333" t="s">
        <v>1630</v>
      </c>
    </row>
    <row r="334" spans="1:1">
      <c r="A334" t="s">
        <v>1629</v>
      </c>
    </row>
    <row r="335" spans="1:1">
      <c r="A335" t="s">
        <v>1628</v>
      </c>
    </row>
    <row r="336" spans="1:1">
      <c r="A336" t="s">
        <v>1627</v>
      </c>
    </row>
    <row r="337" spans="1:1">
      <c r="A337" t="s">
        <v>1626</v>
      </c>
    </row>
    <row r="338" spans="1:1">
      <c r="A338" t="s">
        <v>1625</v>
      </c>
    </row>
    <row r="339" spans="1:1">
      <c r="A339" t="s">
        <v>1624</v>
      </c>
    </row>
    <row r="340" spans="1:1">
      <c r="A340" t="s">
        <v>1623</v>
      </c>
    </row>
    <row r="341" spans="1:1">
      <c r="A341" t="s">
        <v>1622</v>
      </c>
    </row>
    <row r="342" spans="1:1">
      <c r="A342" t="s">
        <v>1621</v>
      </c>
    </row>
    <row r="343" spans="1:1">
      <c r="A343" t="s">
        <v>1620</v>
      </c>
    </row>
    <row r="344" spans="1:1">
      <c r="A344" t="s">
        <v>1619</v>
      </c>
    </row>
    <row r="345" spans="1:1">
      <c r="A345" t="s">
        <v>1618</v>
      </c>
    </row>
    <row r="346" spans="1:1">
      <c r="A346" t="s">
        <v>1617</v>
      </c>
    </row>
    <row r="347" spans="1:1">
      <c r="A347" t="s">
        <v>1616</v>
      </c>
    </row>
    <row r="348" spans="1:1">
      <c r="A348" t="s">
        <v>1615</v>
      </c>
    </row>
    <row r="349" spans="1:1">
      <c r="A349" t="s">
        <v>1614</v>
      </c>
    </row>
    <row r="350" spans="1:1">
      <c r="A350" t="s">
        <v>1613</v>
      </c>
    </row>
    <row r="351" spans="1:1">
      <c r="A351" t="s">
        <v>1612</v>
      </c>
    </row>
    <row r="352" spans="1:1">
      <c r="A352" t="s">
        <v>1611</v>
      </c>
    </row>
    <row r="353" spans="1:1">
      <c r="A353" t="s">
        <v>1610</v>
      </c>
    </row>
    <row r="354" spans="1:1">
      <c r="A354" t="s">
        <v>1609</v>
      </c>
    </row>
    <row r="355" spans="1:1">
      <c r="A355" t="s">
        <v>1608</v>
      </c>
    </row>
    <row r="356" spans="1:1">
      <c r="A356" t="s">
        <v>1607</v>
      </c>
    </row>
    <row r="357" spans="1:1">
      <c r="A357" t="s">
        <v>1606</v>
      </c>
    </row>
    <row r="358" spans="1:1">
      <c r="A358" t="s">
        <v>1605</v>
      </c>
    </row>
    <row r="359" spans="1:1">
      <c r="A359" t="s">
        <v>1604</v>
      </c>
    </row>
    <row r="360" spans="1:1">
      <c r="A360" t="s">
        <v>1603</v>
      </c>
    </row>
    <row r="361" spans="1:1">
      <c r="A361" t="s">
        <v>1602</v>
      </c>
    </row>
    <row r="362" spans="1:1">
      <c r="A362" t="s">
        <v>1601</v>
      </c>
    </row>
    <row r="363" spans="1:1">
      <c r="A363" t="s">
        <v>1600</v>
      </c>
    </row>
    <row r="364" spans="1:1">
      <c r="A364" t="s">
        <v>1599</v>
      </c>
    </row>
    <row r="365" spans="1:1">
      <c r="A365" t="s">
        <v>1598</v>
      </c>
    </row>
    <row r="366" spans="1:1">
      <c r="A366" t="s">
        <v>1597</v>
      </c>
    </row>
    <row r="367" spans="1:1">
      <c r="A367" t="s">
        <v>1596</v>
      </c>
    </row>
    <row r="368" spans="1:1">
      <c r="A368" t="s">
        <v>1595</v>
      </c>
    </row>
    <row r="369" spans="1:1">
      <c r="A369" t="s">
        <v>1594</v>
      </c>
    </row>
    <row r="370" spans="1:1">
      <c r="A370" t="s">
        <v>1593</v>
      </c>
    </row>
    <row r="371" spans="1:1">
      <c r="A371" t="s">
        <v>1592</v>
      </c>
    </row>
    <row r="372" spans="1:1">
      <c r="A372" t="s">
        <v>1591</v>
      </c>
    </row>
    <row r="373" spans="1:1">
      <c r="A373" t="s">
        <v>1590</v>
      </c>
    </row>
    <row r="374" spans="1:1">
      <c r="A374" t="s">
        <v>1589</v>
      </c>
    </row>
    <row r="375" spans="1:1">
      <c r="A375" t="s">
        <v>1588</v>
      </c>
    </row>
    <row r="376" spans="1:1">
      <c r="A376" t="s">
        <v>1587</v>
      </c>
    </row>
    <row r="377" spans="1:1">
      <c r="A377" t="s">
        <v>1586</v>
      </c>
    </row>
    <row r="378" spans="1:1">
      <c r="A378" t="s">
        <v>1585</v>
      </c>
    </row>
    <row r="379" spans="1:1">
      <c r="A379" t="s">
        <v>1584</v>
      </c>
    </row>
    <row r="380" spans="1:1">
      <c r="A380" t="s">
        <v>1583</v>
      </c>
    </row>
    <row r="381" spans="1:1">
      <c r="A381" t="s">
        <v>1582</v>
      </c>
    </row>
    <row r="382" spans="1:1">
      <c r="A382" t="s">
        <v>1581</v>
      </c>
    </row>
    <row r="383" spans="1:1">
      <c r="A383" t="s">
        <v>1580</v>
      </c>
    </row>
    <row r="384" spans="1:1">
      <c r="A384" t="s">
        <v>1579</v>
      </c>
    </row>
    <row r="385" spans="1:1">
      <c r="A385" t="s">
        <v>1578</v>
      </c>
    </row>
    <row r="386" spans="1:1">
      <c r="A386" t="s">
        <v>1577</v>
      </c>
    </row>
    <row r="387" spans="1:1">
      <c r="A387" t="s">
        <v>1576</v>
      </c>
    </row>
    <row r="388" spans="1:1">
      <c r="A388" t="s">
        <v>1575</v>
      </c>
    </row>
    <row r="389" spans="1:1">
      <c r="A389" t="s">
        <v>1574</v>
      </c>
    </row>
    <row r="390" spans="1:1">
      <c r="A390" t="s">
        <v>1573</v>
      </c>
    </row>
    <row r="391" spans="1:1">
      <c r="A391" t="s">
        <v>1572</v>
      </c>
    </row>
    <row r="392" spans="1:1">
      <c r="A392" t="s">
        <v>1571</v>
      </c>
    </row>
    <row r="393" spans="1:1">
      <c r="A393" t="s">
        <v>1570</v>
      </c>
    </row>
    <row r="394" spans="1:1">
      <c r="A394" t="s">
        <v>1569</v>
      </c>
    </row>
    <row r="395" spans="1:1">
      <c r="A395" t="s">
        <v>1568</v>
      </c>
    </row>
    <row r="396" spans="1:1">
      <c r="A396" t="s">
        <v>1567</v>
      </c>
    </row>
    <row r="397" spans="1:1">
      <c r="A397" t="s">
        <v>1566</v>
      </c>
    </row>
    <row r="398" spans="1:1">
      <c r="A398" t="s">
        <v>1565</v>
      </c>
    </row>
    <row r="399" spans="1:1">
      <c r="A399" t="s">
        <v>1564</v>
      </c>
    </row>
    <row r="400" spans="1:1">
      <c r="A400" t="s">
        <v>1563</v>
      </c>
    </row>
    <row r="401" spans="1:1">
      <c r="A401" t="s">
        <v>1562</v>
      </c>
    </row>
    <row r="402" spans="1:1">
      <c r="A402" t="s">
        <v>1561</v>
      </c>
    </row>
    <row r="403" spans="1:1">
      <c r="A403" t="s">
        <v>1560</v>
      </c>
    </row>
    <row r="404" spans="1:1">
      <c r="A404" t="s">
        <v>1559</v>
      </c>
    </row>
    <row r="405" spans="1:1">
      <c r="A405" t="s">
        <v>1558</v>
      </c>
    </row>
    <row r="406" spans="1:1">
      <c r="A406" t="s">
        <v>1557</v>
      </c>
    </row>
    <row r="407" spans="1:1">
      <c r="A407" t="s">
        <v>1556</v>
      </c>
    </row>
    <row r="408" spans="1:1">
      <c r="A408" t="s">
        <v>1555</v>
      </c>
    </row>
    <row r="409" spans="1:1">
      <c r="A409" t="s">
        <v>1554</v>
      </c>
    </row>
    <row r="410" spans="1:1">
      <c r="A410" t="s">
        <v>1553</v>
      </c>
    </row>
    <row r="411" spans="1:1">
      <c r="A411" t="s">
        <v>1552</v>
      </c>
    </row>
    <row r="412" spans="1:1">
      <c r="A412" t="s">
        <v>1551</v>
      </c>
    </row>
    <row r="413" spans="1:1">
      <c r="A413" t="s">
        <v>1550</v>
      </c>
    </row>
    <row r="414" spans="1:1">
      <c r="A414" t="s">
        <v>1549</v>
      </c>
    </row>
    <row r="415" spans="1:1">
      <c r="A415" t="s">
        <v>1548</v>
      </c>
    </row>
    <row r="416" spans="1:1">
      <c r="A416" t="s">
        <v>1547</v>
      </c>
    </row>
    <row r="417" spans="1:1">
      <c r="A417" t="s">
        <v>1546</v>
      </c>
    </row>
    <row r="418" spans="1:1">
      <c r="A418" t="s">
        <v>1545</v>
      </c>
    </row>
    <row r="419" spans="1:1">
      <c r="A419" t="s">
        <v>1544</v>
      </c>
    </row>
    <row r="420" spans="1:1">
      <c r="A420" t="s">
        <v>1543</v>
      </c>
    </row>
    <row r="421" spans="1:1">
      <c r="A421" t="s">
        <v>1542</v>
      </c>
    </row>
    <row r="422" spans="1:1">
      <c r="A422" t="s">
        <v>1541</v>
      </c>
    </row>
    <row r="423" spans="1:1">
      <c r="A423" t="s">
        <v>1540</v>
      </c>
    </row>
    <row r="424" spans="1:1">
      <c r="A424" t="s">
        <v>1539</v>
      </c>
    </row>
    <row r="425" spans="1:1">
      <c r="A425" t="s">
        <v>1538</v>
      </c>
    </row>
    <row r="426" spans="1:1">
      <c r="A426" t="s">
        <v>1537</v>
      </c>
    </row>
    <row r="427" spans="1:1">
      <c r="A427" t="s">
        <v>1536</v>
      </c>
    </row>
    <row r="428" spans="1:1">
      <c r="A428" t="s">
        <v>1535</v>
      </c>
    </row>
    <row r="429" spans="1:1">
      <c r="A429" t="s">
        <v>1534</v>
      </c>
    </row>
    <row r="430" spans="1:1">
      <c r="A430" t="s">
        <v>1533</v>
      </c>
    </row>
    <row r="431" spans="1:1">
      <c r="A431" t="s">
        <v>1532</v>
      </c>
    </row>
    <row r="432" spans="1:1">
      <c r="A432" t="s">
        <v>1531</v>
      </c>
    </row>
    <row r="433" spans="1:1">
      <c r="A433" t="s">
        <v>1530</v>
      </c>
    </row>
    <row r="434" spans="1:1">
      <c r="A434" t="s">
        <v>1529</v>
      </c>
    </row>
    <row r="435" spans="1:1">
      <c r="A435" t="s">
        <v>1528</v>
      </c>
    </row>
    <row r="436" spans="1:1">
      <c r="A436" t="s">
        <v>1527</v>
      </c>
    </row>
    <row r="437" spans="1:1">
      <c r="A437" t="s">
        <v>1526</v>
      </c>
    </row>
    <row r="438" spans="1:1">
      <c r="A438" t="s">
        <v>1525</v>
      </c>
    </row>
    <row r="439" spans="1:1">
      <c r="A439" t="s">
        <v>1524</v>
      </c>
    </row>
    <row r="440" spans="1:1">
      <c r="A440" t="s">
        <v>1523</v>
      </c>
    </row>
    <row r="441" spans="1:1">
      <c r="A441" t="s">
        <v>1522</v>
      </c>
    </row>
    <row r="442" spans="1:1">
      <c r="A442" t="s">
        <v>1521</v>
      </c>
    </row>
    <row r="443" spans="1:1">
      <c r="A443" t="s">
        <v>1520</v>
      </c>
    </row>
    <row r="444" spans="1:1">
      <c r="A444" t="s">
        <v>1519</v>
      </c>
    </row>
    <row r="445" spans="1:1">
      <c r="A445" t="s">
        <v>1518</v>
      </c>
    </row>
    <row r="446" spans="1:1">
      <c r="A446" t="s">
        <v>1517</v>
      </c>
    </row>
    <row r="447" spans="1:1">
      <c r="A447" t="s">
        <v>1516</v>
      </c>
    </row>
    <row r="448" spans="1:1">
      <c r="A448" t="s">
        <v>1515</v>
      </c>
    </row>
    <row r="449" spans="1:1">
      <c r="A449" t="s">
        <v>1514</v>
      </c>
    </row>
    <row r="450" spans="1:1">
      <c r="A450" t="s">
        <v>1513</v>
      </c>
    </row>
    <row r="451" spans="1:1">
      <c r="A451" t="s">
        <v>1512</v>
      </c>
    </row>
    <row r="452" spans="1:1">
      <c r="A452" t="s">
        <v>1511</v>
      </c>
    </row>
    <row r="453" spans="1:1">
      <c r="A453" t="s">
        <v>1510</v>
      </c>
    </row>
    <row r="454" spans="1:1">
      <c r="A454" t="s">
        <v>1509</v>
      </c>
    </row>
    <row r="455" spans="1:1">
      <c r="A455" t="s">
        <v>1508</v>
      </c>
    </row>
    <row r="456" spans="1:1">
      <c r="A456" t="s">
        <v>1507</v>
      </c>
    </row>
    <row r="457" spans="1:1">
      <c r="A457" t="s">
        <v>1506</v>
      </c>
    </row>
    <row r="458" spans="1:1">
      <c r="A458" t="s">
        <v>1505</v>
      </c>
    </row>
    <row r="459" spans="1:1">
      <c r="A459" t="s">
        <v>1504</v>
      </c>
    </row>
    <row r="460" spans="1:1">
      <c r="A460" t="s">
        <v>1503</v>
      </c>
    </row>
    <row r="461" spans="1:1">
      <c r="A461" t="s">
        <v>1502</v>
      </c>
    </row>
    <row r="462" spans="1:1">
      <c r="A462" t="s">
        <v>1501</v>
      </c>
    </row>
    <row r="463" spans="1:1">
      <c r="A463" t="s">
        <v>1500</v>
      </c>
    </row>
    <row r="464" spans="1:1">
      <c r="A464" t="s">
        <v>1499</v>
      </c>
    </row>
    <row r="465" spans="1:1">
      <c r="A465" t="s">
        <v>1498</v>
      </c>
    </row>
    <row r="466" spans="1:1">
      <c r="A466" t="s">
        <v>1497</v>
      </c>
    </row>
    <row r="467" spans="1:1">
      <c r="A467" t="s">
        <v>1496</v>
      </c>
    </row>
    <row r="468" spans="1:1">
      <c r="A468" t="s">
        <v>1495</v>
      </c>
    </row>
    <row r="469" spans="1:1">
      <c r="A469" t="s">
        <v>1494</v>
      </c>
    </row>
    <row r="470" spans="1:1">
      <c r="A470" t="s">
        <v>1493</v>
      </c>
    </row>
    <row r="471" spans="1:1">
      <c r="A471" t="s">
        <v>1492</v>
      </c>
    </row>
    <row r="472" spans="1:1">
      <c r="A472" t="s">
        <v>1491</v>
      </c>
    </row>
    <row r="473" spans="1:1">
      <c r="A473" t="s">
        <v>1490</v>
      </c>
    </row>
    <row r="474" spans="1:1">
      <c r="A474" t="s">
        <v>1489</v>
      </c>
    </row>
    <row r="475" spans="1:1">
      <c r="A475" t="s">
        <v>1488</v>
      </c>
    </row>
    <row r="476" spans="1:1">
      <c r="A476" t="s">
        <v>1487</v>
      </c>
    </row>
    <row r="477" spans="1:1">
      <c r="A477" t="s">
        <v>1486</v>
      </c>
    </row>
    <row r="478" spans="1:1">
      <c r="A478" t="s">
        <v>1485</v>
      </c>
    </row>
    <row r="479" spans="1:1">
      <c r="A479" t="s">
        <v>1484</v>
      </c>
    </row>
    <row r="480" spans="1:1">
      <c r="A480" t="s">
        <v>1483</v>
      </c>
    </row>
    <row r="481" spans="1:1">
      <c r="A481" t="s">
        <v>1482</v>
      </c>
    </row>
    <row r="482" spans="1:1">
      <c r="A482" t="s">
        <v>1481</v>
      </c>
    </row>
    <row r="483" spans="1:1">
      <c r="A483" t="s">
        <v>1480</v>
      </c>
    </row>
    <row r="484" spans="1:1">
      <c r="A484" t="s">
        <v>1479</v>
      </c>
    </row>
    <row r="485" spans="1:1">
      <c r="A485" t="s">
        <v>1478</v>
      </c>
    </row>
    <row r="486" spans="1:1">
      <c r="A486" t="s">
        <v>1477</v>
      </c>
    </row>
    <row r="487" spans="1:1">
      <c r="A487" t="s">
        <v>1476</v>
      </c>
    </row>
    <row r="488" spans="1:1">
      <c r="A488" t="s">
        <v>1475</v>
      </c>
    </row>
    <row r="489" spans="1:1">
      <c r="A489" t="s">
        <v>1474</v>
      </c>
    </row>
    <row r="490" spans="1:1">
      <c r="A490" t="s">
        <v>1473</v>
      </c>
    </row>
    <row r="491" spans="1:1">
      <c r="A491" t="s">
        <v>1472</v>
      </c>
    </row>
    <row r="492" spans="1:1">
      <c r="A492" t="s">
        <v>1471</v>
      </c>
    </row>
    <row r="493" spans="1:1">
      <c r="A493" t="s">
        <v>1470</v>
      </c>
    </row>
    <row r="494" spans="1:1">
      <c r="A494" t="s">
        <v>1469</v>
      </c>
    </row>
    <row r="495" spans="1:1">
      <c r="A495" t="s">
        <v>1468</v>
      </c>
    </row>
    <row r="496" spans="1:1">
      <c r="A496" t="s">
        <v>1467</v>
      </c>
    </row>
    <row r="497" spans="1:1">
      <c r="A497" t="s">
        <v>1466</v>
      </c>
    </row>
    <row r="498" spans="1:1">
      <c r="A498" t="s">
        <v>1465</v>
      </c>
    </row>
    <row r="499" spans="1:1">
      <c r="A499" t="s">
        <v>1464</v>
      </c>
    </row>
    <row r="500" spans="1:1">
      <c r="A500" t="s">
        <v>1463</v>
      </c>
    </row>
    <row r="501" spans="1:1">
      <c r="A501" t="s">
        <v>1462</v>
      </c>
    </row>
    <row r="502" spans="1:1">
      <c r="A502" t="s">
        <v>1461</v>
      </c>
    </row>
    <row r="503" spans="1:1">
      <c r="A503" t="s">
        <v>1460</v>
      </c>
    </row>
    <row r="504" spans="1:1">
      <c r="A504" t="s">
        <v>1459</v>
      </c>
    </row>
    <row r="505" spans="1:1">
      <c r="A505" t="s">
        <v>1458</v>
      </c>
    </row>
    <row r="506" spans="1:1">
      <c r="A506" t="s">
        <v>1457</v>
      </c>
    </row>
    <row r="507" spans="1:1">
      <c r="A507" t="s">
        <v>1456</v>
      </c>
    </row>
    <row r="508" spans="1:1">
      <c r="A508" t="s">
        <v>1455</v>
      </c>
    </row>
    <row r="509" spans="1:1">
      <c r="A509" t="s">
        <v>1454</v>
      </c>
    </row>
    <row r="510" spans="1:1">
      <c r="A510" t="s">
        <v>1453</v>
      </c>
    </row>
    <row r="511" spans="1:1">
      <c r="A511" t="s">
        <v>1452</v>
      </c>
    </row>
    <row r="512" spans="1:1">
      <c r="A512" t="s">
        <v>1451</v>
      </c>
    </row>
    <row r="513" spans="1:1">
      <c r="A513" t="s">
        <v>1450</v>
      </c>
    </row>
    <row r="514" spans="1:1">
      <c r="A514" t="s">
        <v>1449</v>
      </c>
    </row>
    <row r="515" spans="1:1">
      <c r="A515" t="s">
        <v>1448</v>
      </c>
    </row>
    <row r="516" spans="1:1">
      <c r="A516" t="s">
        <v>1447</v>
      </c>
    </row>
    <row r="517" spans="1:1">
      <c r="A517" t="s">
        <v>1446</v>
      </c>
    </row>
    <row r="518" spans="1:1">
      <c r="A518" t="s">
        <v>1445</v>
      </c>
    </row>
    <row r="519" spans="1:1">
      <c r="A519" t="s">
        <v>1444</v>
      </c>
    </row>
    <row r="520" spans="1:1">
      <c r="A520" t="s">
        <v>1443</v>
      </c>
    </row>
    <row r="521" spans="1:1">
      <c r="A521" t="s">
        <v>1442</v>
      </c>
    </row>
    <row r="522" spans="1:1">
      <c r="A522" t="s">
        <v>1441</v>
      </c>
    </row>
    <row r="523" spans="1:1">
      <c r="A523" t="s">
        <v>1440</v>
      </c>
    </row>
    <row r="524" spans="1:1">
      <c r="A524" t="s">
        <v>1439</v>
      </c>
    </row>
    <row r="525" spans="1:1">
      <c r="A525" t="s">
        <v>1438</v>
      </c>
    </row>
    <row r="526" spans="1:1">
      <c r="A526" t="s">
        <v>1437</v>
      </c>
    </row>
    <row r="527" spans="1:1">
      <c r="A527" t="s">
        <v>1436</v>
      </c>
    </row>
    <row r="528" spans="1:1">
      <c r="A528" t="s">
        <v>1435</v>
      </c>
    </row>
    <row r="529" spans="1:1">
      <c r="A529" t="s">
        <v>1434</v>
      </c>
    </row>
    <row r="530" spans="1:1">
      <c r="A530" t="s">
        <v>1433</v>
      </c>
    </row>
    <row r="531" spans="1:1">
      <c r="A531" t="s">
        <v>1432</v>
      </c>
    </row>
    <row r="532" spans="1:1">
      <c r="A532" t="s">
        <v>1431</v>
      </c>
    </row>
    <row r="533" spans="1:1">
      <c r="A533" t="s">
        <v>1430</v>
      </c>
    </row>
    <row r="534" spans="1:1">
      <c r="A534" t="s">
        <v>1429</v>
      </c>
    </row>
    <row r="535" spans="1:1">
      <c r="A535" t="s">
        <v>1428</v>
      </c>
    </row>
    <row r="536" spans="1:1">
      <c r="A536" t="s">
        <v>1427</v>
      </c>
    </row>
    <row r="537" spans="1:1">
      <c r="A537" t="s">
        <v>1426</v>
      </c>
    </row>
    <row r="538" spans="1:1">
      <c r="A538" t="s">
        <v>1425</v>
      </c>
    </row>
    <row r="539" spans="1:1">
      <c r="A539" t="s">
        <v>1424</v>
      </c>
    </row>
    <row r="540" spans="1:1">
      <c r="A540" t="s">
        <v>1423</v>
      </c>
    </row>
    <row r="541" spans="1:1">
      <c r="A541" t="s">
        <v>1422</v>
      </c>
    </row>
    <row r="542" spans="1:1">
      <c r="A542" t="s">
        <v>1421</v>
      </c>
    </row>
    <row r="543" spans="1:1">
      <c r="A543" t="s">
        <v>1420</v>
      </c>
    </row>
    <row r="544" spans="1:1">
      <c r="A544" t="s">
        <v>1419</v>
      </c>
    </row>
    <row r="545" spans="1:1">
      <c r="A545" t="s">
        <v>1418</v>
      </c>
    </row>
    <row r="546" spans="1:1">
      <c r="A546" t="s">
        <v>1417</v>
      </c>
    </row>
    <row r="547" spans="1:1">
      <c r="A547" t="s">
        <v>1416</v>
      </c>
    </row>
    <row r="548" spans="1:1">
      <c r="A548" t="s">
        <v>1415</v>
      </c>
    </row>
    <row r="549" spans="1:1">
      <c r="A549" t="s">
        <v>1414</v>
      </c>
    </row>
    <row r="550" spans="1:1">
      <c r="A550" t="s">
        <v>1413</v>
      </c>
    </row>
    <row r="551" spans="1:1">
      <c r="A551" t="s">
        <v>1412</v>
      </c>
    </row>
    <row r="552" spans="1:1">
      <c r="A552" t="s">
        <v>1411</v>
      </c>
    </row>
    <row r="553" spans="1:1">
      <c r="A553" t="s">
        <v>1410</v>
      </c>
    </row>
    <row r="554" spans="1:1">
      <c r="A554" t="s">
        <v>1409</v>
      </c>
    </row>
    <row r="555" spans="1:1">
      <c r="A555" t="s">
        <v>1408</v>
      </c>
    </row>
    <row r="556" spans="1:1">
      <c r="A556" t="s">
        <v>1407</v>
      </c>
    </row>
    <row r="557" spans="1:1">
      <c r="A557" t="s">
        <v>1406</v>
      </c>
    </row>
    <row r="558" spans="1:1">
      <c r="A558" t="s">
        <v>1405</v>
      </c>
    </row>
    <row r="559" spans="1:1">
      <c r="A559" t="s">
        <v>1404</v>
      </c>
    </row>
    <row r="560" spans="1:1">
      <c r="A560" t="s">
        <v>1403</v>
      </c>
    </row>
    <row r="561" spans="1:1">
      <c r="A561" t="s">
        <v>1402</v>
      </c>
    </row>
    <row r="562" spans="1:1">
      <c r="A562" t="s">
        <v>1401</v>
      </c>
    </row>
    <row r="563" spans="1:1">
      <c r="A563" t="s">
        <v>1400</v>
      </c>
    </row>
    <row r="564" spans="1:1">
      <c r="A564" t="s">
        <v>1399</v>
      </c>
    </row>
    <row r="565" spans="1:1">
      <c r="A565" t="s">
        <v>1398</v>
      </c>
    </row>
    <row r="566" spans="1:1">
      <c r="A566" t="s">
        <v>1397</v>
      </c>
    </row>
    <row r="567" spans="1:1">
      <c r="A567" t="s">
        <v>1396</v>
      </c>
    </row>
    <row r="568" spans="1:1">
      <c r="A568" t="s">
        <v>1395</v>
      </c>
    </row>
    <row r="569" spans="1:1">
      <c r="A569" t="s">
        <v>1394</v>
      </c>
    </row>
    <row r="570" spans="1:1">
      <c r="A570" t="s">
        <v>1393</v>
      </c>
    </row>
    <row r="571" spans="1:1">
      <c r="A571" t="s">
        <v>1392</v>
      </c>
    </row>
    <row r="572" spans="1:1">
      <c r="A572" t="s">
        <v>1391</v>
      </c>
    </row>
    <row r="573" spans="1:1">
      <c r="A573" t="s">
        <v>1390</v>
      </c>
    </row>
    <row r="574" spans="1:1">
      <c r="A574" t="s">
        <v>1389</v>
      </c>
    </row>
    <row r="575" spans="1:1">
      <c r="A575" t="s">
        <v>1388</v>
      </c>
    </row>
    <row r="576" spans="1:1">
      <c r="A576" t="s">
        <v>1387</v>
      </c>
    </row>
    <row r="577" spans="1:1">
      <c r="A577" t="s">
        <v>1386</v>
      </c>
    </row>
    <row r="578" spans="1:1">
      <c r="A578" t="s">
        <v>1385</v>
      </c>
    </row>
    <row r="579" spans="1:1">
      <c r="A579" t="s">
        <v>1384</v>
      </c>
    </row>
    <row r="580" spans="1:1">
      <c r="A580" t="s">
        <v>1383</v>
      </c>
    </row>
    <row r="581" spans="1:1">
      <c r="A581" t="s">
        <v>1382</v>
      </c>
    </row>
    <row r="582" spans="1:1">
      <c r="A582" t="s">
        <v>1381</v>
      </c>
    </row>
    <row r="583" spans="1:1">
      <c r="A583" t="s">
        <v>1380</v>
      </c>
    </row>
    <row r="584" spans="1:1">
      <c r="A584" t="s">
        <v>1379</v>
      </c>
    </row>
    <row r="585" spans="1:1">
      <c r="A585" t="s">
        <v>1378</v>
      </c>
    </row>
    <row r="586" spans="1:1">
      <c r="A586" t="s">
        <v>1377</v>
      </c>
    </row>
    <row r="587" spans="1:1">
      <c r="A587" t="s">
        <v>1376</v>
      </c>
    </row>
    <row r="588" spans="1:1">
      <c r="A588" t="s">
        <v>1375</v>
      </c>
    </row>
    <row r="589" spans="1:1">
      <c r="A589" t="s">
        <v>1374</v>
      </c>
    </row>
    <row r="590" spans="1:1">
      <c r="A590" t="s">
        <v>1373</v>
      </c>
    </row>
    <row r="591" spans="1:1">
      <c r="A591" t="s">
        <v>1372</v>
      </c>
    </row>
    <row r="592" spans="1:1">
      <c r="A592" t="s">
        <v>1371</v>
      </c>
    </row>
    <row r="593" spans="1:1">
      <c r="A593" t="s">
        <v>1370</v>
      </c>
    </row>
    <row r="594" spans="1:1">
      <c r="A594" t="s">
        <v>1369</v>
      </c>
    </row>
    <row r="595" spans="1:1">
      <c r="A595" t="s">
        <v>1368</v>
      </c>
    </row>
    <row r="596" spans="1:1">
      <c r="A596" t="s">
        <v>1367</v>
      </c>
    </row>
    <row r="597" spans="1:1">
      <c r="A597" t="s">
        <v>1366</v>
      </c>
    </row>
    <row r="598" spans="1:1">
      <c r="A598" t="s">
        <v>1365</v>
      </c>
    </row>
    <row r="599" spans="1:1">
      <c r="A599" t="s">
        <v>1364</v>
      </c>
    </row>
    <row r="600" spans="1:1">
      <c r="A600" t="s">
        <v>1363</v>
      </c>
    </row>
    <row r="601" spans="1:1">
      <c r="A601" t="s">
        <v>1362</v>
      </c>
    </row>
    <row r="602" spans="1:1">
      <c r="A602" t="s">
        <v>1361</v>
      </c>
    </row>
    <row r="603" spans="1:1">
      <c r="A603" t="s">
        <v>1360</v>
      </c>
    </row>
    <row r="604" spans="1:1">
      <c r="A604" t="s">
        <v>1359</v>
      </c>
    </row>
    <row r="605" spans="1:1">
      <c r="A605" t="s">
        <v>1358</v>
      </c>
    </row>
    <row r="606" spans="1:1">
      <c r="A606" t="s">
        <v>1357</v>
      </c>
    </row>
    <row r="607" spans="1:1">
      <c r="A607" t="s">
        <v>1356</v>
      </c>
    </row>
    <row r="608" spans="1:1">
      <c r="A608" t="s">
        <v>1355</v>
      </c>
    </row>
    <row r="609" spans="1:1">
      <c r="A609" t="s">
        <v>1354</v>
      </c>
    </row>
    <row r="610" spans="1:1">
      <c r="A610" t="s">
        <v>1353</v>
      </c>
    </row>
    <row r="611" spans="1:1">
      <c r="A611" t="s">
        <v>1352</v>
      </c>
    </row>
    <row r="612" spans="1:1">
      <c r="A612" t="s">
        <v>1351</v>
      </c>
    </row>
    <row r="613" spans="1:1">
      <c r="A613" t="s">
        <v>1350</v>
      </c>
    </row>
    <row r="614" spans="1:1">
      <c r="A614" t="s">
        <v>1349</v>
      </c>
    </row>
    <row r="615" spans="1:1">
      <c r="A615" t="s">
        <v>1348</v>
      </c>
    </row>
    <row r="616" spans="1:1">
      <c r="A616" t="s">
        <v>1347</v>
      </c>
    </row>
    <row r="617" spans="1:1">
      <c r="A617" t="s">
        <v>1346</v>
      </c>
    </row>
    <row r="618" spans="1:1">
      <c r="A618" t="s">
        <v>1345</v>
      </c>
    </row>
    <row r="619" spans="1:1">
      <c r="A619" t="s">
        <v>1344</v>
      </c>
    </row>
    <row r="620" spans="1:1">
      <c r="A620" t="s">
        <v>1343</v>
      </c>
    </row>
    <row r="621" spans="1:1">
      <c r="A621" t="s">
        <v>1342</v>
      </c>
    </row>
    <row r="622" spans="1:1">
      <c r="A622" t="s">
        <v>1341</v>
      </c>
    </row>
    <row r="623" spans="1:1">
      <c r="A623" t="s">
        <v>1340</v>
      </c>
    </row>
    <row r="624" spans="1:1">
      <c r="A624" t="s">
        <v>1339</v>
      </c>
    </row>
    <row r="625" spans="1:1">
      <c r="A625" t="s">
        <v>1338</v>
      </c>
    </row>
    <row r="626" spans="1:1">
      <c r="A626" t="s">
        <v>1337</v>
      </c>
    </row>
    <row r="627" spans="1:1">
      <c r="A627" t="s">
        <v>1336</v>
      </c>
    </row>
    <row r="628" spans="1:1">
      <c r="A628" t="s">
        <v>1335</v>
      </c>
    </row>
    <row r="629" spans="1:1">
      <c r="A629" t="s">
        <v>1334</v>
      </c>
    </row>
    <row r="630" spans="1:1">
      <c r="A630" t="s">
        <v>1333</v>
      </c>
    </row>
    <row r="631" spans="1:1">
      <c r="A631" t="s">
        <v>1332</v>
      </c>
    </row>
    <row r="632" spans="1:1">
      <c r="A632" t="s">
        <v>1331</v>
      </c>
    </row>
    <row r="633" spans="1:1">
      <c r="A633" t="s">
        <v>1330</v>
      </c>
    </row>
    <row r="634" spans="1:1">
      <c r="A634" t="s">
        <v>1329</v>
      </c>
    </row>
    <row r="635" spans="1:1">
      <c r="A635" t="s">
        <v>1328</v>
      </c>
    </row>
    <row r="636" spans="1:1">
      <c r="A636" t="s">
        <v>1327</v>
      </c>
    </row>
    <row r="637" spans="1:1">
      <c r="A637" t="s">
        <v>1326</v>
      </c>
    </row>
    <row r="638" spans="1:1">
      <c r="A638" t="s">
        <v>1325</v>
      </c>
    </row>
    <row r="639" spans="1:1">
      <c r="A639" t="s">
        <v>1324</v>
      </c>
    </row>
    <row r="640" spans="1:1">
      <c r="A640" t="s">
        <v>1323</v>
      </c>
    </row>
    <row r="641" spans="1:1">
      <c r="A641" t="s">
        <v>1322</v>
      </c>
    </row>
    <row r="642" spans="1:1">
      <c r="A642" t="s">
        <v>1321</v>
      </c>
    </row>
    <row r="643" spans="1:1">
      <c r="A643" t="s">
        <v>1320</v>
      </c>
    </row>
    <row r="644" spans="1:1">
      <c r="A644" t="s">
        <v>1319</v>
      </c>
    </row>
    <row r="645" spans="1:1">
      <c r="A645" t="s">
        <v>1318</v>
      </c>
    </row>
    <row r="646" spans="1:1">
      <c r="A646" t="s">
        <v>1317</v>
      </c>
    </row>
    <row r="647" spans="1:1">
      <c r="A647" t="s">
        <v>1316</v>
      </c>
    </row>
    <row r="648" spans="1:1">
      <c r="A648" t="s">
        <v>1315</v>
      </c>
    </row>
    <row r="649" spans="1:1">
      <c r="A649" t="s">
        <v>1314</v>
      </c>
    </row>
    <row r="650" spans="1:1">
      <c r="A650" t="s">
        <v>1313</v>
      </c>
    </row>
    <row r="651" spans="1:1">
      <c r="A651" t="s">
        <v>1312</v>
      </c>
    </row>
    <row r="652" spans="1:1">
      <c r="A652" t="s">
        <v>1311</v>
      </c>
    </row>
    <row r="653" spans="1:1">
      <c r="A653" t="s">
        <v>1310</v>
      </c>
    </row>
    <row r="654" spans="1:1">
      <c r="A654" t="s">
        <v>1309</v>
      </c>
    </row>
    <row r="655" spans="1:1">
      <c r="A655" t="s">
        <v>1308</v>
      </c>
    </row>
    <row r="656" spans="1:1">
      <c r="A656" t="s">
        <v>1307</v>
      </c>
    </row>
    <row r="657" spans="1:1">
      <c r="A657" t="s">
        <v>1306</v>
      </c>
    </row>
    <row r="658" spans="1:1">
      <c r="A658" t="s">
        <v>1305</v>
      </c>
    </row>
    <row r="659" spans="1:1">
      <c r="A659" t="s">
        <v>1304</v>
      </c>
    </row>
    <row r="660" spans="1:1">
      <c r="A660" t="s">
        <v>1303</v>
      </c>
    </row>
    <row r="661" spans="1:1">
      <c r="A661" t="s">
        <v>1302</v>
      </c>
    </row>
    <row r="662" spans="1:1">
      <c r="A662" t="s">
        <v>1301</v>
      </c>
    </row>
    <row r="663" spans="1:1">
      <c r="A663" t="s">
        <v>1300</v>
      </c>
    </row>
    <row r="664" spans="1:1">
      <c r="A664" t="s">
        <v>1299</v>
      </c>
    </row>
    <row r="665" spans="1:1">
      <c r="A665" t="s">
        <v>1298</v>
      </c>
    </row>
    <row r="666" spans="1:1">
      <c r="A666" t="s">
        <v>1297</v>
      </c>
    </row>
    <row r="667" spans="1:1">
      <c r="A667" t="s">
        <v>1296</v>
      </c>
    </row>
    <row r="668" spans="1:1">
      <c r="A668" t="s">
        <v>1295</v>
      </c>
    </row>
    <row r="669" spans="1:1">
      <c r="A669" t="s">
        <v>1294</v>
      </c>
    </row>
    <row r="670" spans="1:1">
      <c r="A670" t="s">
        <v>1293</v>
      </c>
    </row>
    <row r="671" spans="1:1">
      <c r="A671" t="s">
        <v>1292</v>
      </c>
    </row>
    <row r="672" spans="1:1">
      <c r="A672" t="s">
        <v>1291</v>
      </c>
    </row>
    <row r="673" spans="1:1">
      <c r="A673" t="s">
        <v>1290</v>
      </c>
    </row>
    <row r="674" spans="1:1">
      <c r="A674" t="s">
        <v>1289</v>
      </c>
    </row>
    <row r="675" spans="1:1">
      <c r="A675" t="s">
        <v>1288</v>
      </c>
    </row>
    <row r="676" spans="1:1">
      <c r="A676" t="s">
        <v>1287</v>
      </c>
    </row>
    <row r="677" spans="1:1">
      <c r="A677" t="s">
        <v>1286</v>
      </c>
    </row>
    <row r="678" spans="1:1">
      <c r="A678" t="s">
        <v>1285</v>
      </c>
    </row>
    <row r="679" spans="1:1">
      <c r="A679" t="s">
        <v>1284</v>
      </c>
    </row>
    <row r="680" spans="1:1">
      <c r="A680" t="s">
        <v>1283</v>
      </c>
    </row>
    <row r="681" spans="1:1">
      <c r="A681" t="s">
        <v>1282</v>
      </c>
    </row>
    <row r="682" spans="1:1">
      <c r="A682" t="s">
        <v>1281</v>
      </c>
    </row>
    <row r="683" spans="1:1">
      <c r="A683" t="s">
        <v>1280</v>
      </c>
    </row>
    <row r="684" spans="1:1">
      <c r="A684" t="s">
        <v>1279</v>
      </c>
    </row>
    <row r="685" spans="1:1">
      <c r="A685" t="s">
        <v>1278</v>
      </c>
    </row>
    <row r="686" spans="1:1">
      <c r="A686" t="s">
        <v>1277</v>
      </c>
    </row>
    <row r="687" spans="1:1">
      <c r="A687" t="s">
        <v>1276</v>
      </c>
    </row>
    <row r="688" spans="1:1">
      <c r="A688" t="s">
        <v>1275</v>
      </c>
    </row>
    <row r="689" spans="1:1">
      <c r="A689" t="s">
        <v>1274</v>
      </c>
    </row>
    <row r="690" spans="1:1">
      <c r="A690" t="s">
        <v>1273</v>
      </c>
    </row>
    <row r="691" spans="1:1">
      <c r="A691" t="s">
        <v>1272</v>
      </c>
    </row>
    <row r="692" spans="1:1">
      <c r="A692" t="s">
        <v>1271</v>
      </c>
    </row>
    <row r="693" spans="1:1">
      <c r="A693" t="s">
        <v>1270</v>
      </c>
    </row>
    <row r="694" spans="1:1">
      <c r="A694" t="s">
        <v>1269</v>
      </c>
    </row>
    <row r="695" spans="1:1">
      <c r="A695" t="s">
        <v>1268</v>
      </c>
    </row>
    <row r="696" spans="1:1">
      <c r="A696" t="s">
        <v>1267</v>
      </c>
    </row>
    <row r="697" spans="1:1">
      <c r="A697" t="s">
        <v>1266</v>
      </c>
    </row>
    <row r="698" spans="1:1">
      <c r="A698" t="s">
        <v>1265</v>
      </c>
    </row>
    <row r="699" spans="1:1">
      <c r="A699" t="s">
        <v>1264</v>
      </c>
    </row>
    <row r="700" spans="1:1">
      <c r="A700" t="s">
        <v>1263</v>
      </c>
    </row>
    <row r="701" spans="1:1">
      <c r="A701" t="s">
        <v>1262</v>
      </c>
    </row>
    <row r="702" spans="1:1">
      <c r="A702" t="s">
        <v>1261</v>
      </c>
    </row>
    <row r="703" spans="1:1">
      <c r="A703" t="s">
        <v>1260</v>
      </c>
    </row>
    <row r="704" spans="1:1">
      <c r="A704" t="s">
        <v>1259</v>
      </c>
    </row>
    <row r="705" spans="1:1">
      <c r="A705" t="s">
        <v>1258</v>
      </c>
    </row>
    <row r="706" spans="1:1">
      <c r="A706" t="s">
        <v>1257</v>
      </c>
    </row>
    <row r="707" spans="1:1">
      <c r="A707" t="s">
        <v>1256</v>
      </c>
    </row>
    <row r="708" spans="1:1">
      <c r="A708" t="s">
        <v>1255</v>
      </c>
    </row>
    <row r="709" spans="1:1">
      <c r="A709" t="s">
        <v>1254</v>
      </c>
    </row>
    <row r="710" spans="1:1">
      <c r="A710" t="s">
        <v>1253</v>
      </c>
    </row>
    <row r="711" spans="1:1">
      <c r="A711" t="s">
        <v>1252</v>
      </c>
    </row>
    <row r="712" spans="1:1">
      <c r="A712" t="s">
        <v>1251</v>
      </c>
    </row>
    <row r="713" spans="1:1">
      <c r="A713" t="s">
        <v>1250</v>
      </c>
    </row>
    <row r="714" spans="1:1">
      <c r="A714" t="s">
        <v>1249</v>
      </c>
    </row>
    <row r="715" spans="1:1">
      <c r="A715" t="s">
        <v>1248</v>
      </c>
    </row>
    <row r="716" spans="1:1">
      <c r="A716" t="s">
        <v>1247</v>
      </c>
    </row>
    <row r="717" spans="1:1">
      <c r="A717" t="s">
        <v>1246</v>
      </c>
    </row>
    <row r="718" spans="1:1">
      <c r="A718" t="s">
        <v>1245</v>
      </c>
    </row>
    <row r="719" spans="1:1">
      <c r="A719" t="s">
        <v>1244</v>
      </c>
    </row>
    <row r="720" spans="1:1">
      <c r="A720" t="s">
        <v>1243</v>
      </c>
    </row>
    <row r="721" spans="1:1">
      <c r="A721" t="s">
        <v>1242</v>
      </c>
    </row>
    <row r="722" spans="1:1">
      <c r="A722" t="s">
        <v>1241</v>
      </c>
    </row>
    <row r="723" spans="1:1">
      <c r="A723" t="s">
        <v>1240</v>
      </c>
    </row>
    <row r="724" spans="1:1">
      <c r="A724" t="s">
        <v>1239</v>
      </c>
    </row>
    <row r="725" spans="1:1">
      <c r="A725" t="s">
        <v>1238</v>
      </c>
    </row>
    <row r="726" spans="1:1">
      <c r="A726" t="s">
        <v>1237</v>
      </c>
    </row>
    <row r="727" spans="1:1">
      <c r="A727" t="s">
        <v>1236</v>
      </c>
    </row>
    <row r="728" spans="1:1">
      <c r="A728" t="s">
        <v>1235</v>
      </c>
    </row>
    <row r="729" spans="1:1">
      <c r="A729" t="s">
        <v>1234</v>
      </c>
    </row>
    <row r="730" spans="1:1">
      <c r="A730" t="s">
        <v>1233</v>
      </c>
    </row>
    <row r="731" spans="1:1">
      <c r="A731" t="s">
        <v>1232</v>
      </c>
    </row>
    <row r="732" spans="1:1">
      <c r="A732" t="s">
        <v>1231</v>
      </c>
    </row>
    <row r="733" spans="1:1">
      <c r="A733" t="s">
        <v>1230</v>
      </c>
    </row>
    <row r="734" spans="1:1">
      <c r="A734" t="s">
        <v>1229</v>
      </c>
    </row>
    <row r="735" spans="1:1">
      <c r="A735" t="s">
        <v>1228</v>
      </c>
    </row>
    <row r="736" spans="1:1">
      <c r="A736" t="s">
        <v>1227</v>
      </c>
    </row>
    <row r="737" spans="1:1">
      <c r="A737" t="s">
        <v>1226</v>
      </c>
    </row>
    <row r="738" spans="1:1">
      <c r="A738" t="s">
        <v>1225</v>
      </c>
    </row>
    <row r="739" spans="1:1">
      <c r="A739" t="s">
        <v>1224</v>
      </c>
    </row>
    <row r="740" spans="1:1">
      <c r="A740" t="s">
        <v>1223</v>
      </c>
    </row>
    <row r="741" spans="1:1">
      <c r="A741" t="s">
        <v>1222</v>
      </c>
    </row>
    <row r="742" spans="1:1">
      <c r="A742" t="s">
        <v>1221</v>
      </c>
    </row>
    <row r="743" spans="1:1">
      <c r="A743" t="s">
        <v>1220</v>
      </c>
    </row>
    <row r="744" spans="1:1">
      <c r="A744" t="s">
        <v>1219</v>
      </c>
    </row>
    <row r="745" spans="1:1">
      <c r="A745" t="s">
        <v>1218</v>
      </c>
    </row>
    <row r="746" spans="1:1">
      <c r="A746" t="s">
        <v>1217</v>
      </c>
    </row>
    <row r="747" spans="1:1">
      <c r="A747" t="s">
        <v>1216</v>
      </c>
    </row>
    <row r="748" spans="1:1">
      <c r="A748" t="s">
        <v>1215</v>
      </c>
    </row>
    <row r="749" spans="1:1">
      <c r="A749" t="s">
        <v>1214</v>
      </c>
    </row>
    <row r="750" spans="1:1">
      <c r="A750" t="s">
        <v>1213</v>
      </c>
    </row>
    <row r="751" spans="1:1">
      <c r="A751" t="s">
        <v>1212</v>
      </c>
    </row>
    <row r="752" spans="1:1">
      <c r="A752" t="s">
        <v>1211</v>
      </c>
    </row>
    <row r="753" spans="1:1">
      <c r="A753" t="s">
        <v>1210</v>
      </c>
    </row>
    <row r="754" spans="1:1">
      <c r="A754" t="s">
        <v>1209</v>
      </c>
    </row>
    <row r="755" spans="1:1">
      <c r="A755" t="s">
        <v>1208</v>
      </c>
    </row>
    <row r="756" spans="1:1">
      <c r="A756" t="s">
        <v>1207</v>
      </c>
    </row>
    <row r="757" spans="1:1">
      <c r="A757" t="s">
        <v>1206</v>
      </c>
    </row>
    <row r="758" spans="1:1">
      <c r="A758" t="s">
        <v>1205</v>
      </c>
    </row>
    <row r="759" spans="1:1">
      <c r="A759" t="s">
        <v>1204</v>
      </c>
    </row>
    <row r="760" spans="1:1">
      <c r="A760" t="s">
        <v>1203</v>
      </c>
    </row>
    <row r="761" spans="1:1">
      <c r="A761" t="s">
        <v>1202</v>
      </c>
    </row>
    <row r="762" spans="1:1">
      <c r="A762" t="s">
        <v>1201</v>
      </c>
    </row>
    <row r="763" spans="1:1">
      <c r="A763" t="s">
        <v>1200</v>
      </c>
    </row>
    <row r="764" spans="1:1">
      <c r="A764" t="s">
        <v>1199</v>
      </c>
    </row>
    <row r="765" spans="1:1">
      <c r="A765" t="s">
        <v>1198</v>
      </c>
    </row>
    <row r="766" spans="1:1">
      <c r="A766" t="s">
        <v>1197</v>
      </c>
    </row>
    <row r="767" spans="1:1">
      <c r="A767" t="s">
        <v>1196</v>
      </c>
    </row>
    <row r="768" spans="1:1">
      <c r="A768" t="s">
        <v>1195</v>
      </c>
    </row>
    <row r="769" spans="1:1">
      <c r="A769" t="s">
        <v>1194</v>
      </c>
    </row>
    <row r="770" spans="1:1">
      <c r="A770" t="s">
        <v>1193</v>
      </c>
    </row>
    <row r="771" spans="1:1">
      <c r="A771" t="s">
        <v>1192</v>
      </c>
    </row>
    <row r="772" spans="1:1">
      <c r="A772" t="s">
        <v>1191</v>
      </c>
    </row>
    <row r="773" spans="1:1">
      <c r="A773" t="s">
        <v>1190</v>
      </c>
    </row>
    <row r="774" spans="1:1">
      <c r="A774" t="s">
        <v>1189</v>
      </c>
    </row>
    <row r="775" spans="1:1">
      <c r="A775" t="s">
        <v>1188</v>
      </c>
    </row>
    <row r="776" spans="1:1">
      <c r="A776" t="s">
        <v>1187</v>
      </c>
    </row>
    <row r="777" spans="1:1">
      <c r="A777" t="s">
        <v>1186</v>
      </c>
    </row>
    <row r="778" spans="1:1">
      <c r="A778" t="s">
        <v>1185</v>
      </c>
    </row>
    <row r="779" spans="1:1">
      <c r="A779" t="s">
        <v>1184</v>
      </c>
    </row>
    <row r="780" spans="1:1">
      <c r="A780" t="s">
        <v>1183</v>
      </c>
    </row>
    <row r="781" spans="1:1">
      <c r="A781" t="s">
        <v>1182</v>
      </c>
    </row>
    <row r="782" spans="1:1">
      <c r="A782" t="s">
        <v>1181</v>
      </c>
    </row>
    <row r="783" spans="1:1">
      <c r="A783" t="s">
        <v>1180</v>
      </c>
    </row>
    <row r="784" spans="1:1">
      <c r="A784" t="s">
        <v>1179</v>
      </c>
    </row>
    <row r="785" spans="1:1">
      <c r="A785" t="s">
        <v>1178</v>
      </c>
    </row>
    <row r="786" spans="1:1">
      <c r="A786" t="s">
        <v>1177</v>
      </c>
    </row>
    <row r="787" spans="1:1">
      <c r="A787" t="s">
        <v>1176</v>
      </c>
    </row>
    <row r="788" spans="1:1">
      <c r="A788" t="s">
        <v>1175</v>
      </c>
    </row>
    <row r="789" spans="1:1">
      <c r="A789" t="s">
        <v>1174</v>
      </c>
    </row>
    <row r="790" spans="1:1">
      <c r="A790" t="s">
        <v>1173</v>
      </c>
    </row>
    <row r="791" spans="1:1">
      <c r="A791" t="s">
        <v>1172</v>
      </c>
    </row>
    <row r="792" spans="1:1">
      <c r="A792" t="s">
        <v>1171</v>
      </c>
    </row>
    <row r="793" spans="1:1">
      <c r="A793" t="s">
        <v>1170</v>
      </c>
    </row>
    <row r="794" spans="1:1">
      <c r="A794" t="s">
        <v>1169</v>
      </c>
    </row>
    <row r="795" spans="1:1">
      <c r="A795" t="s">
        <v>1168</v>
      </c>
    </row>
    <row r="796" spans="1:1">
      <c r="A796" t="s">
        <v>1167</v>
      </c>
    </row>
    <row r="797" spans="1:1">
      <c r="A797" t="s">
        <v>1166</v>
      </c>
    </row>
    <row r="798" spans="1:1">
      <c r="A798" t="s">
        <v>1165</v>
      </c>
    </row>
    <row r="799" spans="1:1">
      <c r="A799" t="s">
        <v>1164</v>
      </c>
    </row>
    <row r="800" spans="1:1">
      <c r="A800" t="s">
        <v>1163</v>
      </c>
    </row>
    <row r="801" spans="1:1">
      <c r="A801" t="s">
        <v>1162</v>
      </c>
    </row>
    <row r="802" spans="1:1">
      <c r="A802" t="s">
        <v>1161</v>
      </c>
    </row>
    <row r="803" spans="1:1">
      <c r="A803" t="s">
        <v>1160</v>
      </c>
    </row>
    <row r="804" spans="1:1">
      <c r="A804" t="s">
        <v>1159</v>
      </c>
    </row>
    <row r="805" spans="1:1">
      <c r="A805" t="s">
        <v>1158</v>
      </c>
    </row>
    <row r="806" spans="1:1">
      <c r="A806" t="s">
        <v>1157</v>
      </c>
    </row>
    <row r="807" spans="1:1">
      <c r="A807" t="s">
        <v>1156</v>
      </c>
    </row>
    <row r="808" spans="1:1">
      <c r="A808" t="s">
        <v>1155</v>
      </c>
    </row>
    <row r="809" spans="1:1">
      <c r="A809" t="s">
        <v>1154</v>
      </c>
    </row>
    <row r="810" spans="1:1">
      <c r="A810" t="s">
        <v>1153</v>
      </c>
    </row>
    <row r="811" spans="1:1">
      <c r="A811" t="s">
        <v>1152</v>
      </c>
    </row>
    <row r="812" spans="1:1">
      <c r="A812" t="s">
        <v>1151</v>
      </c>
    </row>
    <row r="813" spans="1:1">
      <c r="A813" t="s">
        <v>1150</v>
      </c>
    </row>
    <row r="814" spans="1:1">
      <c r="A814" t="s">
        <v>1149</v>
      </c>
    </row>
    <row r="815" spans="1:1">
      <c r="A815" t="s">
        <v>1148</v>
      </c>
    </row>
    <row r="816" spans="1:1">
      <c r="A816" t="s">
        <v>1147</v>
      </c>
    </row>
    <row r="817" spans="1:1">
      <c r="A817" t="s">
        <v>1146</v>
      </c>
    </row>
    <row r="818" spans="1:1">
      <c r="A818" t="s">
        <v>1145</v>
      </c>
    </row>
    <row r="819" spans="1:1">
      <c r="A819" t="s">
        <v>1144</v>
      </c>
    </row>
    <row r="820" spans="1:1">
      <c r="A820" t="s">
        <v>1143</v>
      </c>
    </row>
    <row r="821" spans="1:1">
      <c r="A821" t="s">
        <v>1142</v>
      </c>
    </row>
    <row r="822" spans="1:1">
      <c r="A822" t="s">
        <v>1141</v>
      </c>
    </row>
    <row r="823" spans="1:1">
      <c r="A823" t="s">
        <v>1140</v>
      </c>
    </row>
    <row r="824" spans="1:1">
      <c r="A824" t="s">
        <v>1139</v>
      </c>
    </row>
    <row r="825" spans="1:1">
      <c r="A825" t="s">
        <v>1138</v>
      </c>
    </row>
    <row r="826" spans="1:1">
      <c r="A826" t="s">
        <v>1137</v>
      </c>
    </row>
    <row r="827" spans="1:1">
      <c r="A827" t="s">
        <v>1136</v>
      </c>
    </row>
    <row r="828" spans="1:1">
      <c r="A828" t="s">
        <v>1135</v>
      </c>
    </row>
    <row r="829" spans="1:1">
      <c r="A829" t="s">
        <v>1134</v>
      </c>
    </row>
    <row r="830" spans="1:1">
      <c r="A830" t="s">
        <v>1133</v>
      </c>
    </row>
    <row r="831" spans="1:1">
      <c r="A831" t="s">
        <v>1132</v>
      </c>
    </row>
    <row r="832" spans="1:1">
      <c r="A832" t="s">
        <v>1131</v>
      </c>
    </row>
    <row r="833" spans="1:1">
      <c r="A833" t="s">
        <v>1130</v>
      </c>
    </row>
    <row r="834" spans="1:1">
      <c r="A834" t="s">
        <v>1129</v>
      </c>
    </row>
    <row r="835" spans="1:1">
      <c r="A835" t="s">
        <v>1128</v>
      </c>
    </row>
    <row r="836" spans="1:1">
      <c r="A836" t="s">
        <v>1127</v>
      </c>
    </row>
    <row r="837" spans="1:1">
      <c r="A837" t="s">
        <v>1126</v>
      </c>
    </row>
    <row r="838" spans="1:1">
      <c r="A838" t="s">
        <v>1125</v>
      </c>
    </row>
    <row r="839" spans="1:1">
      <c r="A839" t="s">
        <v>1124</v>
      </c>
    </row>
    <row r="840" spans="1:1">
      <c r="A840" t="s">
        <v>1123</v>
      </c>
    </row>
    <row r="841" spans="1:1">
      <c r="A841" t="s">
        <v>1122</v>
      </c>
    </row>
    <row r="842" spans="1:1">
      <c r="A842" t="s">
        <v>1121</v>
      </c>
    </row>
    <row r="843" spans="1:1">
      <c r="A843" t="s">
        <v>1120</v>
      </c>
    </row>
    <row r="844" spans="1:1">
      <c r="A844" t="s">
        <v>1119</v>
      </c>
    </row>
    <row r="845" spans="1:1">
      <c r="A845" t="s">
        <v>1118</v>
      </c>
    </row>
    <row r="846" spans="1:1">
      <c r="A846" t="s">
        <v>1117</v>
      </c>
    </row>
    <row r="847" spans="1:1">
      <c r="A847" t="s">
        <v>1116</v>
      </c>
    </row>
    <row r="848" spans="1:1">
      <c r="A848" t="s">
        <v>1115</v>
      </c>
    </row>
    <row r="849" spans="1:1">
      <c r="A849" t="s">
        <v>1114</v>
      </c>
    </row>
    <row r="850" spans="1:1">
      <c r="A850" t="s">
        <v>1113</v>
      </c>
    </row>
    <row r="851" spans="1:1">
      <c r="A851" t="s">
        <v>1112</v>
      </c>
    </row>
    <row r="852" spans="1:1">
      <c r="A852" t="s">
        <v>1111</v>
      </c>
    </row>
    <row r="853" spans="1:1">
      <c r="A853" t="s">
        <v>1110</v>
      </c>
    </row>
    <row r="854" spans="1:1">
      <c r="A854" t="s">
        <v>1109</v>
      </c>
    </row>
    <row r="855" spans="1:1">
      <c r="A855" t="s">
        <v>1108</v>
      </c>
    </row>
    <row r="856" spans="1:1">
      <c r="A856" t="s">
        <v>1107</v>
      </c>
    </row>
    <row r="857" spans="1:1">
      <c r="A857" t="s">
        <v>1106</v>
      </c>
    </row>
    <row r="858" spans="1:1">
      <c r="A858" t="s">
        <v>1105</v>
      </c>
    </row>
    <row r="859" spans="1:1">
      <c r="A859" t="s">
        <v>1104</v>
      </c>
    </row>
    <row r="860" spans="1:1">
      <c r="A860" t="s">
        <v>1103</v>
      </c>
    </row>
    <row r="861" spans="1:1">
      <c r="A861" t="s">
        <v>1102</v>
      </c>
    </row>
    <row r="862" spans="1:1">
      <c r="A862" t="s">
        <v>1101</v>
      </c>
    </row>
    <row r="863" spans="1:1">
      <c r="A863" t="s">
        <v>1100</v>
      </c>
    </row>
    <row r="864" spans="1:1">
      <c r="A864" t="s">
        <v>1099</v>
      </c>
    </row>
    <row r="865" spans="1:1">
      <c r="A865" t="s">
        <v>1098</v>
      </c>
    </row>
    <row r="866" spans="1:1">
      <c r="A866" t="s">
        <v>1097</v>
      </c>
    </row>
    <row r="867" spans="1:1">
      <c r="A867" t="s">
        <v>1096</v>
      </c>
    </row>
    <row r="868" spans="1:1">
      <c r="A868" t="s">
        <v>1095</v>
      </c>
    </row>
    <row r="869" spans="1:1">
      <c r="A869" t="s">
        <v>1094</v>
      </c>
    </row>
    <row r="870" spans="1:1">
      <c r="A870" t="s">
        <v>1093</v>
      </c>
    </row>
    <row r="871" spans="1:1">
      <c r="A871" t="s">
        <v>1092</v>
      </c>
    </row>
    <row r="872" spans="1:1">
      <c r="A872" t="s">
        <v>1091</v>
      </c>
    </row>
    <row r="873" spans="1:1">
      <c r="A873" t="s">
        <v>1090</v>
      </c>
    </row>
    <row r="874" spans="1:1">
      <c r="A874" t="s">
        <v>1089</v>
      </c>
    </row>
    <row r="875" spans="1:1">
      <c r="A875" t="s">
        <v>1088</v>
      </c>
    </row>
    <row r="876" spans="1:1">
      <c r="A876" t="s">
        <v>1087</v>
      </c>
    </row>
    <row r="877" spans="1:1">
      <c r="A877" t="s">
        <v>1086</v>
      </c>
    </row>
    <row r="878" spans="1:1">
      <c r="A878" t="s">
        <v>1085</v>
      </c>
    </row>
    <row r="879" spans="1:1">
      <c r="A879" t="s">
        <v>1084</v>
      </c>
    </row>
    <row r="880" spans="1:1">
      <c r="A880" t="s">
        <v>1083</v>
      </c>
    </row>
    <row r="881" spans="1:1">
      <c r="A881" t="s">
        <v>1082</v>
      </c>
    </row>
    <row r="882" spans="1:1">
      <c r="A882" t="s">
        <v>1081</v>
      </c>
    </row>
    <row r="883" spans="1:1">
      <c r="A883" t="s">
        <v>1080</v>
      </c>
    </row>
    <row r="884" spans="1:1">
      <c r="A884" t="s">
        <v>1079</v>
      </c>
    </row>
    <row r="885" spans="1:1">
      <c r="A885" t="s">
        <v>1078</v>
      </c>
    </row>
    <row r="886" spans="1:1">
      <c r="A886" t="s">
        <v>1077</v>
      </c>
    </row>
    <row r="887" spans="1:1">
      <c r="A887" t="s">
        <v>1076</v>
      </c>
    </row>
    <row r="888" spans="1:1">
      <c r="A888" t="s">
        <v>1075</v>
      </c>
    </row>
    <row r="889" spans="1:1">
      <c r="A889" t="s">
        <v>1074</v>
      </c>
    </row>
    <row r="890" spans="1:1">
      <c r="A890" t="s">
        <v>1073</v>
      </c>
    </row>
    <row r="891" spans="1:1">
      <c r="A891" t="s">
        <v>1072</v>
      </c>
    </row>
    <row r="892" spans="1:1">
      <c r="A892" t="s">
        <v>1071</v>
      </c>
    </row>
    <row r="893" spans="1:1">
      <c r="A893" t="s">
        <v>1070</v>
      </c>
    </row>
    <row r="894" spans="1:1">
      <c r="A894" t="s">
        <v>1069</v>
      </c>
    </row>
    <row r="895" spans="1:1">
      <c r="A895" t="s">
        <v>1068</v>
      </c>
    </row>
    <row r="896" spans="1:1">
      <c r="A896" t="s">
        <v>1067</v>
      </c>
    </row>
    <row r="897" spans="1:1">
      <c r="A897" t="s">
        <v>1066</v>
      </c>
    </row>
    <row r="898" spans="1:1">
      <c r="A898" t="s">
        <v>1065</v>
      </c>
    </row>
    <row r="899" spans="1:1">
      <c r="A899" t="s">
        <v>1064</v>
      </c>
    </row>
    <row r="900" spans="1:1">
      <c r="A900" t="s">
        <v>1063</v>
      </c>
    </row>
    <row r="901" spans="1:1">
      <c r="A901" t="s">
        <v>1062</v>
      </c>
    </row>
    <row r="902" spans="1:1">
      <c r="A902" t="s">
        <v>1061</v>
      </c>
    </row>
    <row r="903" spans="1:1">
      <c r="A903" t="s">
        <v>1060</v>
      </c>
    </row>
    <row r="904" spans="1:1">
      <c r="A904" t="s">
        <v>1059</v>
      </c>
    </row>
    <row r="905" spans="1:1">
      <c r="A905" t="s">
        <v>1058</v>
      </c>
    </row>
    <row r="906" spans="1:1">
      <c r="A906" t="s">
        <v>1057</v>
      </c>
    </row>
    <row r="907" spans="1:1">
      <c r="A907" t="s">
        <v>1056</v>
      </c>
    </row>
    <row r="908" spans="1:1">
      <c r="A908" t="s">
        <v>1055</v>
      </c>
    </row>
    <row r="909" spans="1:1">
      <c r="A909" t="s">
        <v>1054</v>
      </c>
    </row>
    <row r="910" spans="1:1">
      <c r="A910" t="s">
        <v>1053</v>
      </c>
    </row>
    <row r="911" spans="1:1">
      <c r="A911" t="s">
        <v>1052</v>
      </c>
    </row>
    <row r="912" spans="1:1">
      <c r="A912" t="s">
        <v>1051</v>
      </c>
    </row>
    <row r="913" spans="1:1">
      <c r="A913" t="s">
        <v>1050</v>
      </c>
    </row>
    <row r="914" spans="1:1">
      <c r="A914" t="s">
        <v>1049</v>
      </c>
    </row>
    <row r="915" spans="1:1">
      <c r="A915" t="s">
        <v>1048</v>
      </c>
    </row>
    <row r="916" spans="1:1">
      <c r="A916" t="s">
        <v>1047</v>
      </c>
    </row>
    <row r="917" spans="1:1">
      <c r="A917" t="s">
        <v>1046</v>
      </c>
    </row>
    <row r="918" spans="1:1">
      <c r="A918" t="s">
        <v>1045</v>
      </c>
    </row>
    <row r="919" spans="1:1">
      <c r="A919" t="s">
        <v>1044</v>
      </c>
    </row>
    <row r="920" spans="1:1">
      <c r="A920" t="s">
        <v>1043</v>
      </c>
    </row>
    <row r="921" spans="1:1">
      <c r="A921" t="s">
        <v>1042</v>
      </c>
    </row>
    <row r="922" spans="1:1">
      <c r="A922" t="s">
        <v>1041</v>
      </c>
    </row>
    <row r="923" spans="1:1">
      <c r="A923" t="s">
        <v>1040</v>
      </c>
    </row>
    <row r="924" spans="1:1">
      <c r="A924" t="s">
        <v>1039</v>
      </c>
    </row>
    <row r="925" spans="1:1">
      <c r="A925" t="s">
        <v>1038</v>
      </c>
    </row>
    <row r="926" spans="1:1">
      <c r="A926" t="s">
        <v>1037</v>
      </c>
    </row>
    <row r="927" spans="1:1">
      <c r="A927" t="s">
        <v>1036</v>
      </c>
    </row>
    <row r="928" spans="1:1">
      <c r="A928" t="s">
        <v>1035</v>
      </c>
    </row>
    <row r="929" spans="1:1">
      <c r="A929" t="s">
        <v>1034</v>
      </c>
    </row>
    <row r="930" spans="1:1">
      <c r="A930" t="s">
        <v>1033</v>
      </c>
    </row>
    <row r="931" spans="1:1">
      <c r="A931" t="s">
        <v>1032</v>
      </c>
    </row>
    <row r="932" spans="1:1">
      <c r="A932" t="s">
        <v>1031</v>
      </c>
    </row>
    <row r="933" spans="1:1">
      <c r="A933" t="s">
        <v>1030</v>
      </c>
    </row>
    <row r="934" spans="1:1">
      <c r="A934" t="s">
        <v>1029</v>
      </c>
    </row>
    <row r="935" spans="1:1">
      <c r="A935" t="s">
        <v>1028</v>
      </c>
    </row>
    <row r="936" spans="1:1">
      <c r="A936" t="s">
        <v>1027</v>
      </c>
    </row>
    <row r="937" spans="1:1">
      <c r="A937" t="s">
        <v>1026</v>
      </c>
    </row>
    <row r="938" spans="1:1">
      <c r="A938" t="s">
        <v>1025</v>
      </c>
    </row>
    <row r="939" spans="1:1">
      <c r="A939" t="s">
        <v>1024</v>
      </c>
    </row>
    <row r="940" spans="1:1">
      <c r="A940" t="s">
        <v>1023</v>
      </c>
    </row>
    <row r="941" spans="1:1">
      <c r="A941" t="s">
        <v>1022</v>
      </c>
    </row>
    <row r="942" spans="1:1">
      <c r="A942" t="s">
        <v>1021</v>
      </c>
    </row>
    <row r="943" spans="1:1">
      <c r="A943" t="s">
        <v>1020</v>
      </c>
    </row>
    <row r="944" spans="1:1">
      <c r="A944" t="s">
        <v>1019</v>
      </c>
    </row>
    <row r="945" spans="1:1">
      <c r="A945" t="s">
        <v>1018</v>
      </c>
    </row>
    <row r="946" spans="1:1">
      <c r="A946" t="s">
        <v>1017</v>
      </c>
    </row>
    <row r="947" spans="1:1">
      <c r="A947" t="s">
        <v>1016</v>
      </c>
    </row>
    <row r="948" spans="1:1">
      <c r="A948" t="s">
        <v>1015</v>
      </c>
    </row>
    <row r="949" spans="1:1">
      <c r="A949" t="s">
        <v>1014</v>
      </c>
    </row>
    <row r="950" spans="1:1">
      <c r="A950" t="s">
        <v>1013</v>
      </c>
    </row>
    <row r="951" spans="1:1">
      <c r="A951" t="s">
        <v>1012</v>
      </c>
    </row>
    <row r="952" spans="1:1">
      <c r="A952" t="s">
        <v>1011</v>
      </c>
    </row>
    <row r="953" spans="1:1">
      <c r="A953" t="s">
        <v>1010</v>
      </c>
    </row>
    <row r="954" spans="1:1">
      <c r="A954" t="s">
        <v>1009</v>
      </c>
    </row>
    <row r="955" spans="1:1">
      <c r="A955" t="s">
        <v>1008</v>
      </c>
    </row>
    <row r="956" spans="1:1">
      <c r="A956" t="s">
        <v>1007</v>
      </c>
    </row>
    <row r="957" spans="1:1">
      <c r="A957" t="s">
        <v>1006</v>
      </c>
    </row>
    <row r="958" spans="1:1">
      <c r="A958" t="s">
        <v>1005</v>
      </c>
    </row>
    <row r="959" spans="1:1">
      <c r="A959" t="s">
        <v>1004</v>
      </c>
    </row>
    <row r="960" spans="1:1">
      <c r="A960" t="s">
        <v>1003</v>
      </c>
    </row>
    <row r="961" spans="1:1">
      <c r="A961" t="s">
        <v>1002</v>
      </c>
    </row>
    <row r="962" spans="1:1">
      <c r="A962" t="s">
        <v>1001</v>
      </c>
    </row>
    <row r="963" spans="1:1">
      <c r="A963" t="s">
        <v>1000</v>
      </c>
    </row>
    <row r="964" spans="1:1">
      <c r="A964" t="s">
        <v>999</v>
      </c>
    </row>
    <row r="965" spans="1:1">
      <c r="A965" t="s">
        <v>998</v>
      </c>
    </row>
    <row r="966" spans="1:1">
      <c r="A966" t="s">
        <v>997</v>
      </c>
    </row>
    <row r="967" spans="1:1">
      <c r="A967" t="s">
        <v>996</v>
      </c>
    </row>
    <row r="968" spans="1:1">
      <c r="A968" t="s">
        <v>995</v>
      </c>
    </row>
    <row r="969" spans="1:1">
      <c r="A969" t="s">
        <v>994</v>
      </c>
    </row>
    <row r="970" spans="1:1">
      <c r="A970" t="s">
        <v>993</v>
      </c>
    </row>
    <row r="971" spans="1:1">
      <c r="A971" t="s">
        <v>992</v>
      </c>
    </row>
    <row r="972" spans="1:1">
      <c r="A972" t="s">
        <v>991</v>
      </c>
    </row>
    <row r="973" spans="1:1">
      <c r="A973" t="s">
        <v>990</v>
      </c>
    </row>
    <row r="974" spans="1:1">
      <c r="A974" t="s">
        <v>989</v>
      </c>
    </row>
    <row r="975" spans="1:1">
      <c r="A975" t="s">
        <v>988</v>
      </c>
    </row>
    <row r="976" spans="1:1">
      <c r="A976" t="s">
        <v>987</v>
      </c>
    </row>
    <row r="977" spans="1:1">
      <c r="A977" t="s">
        <v>546</v>
      </c>
    </row>
    <row r="978" spans="1:1">
      <c r="A978" t="s">
        <v>986</v>
      </c>
    </row>
    <row r="979" spans="1:1">
      <c r="A979" t="s">
        <v>985</v>
      </c>
    </row>
    <row r="980" spans="1:1">
      <c r="A980" t="s">
        <v>984</v>
      </c>
    </row>
    <row r="981" spans="1:1">
      <c r="A981" t="s">
        <v>983</v>
      </c>
    </row>
    <row r="982" spans="1:1">
      <c r="A982" t="s">
        <v>982</v>
      </c>
    </row>
    <row r="983" spans="1:1">
      <c r="A983" t="s">
        <v>981</v>
      </c>
    </row>
    <row r="984" spans="1:1">
      <c r="A984" t="s">
        <v>980</v>
      </c>
    </row>
    <row r="985" spans="1:1">
      <c r="A985" t="s">
        <v>979</v>
      </c>
    </row>
    <row r="986" spans="1:1">
      <c r="A986" t="s">
        <v>978</v>
      </c>
    </row>
    <row r="987" spans="1:1">
      <c r="A987" t="s">
        <v>977</v>
      </c>
    </row>
    <row r="988" spans="1:1">
      <c r="A988" t="s">
        <v>976</v>
      </c>
    </row>
    <row r="989" spans="1:1">
      <c r="A989" t="s">
        <v>975</v>
      </c>
    </row>
    <row r="990" spans="1:1">
      <c r="A990" t="s">
        <v>974</v>
      </c>
    </row>
    <row r="991" spans="1:1">
      <c r="A991" t="s">
        <v>973</v>
      </c>
    </row>
    <row r="992" spans="1:1">
      <c r="A992" t="s">
        <v>972</v>
      </c>
    </row>
    <row r="993" spans="1:1">
      <c r="A993" t="s">
        <v>971</v>
      </c>
    </row>
    <row r="994" spans="1:1">
      <c r="A994" t="s">
        <v>970</v>
      </c>
    </row>
    <row r="995" spans="1:1">
      <c r="A995" t="s">
        <v>969</v>
      </c>
    </row>
    <row r="996" spans="1:1">
      <c r="A996" t="s">
        <v>968</v>
      </c>
    </row>
    <row r="997" spans="1:1">
      <c r="A997" t="s">
        <v>967</v>
      </c>
    </row>
    <row r="998" spans="1:1">
      <c r="A998" t="s">
        <v>966</v>
      </c>
    </row>
    <row r="999" spans="1:1">
      <c r="A999" t="s">
        <v>965</v>
      </c>
    </row>
    <row r="1000" spans="1:1">
      <c r="A1000" t="s">
        <v>964</v>
      </c>
    </row>
    <row r="1001" spans="1:1">
      <c r="A1001" t="s">
        <v>963</v>
      </c>
    </row>
    <row r="1002" spans="1:1">
      <c r="A1002" t="s">
        <v>962</v>
      </c>
    </row>
    <row r="1003" spans="1:1">
      <c r="A1003" t="s">
        <v>961</v>
      </c>
    </row>
    <row r="1004" spans="1:1">
      <c r="A1004" t="s">
        <v>960</v>
      </c>
    </row>
    <row r="1005" spans="1:1">
      <c r="A1005" t="s">
        <v>959</v>
      </c>
    </row>
    <row r="1006" spans="1:1">
      <c r="A1006" t="s">
        <v>958</v>
      </c>
    </row>
    <row r="1007" spans="1:1">
      <c r="A1007" t="s">
        <v>957</v>
      </c>
    </row>
    <row r="1008" spans="1:1">
      <c r="A1008" t="s">
        <v>956</v>
      </c>
    </row>
    <row r="1009" spans="1:1">
      <c r="A1009" t="s">
        <v>955</v>
      </c>
    </row>
    <row r="1010" spans="1:1">
      <c r="A1010" t="s">
        <v>954</v>
      </c>
    </row>
    <row r="1011" spans="1:1">
      <c r="A1011" t="s">
        <v>953</v>
      </c>
    </row>
    <row r="1012" spans="1:1">
      <c r="A1012" t="s">
        <v>952</v>
      </c>
    </row>
    <row r="1013" spans="1:1">
      <c r="A1013" t="s">
        <v>951</v>
      </c>
    </row>
    <row r="1014" spans="1:1">
      <c r="A1014" t="s">
        <v>950</v>
      </c>
    </row>
    <row r="1015" spans="1:1">
      <c r="A1015" t="s">
        <v>949</v>
      </c>
    </row>
    <row r="1016" spans="1:1">
      <c r="A1016" t="s">
        <v>948</v>
      </c>
    </row>
    <row r="1017" spans="1:1">
      <c r="A1017" t="s">
        <v>947</v>
      </c>
    </row>
    <row r="1018" spans="1:1">
      <c r="A1018" t="s">
        <v>946</v>
      </c>
    </row>
    <row r="1019" spans="1:1">
      <c r="A1019" t="s">
        <v>945</v>
      </c>
    </row>
    <row r="1020" spans="1:1">
      <c r="A1020" t="s">
        <v>944</v>
      </c>
    </row>
    <row r="1021" spans="1:1">
      <c r="A1021" t="s">
        <v>943</v>
      </c>
    </row>
    <row r="1022" spans="1:1">
      <c r="A1022" t="s">
        <v>942</v>
      </c>
    </row>
    <row r="1023" spans="1:1">
      <c r="A1023" t="s">
        <v>941</v>
      </c>
    </row>
    <row r="1024" spans="1:1">
      <c r="A1024" t="s">
        <v>940</v>
      </c>
    </row>
    <row r="1025" spans="1:1">
      <c r="A1025" t="s">
        <v>939</v>
      </c>
    </row>
    <row r="1026" spans="1:1">
      <c r="A1026" t="s">
        <v>938</v>
      </c>
    </row>
    <row r="1027" spans="1:1">
      <c r="A1027" t="s">
        <v>937</v>
      </c>
    </row>
    <row r="1028" spans="1:1">
      <c r="A1028" t="s">
        <v>936</v>
      </c>
    </row>
    <row r="1029" spans="1:1">
      <c r="A1029" t="s">
        <v>935</v>
      </c>
    </row>
    <row r="1030" spans="1:1">
      <c r="A1030" t="s">
        <v>934</v>
      </c>
    </row>
    <row r="1031" spans="1:1">
      <c r="A1031" t="s">
        <v>933</v>
      </c>
    </row>
    <row r="1032" spans="1:1">
      <c r="A1032" t="s">
        <v>932</v>
      </c>
    </row>
    <row r="1033" spans="1:1">
      <c r="A1033" t="s">
        <v>931</v>
      </c>
    </row>
    <row r="1034" spans="1:1">
      <c r="A1034" t="s">
        <v>930</v>
      </c>
    </row>
    <row r="1035" spans="1:1">
      <c r="A1035" t="s">
        <v>929</v>
      </c>
    </row>
    <row r="1036" spans="1:1">
      <c r="A1036" t="s">
        <v>928</v>
      </c>
    </row>
    <row r="1037" spans="1:1">
      <c r="A1037" t="s">
        <v>927</v>
      </c>
    </row>
    <row r="1038" spans="1:1">
      <c r="A1038" t="s">
        <v>926</v>
      </c>
    </row>
    <row r="1039" spans="1:1">
      <c r="A1039" t="s">
        <v>925</v>
      </c>
    </row>
    <row r="1040" spans="1:1">
      <c r="A1040" t="s">
        <v>924</v>
      </c>
    </row>
    <row r="1041" spans="1:1">
      <c r="A1041" t="s">
        <v>923</v>
      </c>
    </row>
    <row r="1042" spans="1:1">
      <c r="A1042" t="s">
        <v>922</v>
      </c>
    </row>
    <row r="1043" spans="1:1">
      <c r="A1043" t="s">
        <v>921</v>
      </c>
    </row>
    <row r="1044" spans="1:1">
      <c r="A1044" t="s">
        <v>920</v>
      </c>
    </row>
    <row r="1045" spans="1:1">
      <c r="A1045" t="s">
        <v>919</v>
      </c>
    </row>
    <row r="1046" spans="1:1">
      <c r="A1046" t="s">
        <v>918</v>
      </c>
    </row>
    <row r="1047" spans="1:1">
      <c r="A1047" t="s">
        <v>917</v>
      </c>
    </row>
    <row r="1048" spans="1:1">
      <c r="A1048" t="s">
        <v>916</v>
      </c>
    </row>
    <row r="1049" spans="1:1">
      <c r="A1049" t="s">
        <v>915</v>
      </c>
    </row>
    <row r="1050" spans="1:1">
      <c r="A1050" t="s">
        <v>914</v>
      </c>
    </row>
    <row r="1051" spans="1:1">
      <c r="A1051" t="s">
        <v>913</v>
      </c>
    </row>
    <row r="1052" spans="1:1">
      <c r="A1052" t="s">
        <v>912</v>
      </c>
    </row>
    <row r="1053" spans="1:1">
      <c r="A1053" t="s">
        <v>911</v>
      </c>
    </row>
    <row r="1054" spans="1:1">
      <c r="A1054" t="s">
        <v>910</v>
      </c>
    </row>
    <row r="1055" spans="1:1">
      <c r="A1055" t="s">
        <v>909</v>
      </c>
    </row>
    <row r="1056" spans="1:1">
      <c r="A1056" t="s">
        <v>908</v>
      </c>
    </row>
    <row r="1057" spans="1:1">
      <c r="A1057" t="s">
        <v>907</v>
      </c>
    </row>
    <row r="1058" spans="1:1">
      <c r="A1058" t="s">
        <v>906</v>
      </c>
    </row>
    <row r="1059" spans="1:1">
      <c r="A1059" t="s">
        <v>905</v>
      </c>
    </row>
    <row r="1060" spans="1:1">
      <c r="A1060" t="s">
        <v>904</v>
      </c>
    </row>
    <row r="1061" spans="1:1">
      <c r="A1061" t="s">
        <v>903</v>
      </c>
    </row>
    <row r="1062" spans="1:1">
      <c r="A1062" t="s">
        <v>902</v>
      </c>
    </row>
    <row r="1063" spans="1:1">
      <c r="A1063" t="s">
        <v>901</v>
      </c>
    </row>
    <row r="1064" spans="1:1">
      <c r="A1064" t="s">
        <v>900</v>
      </c>
    </row>
    <row r="1065" spans="1:1">
      <c r="A1065" t="s">
        <v>899</v>
      </c>
    </row>
    <row r="1066" spans="1:1">
      <c r="A1066" t="s">
        <v>898</v>
      </c>
    </row>
    <row r="1067" spans="1:1">
      <c r="A1067" t="s">
        <v>897</v>
      </c>
    </row>
    <row r="1068" spans="1:1">
      <c r="A1068" t="s">
        <v>896</v>
      </c>
    </row>
    <row r="1069" spans="1:1">
      <c r="A1069" t="s">
        <v>895</v>
      </c>
    </row>
    <row r="1070" spans="1:1">
      <c r="A1070" t="s">
        <v>894</v>
      </c>
    </row>
    <row r="1071" spans="1:1">
      <c r="A1071" t="s">
        <v>893</v>
      </c>
    </row>
    <row r="1072" spans="1:1">
      <c r="A1072" t="s">
        <v>892</v>
      </c>
    </row>
    <row r="1073" spans="1:1">
      <c r="A1073" t="s">
        <v>891</v>
      </c>
    </row>
    <row r="1074" spans="1:1">
      <c r="A1074" t="s">
        <v>890</v>
      </c>
    </row>
    <row r="1075" spans="1:1">
      <c r="A1075" t="s">
        <v>889</v>
      </c>
    </row>
    <row r="1076" spans="1:1">
      <c r="A1076" t="s">
        <v>888</v>
      </c>
    </row>
    <row r="1077" spans="1:1">
      <c r="A1077" t="s">
        <v>887</v>
      </c>
    </row>
    <row r="1078" spans="1:1">
      <c r="A1078" t="s">
        <v>886</v>
      </c>
    </row>
    <row r="1079" spans="1:1">
      <c r="A1079" t="s">
        <v>885</v>
      </c>
    </row>
    <row r="1080" spans="1:1">
      <c r="A1080" t="s">
        <v>884</v>
      </c>
    </row>
    <row r="1081" spans="1:1">
      <c r="A1081" t="s">
        <v>883</v>
      </c>
    </row>
    <row r="1082" spans="1:1">
      <c r="A1082" t="s">
        <v>882</v>
      </c>
    </row>
    <row r="1083" spans="1:1">
      <c r="A1083" t="s">
        <v>881</v>
      </c>
    </row>
    <row r="1084" spans="1:1">
      <c r="A1084" t="s">
        <v>880</v>
      </c>
    </row>
    <row r="1085" spans="1:1">
      <c r="A1085" t="s">
        <v>879</v>
      </c>
    </row>
    <row r="1086" spans="1:1">
      <c r="A1086" t="s">
        <v>878</v>
      </c>
    </row>
    <row r="1087" spans="1:1">
      <c r="A1087" t="s">
        <v>877</v>
      </c>
    </row>
    <row r="1088" spans="1:1">
      <c r="A1088" t="s">
        <v>876</v>
      </c>
    </row>
    <row r="1089" spans="1:1">
      <c r="A1089" t="s">
        <v>875</v>
      </c>
    </row>
    <row r="1090" spans="1:1">
      <c r="A1090" t="s">
        <v>874</v>
      </c>
    </row>
    <row r="1091" spans="1:1">
      <c r="A1091" t="s">
        <v>873</v>
      </c>
    </row>
    <row r="1092" spans="1:1">
      <c r="A1092" t="s">
        <v>872</v>
      </c>
    </row>
    <row r="1093" spans="1:1">
      <c r="A1093" t="s">
        <v>871</v>
      </c>
    </row>
    <row r="1094" spans="1:1">
      <c r="A1094" t="s">
        <v>870</v>
      </c>
    </row>
    <row r="1095" spans="1:1">
      <c r="A1095" t="s">
        <v>869</v>
      </c>
    </row>
    <row r="1096" spans="1:1">
      <c r="A1096" t="s">
        <v>868</v>
      </c>
    </row>
    <row r="1097" spans="1:1">
      <c r="A1097" t="s">
        <v>867</v>
      </c>
    </row>
    <row r="1098" spans="1:1">
      <c r="A1098" t="s">
        <v>866</v>
      </c>
    </row>
    <row r="1099" spans="1:1">
      <c r="A1099" t="s">
        <v>865</v>
      </c>
    </row>
    <row r="1100" spans="1:1">
      <c r="A1100" t="s">
        <v>864</v>
      </c>
    </row>
    <row r="1101" spans="1:1">
      <c r="A1101" t="s">
        <v>863</v>
      </c>
    </row>
    <row r="1102" spans="1:1">
      <c r="A1102" t="s">
        <v>862</v>
      </c>
    </row>
    <row r="1103" spans="1:1">
      <c r="A1103" t="s">
        <v>861</v>
      </c>
    </row>
    <row r="1104" spans="1:1">
      <c r="A1104" t="s">
        <v>860</v>
      </c>
    </row>
    <row r="1105" spans="1:1">
      <c r="A1105" t="s">
        <v>859</v>
      </c>
    </row>
    <row r="1106" spans="1:1">
      <c r="A1106" t="s">
        <v>858</v>
      </c>
    </row>
    <row r="1107" spans="1:1">
      <c r="A1107" t="s">
        <v>857</v>
      </c>
    </row>
    <row r="1108" spans="1:1">
      <c r="A1108" t="s">
        <v>856</v>
      </c>
    </row>
    <row r="1109" spans="1:1">
      <c r="A1109" t="s">
        <v>855</v>
      </c>
    </row>
    <row r="1110" spans="1:1">
      <c r="A1110" t="s">
        <v>854</v>
      </c>
    </row>
    <row r="1111" spans="1:1">
      <c r="A1111" t="s">
        <v>853</v>
      </c>
    </row>
    <row r="1112" spans="1:1">
      <c r="A1112" t="s">
        <v>852</v>
      </c>
    </row>
    <row r="1113" spans="1:1">
      <c r="A1113" t="s">
        <v>851</v>
      </c>
    </row>
    <row r="1114" spans="1:1">
      <c r="A1114" t="s">
        <v>850</v>
      </c>
    </row>
    <row r="1115" spans="1:1">
      <c r="A1115" t="s">
        <v>849</v>
      </c>
    </row>
    <row r="1116" spans="1:1">
      <c r="A1116" t="s">
        <v>848</v>
      </c>
    </row>
    <row r="1117" spans="1:1">
      <c r="A1117" t="s">
        <v>847</v>
      </c>
    </row>
    <row r="1118" spans="1:1">
      <c r="A1118" t="s">
        <v>846</v>
      </c>
    </row>
    <row r="1119" spans="1:1">
      <c r="A1119" t="s">
        <v>845</v>
      </c>
    </row>
    <row r="1120" spans="1:1">
      <c r="A1120" t="s">
        <v>844</v>
      </c>
    </row>
    <row r="1121" spans="1:1">
      <c r="A1121" t="s">
        <v>843</v>
      </c>
    </row>
    <row r="1122" spans="1:1">
      <c r="A1122" t="s">
        <v>842</v>
      </c>
    </row>
    <row r="1123" spans="1:1">
      <c r="A1123" t="s">
        <v>841</v>
      </c>
    </row>
    <row r="1124" spans="1:1">
      <c r="A1124" t="s">
        <v>840</v>
      </c>
    </row>
    <row r="1125" spans="1:1">
      <c r="A1125" t="s">
        <v>839</v>
      </c>
    </row>
    <row r="1126" spans="1:1">
      <c r="A1126" t="s">
        <v>838</v>
      </c>
    </row>
    <row r="1127" spans="1:1">
      <c r="A1127" t="s">
        <v>837</v>
      </c>
    </row>
    <row r="1128" spans="1:1">
      <c r="A1128" t="s">
        <v>836</v>
      </c>
    </row>
    <row r="1129" spans="1:1">
      <c r="A1129" t="s">
        <v>835</v>
      </c>
    </row>
    <row r="1130" spans="1:1">
      <c r="A1130" t="s">
        <v>834</v>
      </c>
    </row>
    <row r="1131" spans="1:1">
      <c r="A1131" t="s">
        <v>833</v>
      </c>
    </row>
    <row r="1132" spans="1:1">
      <c r="A1132" t="s">
        <v>832</v>
      </c>
    </row>
    <row r="1133" spans="1:1">
      <c r="A1133" t="s">
        <v>831</v>
      </c>
    </row>
    <row r="1134" spans="1:1">
      <c r="A1134" t="s">
        <v>830</v>
      </c>
    </row>
    <row r="1135" spans="1:1">
      <c r="A1135" t="s">
        <v>829</v>
      </c>
    </row>
    <row r="1136" spans="1:1">
      <c r="A1136" t="s">
        <v>828</v>
      </c>
    </row>
    <row r="1137" spans="1:1">
      <c r="A1137" t="s">
        <v>827</v>
      </c>
    </row>
    <row r="1138" spans="1:1">
      <c r="A1138" t="s">
        <v>826</v>
      </c>
    </row>
    <row r="1139" spans="1:1">
      <c r="A1139" t="s">
        <v>825</v>
      </c>
    </row>
    <row r="1140" spans="1:1">
      <c r="A1140" t="s">
        <v>824</v>
      </c>
    </row>
    <row r="1141" spans="1:1">
      <c r="A1141" t="s">
        <v>823</v>
      </c>
    </row>
    <row r="1142" spans="1:1">
      <c r="A1142" t="s">
        <v>822</v>
      </c>
    </row>
    <row r="1143" spans="1:1">
      <c r="A1143" t="s">
        <v>821</v>
      </c>
    </row>
    <row r="1144" spans="1:1">
      <c r="A1144" t="s">
        <v>820</v>
      </c>
    </row>
    <row r="1145" spans="1:1">
      <c r="A1145" t="s">
        <v>819</v>
      </c>
    </row>
    <row r="1146" spans="1:1">
      <c r="A1146" t="s">
        <v>818</v>
      </c>
    </row>
    <row r="1147" spans="1:1">
      <c r="A1147" t="s">
        <v>817</v>
      </c>
    </row>
    <row r="1148" spans="1:1">
      <c r="A1148" t="s">
        <v>816</v>
      </c>
    </row>
    <row r="1149" spans="1:1">
      <c r="A1149" t="s">
        <v>815</v>
      </c>
    </row>
    <row r="1150" spans="1:1">
      <c r="A1150" t="s">
        <v>814</v>
      </c>
    </row>
    <row r="1151" spans="1:1">
      <c r="A1151" t="s">
        <v>813</v>
      </c>
    </row>
    <row r="1152" spans="1:1">
      <c r="A1152" t="s">
        <v>812</v>
      </c>
    </row>
    <row r="1153" spans="1:1">
      <c r="A1153" t="s">
        <v>811</v>
      </c>
    </row>
    <row r="1154" spans="1:1">
      <c r="A1154" t="s">
        <v>810</v>
      </c>
    </row>
    <row r="1155" spans="1:1">
      <c r="A1155" t="s">
        <v>809</v>
      </c>
    </row>
    <row r="1156" spans="1:1">
      <c r="A1156" t="s">
        <v>808</v>
      </c>
    </row>
    <row r="1157" spans="1:1">
      <c r="A1157" t="s">
        <v>807</v>
      </c>
    </row>
    <row r="1158" spans="1:1">
      <c r="A1158" t="s">
        <v>806</v>
      </c>
    </row>
    <row r="1159" spans="1:1">
      <c r="A1159" t="s">
        <v>805</v>
      </c>
    </row>
    <row r="1160" spans="1:1">
      <c r="A1160" t="s">
        <v>804</v>
      </c>
    </row>
    <row r="1161" spans="1:1">
      <c r="A1161" t="s">
        <v>803</v>
      </c>
    </row>
    <row r="1162" spans="1:1">
      <c r="A1162" t="s">
        <v>802</v>
      </c>
    </row>
    <row r="1163" spans="1:1">
      <c r="A1163" t="s">
        <v>801</v>
      </c>
    </row>
    <row r="1164" spans="1:1">
      <c r="A1164" t="s">
        <v>800</v>
      </c>
    </row>
    <row r="1165" spans="1:1">
      <c r="A1165" t="s">
        <v>799</v>
      </c>
    </row>
    <row r="1166" spans="1:1">
      <c r="A1166" t="s">
        <v>798</v>
      </c>
    </row>
    <row r="1167" spans="1:1">
      <c r="A1167" t="s">
        <v>797</v>
      </c>
    </row>
    <row r="1168" spans="1:1">
      <c r="A1168" t="s">
        <v>796</v>
      </c>
    </row>
    <row r="1169" spans="1:1">
      <c r="A1169" t="s">
        <v>795</v>
      </c>
    </row>
    <row r="1170" spans="1:1">
      <c r="A1170" t="s">
        <v>794</v>
      </c>
    </row>
    <row r="1171" spans="1:1">
      <c r="A1171" t="s">
        <v>793</v>
      </c>
    </row>
    <row r="1172" spans="1:1">
      <c r="A1172" t="s">
        <v>792</v>
      </c>
    </row>
    <row r="1173" spans="1:1">
      <c r="A1173" t="s">
        <v>791</v>
      </c>
    </row>
    <row r="1174" spans="1:1">
      <c r="A1174" t="s">
        <v>790</v>
      </c>
    </row>
    <row r="1175" spans="1:1">
      <c r="A1175" t="s">
        <v>789</v>
      </c>
    </row>
    <row r="1176" spans="1:1">
      <c r="A1176" t="s">
        <v>788</v>
      </c>
    </row>
    <row r="1177" spans="1:1">
      <c r="A1177" t="s">
        <v>787</v>
      </c>
    </row>
    <row r="1178" spans="1:1">
      <c r="A1178" t="s">
        <v>786</v>
      </c>
    </row>
    <row r="1179" spans="1:1">
      <c r="A1179" t="s">
        <v>785</v>
      </c>
    </row>
    <row r="1180" spans="1:1">
      <c r="A1180" t="s">
        <v>784</v>
      </c>
    </row>
    <row r="1181" spans="1:1">
      <c r="A1181" t="s">
        <v>783</v>
      </c>
    </row>
    <row r="1182" spans="1:1">
      <c r="A1182" t="s">
        <v>782</v>
      </c>
    </row>
    <row r="1183" spans="1:1">
      <c r="A1183" t="s">
        <v>781</v>
      </c>
    </row>
    <row r="1184" spans="1:1">
      <c r="A1184" t="s">
        <v>780</v>
      </c>
    </row>
    <row r="1185" spans="1:1">
      <c r="A1185" t="s">
        <v>779</v>
      </c>
    </row>
    <row r="1186" spans="1:1">
      <c r="A1186" t="s">
        <v>778</v>
      </c>
    </row>
    <row r="1187" spans="1:1">
      <c r="A1187" t="s">
        <v>777</v>
      </c>
    </row>
    <row r="1188" spans="1:1">
      <c r="A1188" t="s">
        <v>776</v>
      </c>
    </row>
    <row r="1189" spans="1:1">
      <c r="A1189" t="s">
        <v>775</v>
      </c>
    </row>
    <row r="1190" spans="1:1">
      <c r="A1190" t="s">
        <v>774</v>
      </c>
    </row>
    <row r="1191" spans="1:1">
      <c r="A1191" t="s">
        <v>773</v>
      </c>
    </row>
    <row r="1192" spans="1:1">
      <c r="A1192" t="s">
        <v>772</v>
      </c>
    </row>
    <row r="1193" spans="1:1">
      <c r="A1193" t="s">
        <v>771</v>
      </c>
    </row>
    <row r="1194" spans="1:1">
      <c r="A1194" t="s">
        <v>770</v>
      </c>
    </row>
    <row r="1195" spans="1:1">
      <c r="A1195" t="s">
        <v>769</v>
      </c>
    </row>
    <row r="1196" spans="1:1">
      <c r="A1196" t="s">
        <v>768</v>
      </c>
    </row>
    <row r="1197" spans="1:1">
      <c r="A1197" t="s">
        <v>767</v>
      </c>
    </row>
    <row r="1198" spans="1:1">
      <c r="A1198" t="s">
        <v>766</v>
      </c>
    </row>
    <row r="1199" spans="1:1">
      <c r="A1199" t="s">
        <v>765</v>
      </c>
    </row>
    <row r="1200" spans="1:1">
      <c r="A1200" t="s">
        <v>764</v>
      </c>
    </row>
    <row r="1201" spans="1:1">
      <c r="A1201" t="s">
        <v>763</v>
      </c>
    </row>
    <row r="1202" spans="1:1">
      <c r="A1202" t="s">
        <v>762</v>
      </c>
    </row>
    <row r="1203" spans="1:1">
      <c r="A1203" t="s">
        <v>761</v>
      </c>
    </row>
    <row r="1204" spans="1:1">
      <c r="A1204" t="s">
        <v>760</v>
      </c>
    </row>
    <row r="1205" spans="1:1">
      <c r="A1205" t="s">
        <v>759</v>
      </c>
    </row>
    <row r="1206" spans="1:1">
      <c r="A1206" t="s">
        <v>758</v>
      </c>
    </row>
    <row r="1207" spans="1:1">
      <c r="A1207" t="s">
        <v>757</v>
      </c>
    </row>
    <row r="1208" spans="1:1">
      <c r="A1208" t="s">
        <v>756</v>
      </c>
    </row>
    <row r="1209" spans="1:1">
      <c r="A1209" t="s">
        <v>755</v>
      </c>
    </row>
    <row r="1210" spans="1:1">
      <c r="A1210" t="s">
        <v>754</v>
      </c>
    </row>
    <row r="1211" spans="1:1">
      <c r="A1211" t="s">
        <v>753</v>
      </c>
    </row>
    <row r="1212" spans="1:1">
      <c r="A1212" t="s">
        <v>752</v>
      </c>
    </row>
    <row r="1213" spans="1:1">
      <c r="A1213" t="s">
        <v>751</v>
      </c>
    </row>
    <row r="1214" spans="1:1">
      <c r="A1214" t="s">
        <v>750</v>
      </c>
    </row>
    <row r="1215" spans="1:1">
      <c r="A1215" t="s">
        <v>749</v>
      </c>
    </row>
    <row r="1216" spans="1:1">
      <c r="A1216" t="s">
        <v>748</v>
      </c>
    </row>
    <row r="1217" spans="1:1">
      <c r="A1217" t="s">
        <v>747</v>
      </c>
    </row>
    <row r="1218" spans="1:1">
      <c r="A1218" t="s">
        <v>746</v>
      </c>
    </row>
    <row r="1219" spans="1:1">
      <c r="A1219" t="s">
        <v>745</v>
      </c>
    </row>
    <row r="1220" spans="1:1">
      <c r="A1220" t="s">
        <v>744</v>
      </c>
    </row>
    <row r="1221" spans="1:1">
      <c r="A1221" t="s">
        <v>743</v>
      </c>
    </row>
    <row r="1222" spans="1:1">
      <c r="A1222" t="s">
        <v>742</v>
      </c>
    </row>
    <row r="1223" spans="1:1">
      <c r="A1223" t="s">
        <v>741</v>
      </c>
    </row>
    <row r="1224" spans="1:1">
      <c r="A1224" t="s">
        <v>740</v>
      </c>
    </row>
    <row r="1225" spans="1:1">
      <c r="A1225" t="s">
        <v>739</v>
      </c>
    </row>
    <row r="1226" spans="1:1">
      <c r="A1226" t="s">
        <v>738</v>
      </c>
    </row>
    <row r="1227" spans="1:1">
      <c r="A1227" t="s">
        <v>737</v>
      </c>
    </row>
    <row r="1228" spans="1:1">
      <c r="A1228" t="s">
        <v>736</v>
      </c>
    </row>
    <row r="1229" spans="1:1">
      <c r="A1229" t="s">
        <v>735</v>
      </c>
    </row>
    <row r="1230" spans="1:1">
      <c r="A1230" t="s">
        <v>734</v>
      </c>
    </row>
    <row r="1231" spans="1:1">
      <c r="A1231" t="s">
        <v>733</v>
      </c>
    </row>
    <row r="1232" spans="1:1">
      <c r="A1232" t="s">
        <v>732</v>
      </c>
    </row>
    <row r="1233" spans="1:1">
      <c r="A1233" t="s">
        <v>731</v>
      </c>
    </row>
    <row r="1234" spans="1:1">
      <c r="A1234" t="s">
        <v>730</v>
      </c>
    </row>
    <row r="1235" spans="1:1">
      <c r="A1235" t="s">
        <v>729</v>
      </c>
    </row>
    <row r="1236" spans="1:1">
      <c r="A1236" t="s">
        <v>728</v>
      </c>
    </row>
    <row r="1237" spans="1:1">
      <c r="A1237" t="s">
        <v>727</v>
      </c>
    </row>
    <row r="1238" spans="1:1">
      <c r="A1238" t="s">
        <v>726</v>
      </c>
    </row>
    <row r="1239" spans="1:1">
      <c r="A1239" t="s">
        <v>725</v>
      </c>
    </row>
    <row r="1240" spans="1:1">
      <c r="A1240" t="s">
        <v>724</v>
      </c>
    </row>
    <row r="1241" spans="1:1">
      <c r="A1241" t="s">
        <v>723</v>
      </c>
    </row>
    <row r="1242" spans="1:1">
      <c r="A1242" t="s">
        <v>722</v>
      </c>
    </row>
    <row r="1243" spans="1:1">
      <c r="A1243" t="s">
        <v>721</v>
      </c>
    </row>
    <row r="1244" spans="1:1">
      <c r="A1244" t="s">
        <v>720</v>
      </c>
    </row>
    <row r="1245" spans="1:1">
      <c r="A1245" t="s">
        <v>719</v>
      </c>
    </row>
    <row r="1246" spans="1:1">
      <c r="A1246" t="s">
        <v>718</v>
      </c>
    </row>
    <row r="1247" spans="1:1">
      <c r="A1247" t="s">
        <v>717</v>
      </c>
    </row>
    <row r="1248" spans="1:1">
      <c r="A1248" t="s">
        <v>716</v>
      </c>
    </row>
    <row r="1249" spans="1:1">
      <c r="A1249" t="s">
        <v>715</v>
      </c>
    </row>
    <row r="1250" spans="1:1">
      <c r="A1250" t="s">
        <v>714</v>
      </c>
    </row>
    <row r="1251" spans="1:1">
      <c r="A1251" t="s">
        <v>713</v>
      </c>
    </row>
    <row r="1252" spans="1:1">
      <c r="A1252" t="s">
        <v>712</v>
      </c>
    </row>
    <row r="1253" spans="1:1">
      <c r="A1253" t="s">
        <v>711</v>
      </c>
    </row>
    <row r="1254" spans="1:1">
      <c r="A1254" t="s">
        <v>710</v>
      </c>
    </row>
    <row r="1255" spans="1:1">
      <c r="A1255" t="s">
        <v>709</v>
      </c>
    </row>
    <row r="1256" spans="1:1">
      <c r="A1256" t="s">
        <v>708</v>
      </c>
    </row>
    <row r="1257" spans="1:1">
      <c r="A1257" t="s">
        <v>707</v>
      </c>
    </row>
    <row r="1258" spans="1:1">
      <c r="A1258" t="s">
        <v>706</v>
      </c>
    </row>
    <row r="1259" spans="1:1">
      <c r="A1259" t="s">
        <v>705</v>
      </c>
    </row>
    <row r="1260" spans="1:1">
      <c r="A1260" t="s">
        <v>704</v>
      </c>
    </row>
    <row r="1261" spans="1:1">
      <c r="A1261" t="s">
        <v>703</v>
      </c>
    </row>
    <row r="1262" spans="1:1">
      <c r="A1262" t="s">
        <v>702</v>
      </c>
    </row>
    <row r="1263" spans="1:1">
      <c r="A1263" t="s">
        <v>701</v>
      </c>
    </row>
    <row r="1264" spans="1:1">
      <c r="A1264" t="s">
        <v>700</v>
      </c>
    </row>
    <row r="1265" spans="1:1">
      <c r="A1265" t="s">
        <v>699</v>
      </c>
    </row>
    <row r="1266" spans="1:1">
      <c r="A1266" t="s">
        <v>698</v>
      </c>
    </row>
    <row r="1267" spans="1:1">
      <c r="A1267" t="s">
        <v>697</v>
      </c>
    </row>
    <row r="1268" spans="1:1">
      <c r="A1268" t="s">
        <v>696</v>
      </c>
    </row>
    <row r="1269" spans="1:1">
      <c r="A1269" t="s">
        <v>695</v>
      </c>
    </row>
    <row r="1270" spans="1:1">
      <c r="A1270" t="s">
        <v>694</v>
      </c>
    </row>
    <row r="1271" spans="1:1">
      <c r="A1271" t="s">
        <v>693</v>
      </c>
    </row>
    <row r="1272" spans="1:1">
      <c r="A1272" t="s">
        <v>692</v>
      </c>
    </row>
    <row r="1273" spans="1:1">
      <c r="A1273" t="s">
        <v>691</v>
      </c>
    </row>
    <row r="1274" spans="1:1">
      <c r="A1274" t="s">
        <v>690</v>
      </c>
    </row>
    <row r="1275" spans="1:1">
      <c r="A1275" t="s">
        <v>689</v>
      </c>
    </row>
    <row r="1276" spans="1:1">
      <c r="A1276" t="s">
        <v>688</v>
      </c>
    </row>
    <row r="1277" spans="1:1">
      <c r="A1277" t="s">
        <v>687</v>
      </c>
    </row>
    <row r="1278" spans="1:1">
      <c r="A1278" t="s">
        <v>686</v>
      </c>
    </row>
    <row r="1279" spans="1:1">
      <c r="A1279" t="s">
        <v>685</v>
      </c>
    </row>
    <row r="1280" spans="1:1">
      <c r="A1280" t="s">
        <v>684</v>
      </c>
    </row>
    <row r="1281" spans="1:1">
      <c r="A1281" t="s">
        <v>683</v>
      </c>
    </row>
    <row r="1282" spans="1:1">
      <c r="A1282" t="s">
        <v>682</v>
      </c>
    </row>
    <row r="1283" spans="1:1">
      <c r="A1283" t="s">
        <v>681</v>
      </c>
    </row>
    <row r="1284" spans="1:1">
      <c r="A1284" t="s">
        <v>680</v>
      </c>
    </row>
    <row r="1285" spans="1:1">
      <c r="A1285" t="s">
        <v>679</v>
      </c>
    </row>
    <row r="1286" spans="1:1">
      <c r="A1286" t="s">
        <v>678</v>
      </c>
    </row>
    <row r="1287" spans="1:1">
      <c r="A1287" t="s">
        <v>677</v>
      </c>
    </row>
    <row r="1288" spans="1:1">
      <c r="A1288" t="s">
        <v>676</v>
      </c>
    </row>
    <row r="1289" spans="1:1">
      <c r="A1289" t="s">
        <v>675</v>
      </c>
    </row>
    <row r="1290" spans="1:1">
      <c r="A1290" t="s">
        <v>674</v>
      </c>
    </row>
    <row r="1291" spans="1:1">
      <c r="A1291" t="s">
        <v>673</v>
      </c>
    </row>
    <row r="1292" spans="1:1">
      <c r="A1292" t="s">
        <v>672</v>
      </c>
    </row>
    <row r="1293" spans="1:1">
      <c r="A1293" t="s">
        <v>671</v>
      </c>
    </row>
    <row r="1294" spans="1:1">
      <c r="A1294" t="s">
        <v>670</v>
      </c>
    </row>
    <row r="1295" spans="1:1">
      <c r="A1295" t="s">
        <v>669</v>
      </c>
    </row>
    <row r="1296" spans="1:1">
      <c r="A1296" t="s">
        <v>668</v>
      </c>
    </row>
    <row r="1297" spans="1:1">
      <c r="A1297" t="s">
        <v>667</v>
      </c>
    </row>
    <row r="1298" spans="1:1">
      <c r="A1298" t="s">
        <v>666</v>
      </c>
    </row>
    <row r="1299" spans="1:1">
      <c r="A1299" t="s">
        <v>665</v>
      </c>
    </row>
    <row r="1300" spans="1:1">
      <c r="A1300" t="s">
        <v>664</v>
      </c>
    </row>
    <row r="1301" spans="1:1">
      <c r="A1301" t="s">
        <v>663</v>
      </c>
    </row>
    <row r="1302" spans="1:1">
      <c r="A1302" t="s">
        <v>662</v>
      </c>
    </row>
    <row r="1303" spans="1:1">
      <c r="A1303" t="s">
        <v>661</v>
      </c>
    </row>
    <row r="1304" spans="1:1">
      <c r="A1304" t="s">
        <v>660</v>
      </c>
    </row>
    <row r="1305" spans="1:1">
      <c r="A1305" t="s">
        <v>659</v>
      </c>
    </row>
    <row r="1306" spans="1:1">
      <c r="A1306" t="s">
        <v>658</v>
      </c>
    </row>
    <row r="1307" spans="1:1">
      <c r="A1307" t="s">
        <v>657</v>
      </c>
    </row>
    <row r="1308" spans="1:1">
      <c r="A1308" t="s">
        <v>656</v>
      </c>
    </row>
    <row r="1309" spans="1:1">
      <c r="A1309" t="s">
        <v>655</v>
      </c>
    </row>
    <row r="1310" spans="1:1">
      <c r="A1310" t="s">
        <v>654</v>
      </c>
    </row>
    <row r="1311" spans="1:1">
      <c r="A1311" t="s">
        <v>653</v>
      </c>
    </row>
    <row r="1312" spans="1:1">
      <c r="A1312" t="s">
        <v>652</v>
      </c>
    </row>
    <row r="1313" spans="1:1">
      <c r="A1313" t="s">
        <v>651</v>
      </c>
    </row>
    <row r="1314" spans="1:1">
      <c r="A1314" t="s">
        <v>650</v>
      </c>
    </row>
    <row r="1315" spans="1:1">
      <c r="A1315" t="s">
        <v>649</v>
      </c>
    </row>
    <row r="1316" spans="1:1">
      <c r="A1316" t="s">
        <v>648</v>
      </c>
    </row>
    <row r="1317" spans="1:1">
      <c r="A1317" t="s">
        <v>647</v>
      </c>
    </row>
    <row r="1318" spans="1:1">
      <c r="A1318" t="s">
        <v>646</v>
      </c>
    </row>
    <row r="1319" spans="1:1">
      <c r="A1319" t="s">
        <v>645</v>
      </c>
    </row>
    <row r="1320" spans="1:1">
      <c r="A1320" t="s">
        <v>644</v>
      </c>
    </row>
    <row r="1321" spans="1:1">
      <c r="A1321" t="s">
        <v>643</v>
      </c>
    </row>
    <row r="1322" spans="1:1">
      <c r="A1322" t="s">
        <v>642</v>
      </c>
    </row>
    <row r="1323" spans="1:1">
      <c r="A1323" t="s">
        <v>641</v>
      </c>
    </row>
    <row r="1324" spans="1:1">
      <c r="A1324" t="s">
        <v>640</v>
      </c>
    </row>
    <row r="1325" spans="1:1">
      <c r="A1325" t="s">
        <v>639</v>
      </c>
    </row>
    <row r="1326" spans="1:1">
      <c r="A1326" t="s">
        <v>638</v>
      </c>
    </row>
    <row r="1327" spans="1:1">
      <c r="A1327" t="s">
        <v>637</v>
      </c>
    </row>
    <row r="1328" spans="1:1">
      <c r="A1328" t="s">
        <v>636</v>
      </c>
    </row>
    <row r="1329" spans="1:1">
      <c r="A1329" t="s">
        <v>635</v>
      </c>
    </row>
    <row r="1330" spans="1:1">
      <c r="A1330" t="s">
        <v>634</v>
      </c>
    </row>
    <row r="1331" spans="1:1">
      <c r="A1331" t="s">
        <v>633</v>
      </c>
    </row>
    <row r="1332" spans="1:1">
      <c r="A1332" t="s">
        <v>632</v>
      </c>
    </row>
    <row r="1333" spans="1:1">
      <c r="A1333" t="s">
        <v>631</v>
      </c>
    </row>
    <row r="1334" spans="1:1">
      <c r="A1334" t="s">
        <v>630</v>
      </c>
    </row>
    <row r="1335" spans="1:1">
      <c r="A1335" t="s">
        <v>629</v>
      </c>
    </row>
    <row r="1336" spans="1:1">
      <c r="A1336" t="s">
        <v>628</v>
      </c>
    </row>
    <row r="1337" spans="1:1">
      <c r="A1337" t="s">
        <v>627</v>
      </c>
    </row>
    <row r="1338" spans="1:1">
      <c r="A1338" t="s">
        <v>626</v>
      </c>
    </row>
    <row r="1339" spans="1:1">
      <c r="A1339" t="s">
        <v>625</v>
      </c>
    </row>
    <row r="1340" spans="1:1">
      <c r="A1340" t="s">
        <v>624</v>
      </c>
    </row>
    <row r="1341" spans="1:1">
      <c r="A1341" t="s">
        <v>623</v>
      </c>
    </row>
    <row r="1342" spans="1:1">
      <c r="A1342" t="s">
        <v>622</v>
      </c>
    </row>
    <row r="1343" spans="1:1">
      <c r="A1343" t="s">
        <v>621</v>
      </c>
    </row>
    <row r="1344" spans="1:1">
      <c r="A1344" t="s">
        <v>620</v>
      </c>
    </row>
    <row r="1345" spans="1:1">
      <c r="A1345" t="s">
        <v>619</v>
      </c>
    </row>
    <row r="1346" spans="1:1">
      <c r="A1346" t="s">
        <v>618</v>
      </c>
    </row>
    <row r="1347" spans="1:1">
      <c r="A1347" t="s">
        <v>617</v>
      </c>
    </row>
    <row r="1348" spans="1:1">
      <c r="A1348" t="s">
        <v>616</v>
      </c>
    </row>
    <row r="1349" spans="1:1">
      <c r="A1349" t="s">
        <v>615</v>
      </c>
    </row>
    <row r="1350" spans="1:1">
      <c r="A1350" t="s">
        <v>614</v>
      </c>
    </row>
    <row r="1351" spans="1:1">
      <c r="A1351" t="s">
        <v>613</v>
      </c>
    </row>
    <row r="1352" spans="1:1">
      <c r="A1352" t="s">
        <v>612</v>
      </c>
    </row>
    <row r="1353" spans="1:1">
      <c r="A1353" t="s">
        <v>611</v>
      </c>
    </row>
    <row r="1354" spans="1:1">
      <c r="A1354" t="s">
        <v>610</v>
      </c>
    </row>
    <row r="1355" spans="1:1">
      <c r="A1355" t="s">
        <v>609</v>
      </c>
    </row>
    <row r="1356" spans="1:1">
      <c r="A1356" t="s">
        <v>608</v>
      </c>
    </row>
    <row r="1357" spans="1:1">
      <c r="A1357" t="s">
        <v>607</v>
      </c>
    </row>
    <row r="1358" spans="1:1">
      <c r="A1358" t="s">
        <v>606</v>
      </c>
    </row>
    <row r="1359" spans="1:1">
      <c r="A1359" t="s">
        <v>605</v>
      </c>
    </row>
    <row r="1360" spans="1:1">
      <c r="A1360" t="s">
        <v>604</v>
      </c>
    </row>
    <row r="1361" spans="1:1">
      <c r="A1361" t="s">
        <v>603</v>
      </c>
    </row>
    <row r="1362" spans="1:1">
      <c r="A1362" t="s">
        <v>602</v>
      </c>
    </row>
    <row r="1363" spans="1:1">
      <c r="A1363" t="s">
        <v>601</v>
      </c>
    </row>
    <row r="1364" spans="1:1">
      <c r="A1364" t="s">
        <v>600</v>
      </c>
    </row>
    <row r="1365" spans="1:1">
      <c r="A1365" t="s">
        <v>599</v>
      </c>
    </row>
    <row r="1366" spans="1:1">
      <c r="A1366" t="s">
        <v>598</v>
      </c>
    </row>
    <row r="1367" spans="1:1">
      <c r="A1367" t="s">
        <v>597</v>
      </c>
    </row>
    <row r="1368" spans="1:1">
      <c r="A1368" t="s">
        <v>596</v>
      </c>
    </row>
    <row r="1369" spans="1:1">
      <c r="A1369" t="s">
        <v>595</v>
      </c>
    </row>
    <row r="1370" spans="1:1">
      <c r="A1370" t="s">
        <v>594</v>
      </c>
    </row>
    <row r="1371" spans="1:1">
      <c r="A1371" t="s">
        <v>593</v>
      </c>
    </row>
    <row r="1372" spans="1:1">
      <c r="A1372" t="s">
        <v>592</v>
      </c>
    </row>
    <row r="1373" spans="1:1">
      <c r="A1373" t="s">
        <v>591</v>
      </c>
    </row>
    <row r="1374" spans="1:1">
      <c r="A1374" t="s">
        <v>590</v>
      </c>
    </row>
    <row r="1375" spans="1:1">
      <c r="A1375" t="s">
        <v>589</v>
      </c>
    </row>
    <row r="1376" spans="1:1">
      <c r="A1376" t="s">
        <v>588</v>
      </c>
    </row>
    <row r="1377" spans="1:1">
      <c r="A1377" t="s">
        <v>587</v>
      </c>
    </row>
    <row r="1378" spans="1:1">
      <c r="A1378" t="s">
        <v>586</v>
      </c>
    </row>
    <row r="1379" spans="1:1">
      <c r="A1379" t="s">
        <v>585</v>
      </c>
    </row>
    <row r="1380" spans="1:1">
      <c r="A1380" t="s">
        <v>584</v>
      </c>
    </row>
    <row r="1381" spans="1:1">
      <c r="A1381" t="s">
        <v>583</v>
      </c>
    </row>
    <row r="1382" spans="1:1">
      <c r="A1382" t="s">
        <v>582</v>
      </c>
    </row>
    <row r="1383" spans="1:1">
      <c r="A1383" t="s">
        <v>581</v>
      </c>
    </row>
    <row r="1384" spans="1:1">
      <c r="A1384" t="s">
        <v>580</v>
      </c>
    </row>
    <row r="1385" spans="1:1">
      <c r="A1385" t="s">
        <v>579</v>
      </c>
    </row>
    <row r="1386" spans="1:1">
      <c r="A1386" t="s">
        <v>578</v>
      </c>
    </row>
    <row r="1387" spans="1:1">
      <c r="A1387" t="s">
        <v>577</v>
      </c>
    </row>
    <row r="1388" spans="1:1">
      <c r="A1388" t="s">
        <v>576</v>
      </c>
    </row>
    <row r="1389" spans="1:1">
      <c r="A1389" t="s">
        <v>575</v>
      </c>
    </row>
    <row r="1390" spans="1:1">
      <c r="A1390" t="s">
        <v>574</v>
      </c>
    </row>
    <row r="1391" spans="1:1">
      <c r="A1391" t="s">
        <v>573</v>
      </c>
    </row>
    <row r="1392" spans="1:1">
      <c r="A1392" t="s">
        <v>572</v>
      </c>
    </row>
    <row r="1393" spans="1:1">
      <c r="A1393" t="s">
        <v>571</v>
      </c>
    </row>
    <row r="1394" spans="1:1">
      <c r="A1394" t="s">
        <v>570</v>
      </c>
    </row>
    <row r="1395" spans="1:1">
      <c r="A1395" t="s">
        <v>569</v>
      </c>
    </row>
    <row r="1396" spans="1:1">
      <c r="A1396" t="s">
        <v>568</v>
      </c>
    </row>
    <row r="1397" spans="1:1">
      <c r="A1397" t="s">
        <v>567</v>
      </c>
    </row>
    <row r="1398" spans="1:1">
      <c r="A1398" t="s">
        <v>566</v>
      </c>
    </row>
    <row r="1399" spans="1:1">
      <c r="A1399" t="s">
        <v>565</v>
      </c>
    </row>
    <row r="1400" spans="1:1">
      <c r="A1400" t="s">
        <v>564</v>
      </c>
    </row>
    <row r="1401" spans="1:1">
      <c r="A1401" t="s">
        <v>563</v>
      </c>
    </row>
    <row r="1402" spans="1:1">
      <c r="A1402" t="s">
        <v>562</v>
      </c>
    </row>
    <row r="1403" spans="1:1">
      <c r="A1403" t="s">
        <v>561</v>
      </c>
    </row>
    <row r="1404" spans="1:1">
      <c r="A1404" t="s">
        <v>560</v>
      </c>
    </row>
    <row r="1405" spans="1:1">
      <c r="A1405" t="s">
        <v>559</v>
      </c>
    </row>
    <row r="1406" spans="1:1">
      <c r="A1406" t="s">
        <v>558</v>
      </c>
    </row>
    <row r="1407" spans="1:1">
      <c r="A1407" t="s">
        <v>557</v>
      </c>
    </row>
    <row r="1408" spans="1:1">
      <c r="A1408" t="s">
        <v>556</v>
      </c>
    </row>
    <row r="1409" spans="1:1">
      <c r="A1409" t="s">
        <v>555</v>
      </c>
    </row>
    <row r="1410" spans="1:1">
      <c r="A1410" t="s">
        <v>554</v>
      </c>
    </row>
    <row r="1411" spans="1:1">
      <c r="A1411" t="s">
        <v>553</v>
      </c>
    </row>
    <row r="1412" spans="1:1">
      <c r="A1412" t="s">
        <v>552</v>
      </c>
    </row>
    <row r="1413" spans="1:1">
      <c r="A1413" t="s">
        <v>551</v>
      </c>
    </row>
    <row r="1414" spans="1:1">
      <c r="A1414" t="s">
        <v>550</v>
      </c>
    </row>
    <row r="1415" spans="1:1">
      <c r="A1415" t="s">
        <v>549</v>
      </c>
    </row>
    <row r="1416" spans="1:1">
      <c r="A1416" t="s">
        <v>548</v>
      </c>
    </row>
    <row r="1417" spans="1:1">
      <c r="A1417" t="s">
        <v>547</v>
      </c>
    </row>
    <row r="1418" spans="1:1">
      <c r="A1418" t="s">
        <v>546</v>
      </c>
    </row>
    <row r="1419" spans="1:1">
      <c r="A1419" t="s">
        <v>545</v>
      </c>
    </row>
    <row r="1420" spans="1:1">
      <c r="A1420" t="s">
        <v>544</v>
      </c>
    </row>
    <row r="1421" spans="1:1">
      <c r="A1421" t="s">
        <v>543</v>
      </c>
    </row>
    <row r="1422" spans="1:1">
      <c r="A1422" t="s">
        <v>542</v>
      </c>
    </row>
    <row r="1423" spans="1:1">
      <c r="A1423" t="s">
        <v>541</v>
      </c>
    </row>
    <row r="1424" spans="1:1">
      <c r="A1424" t="s">
        <v>540</v>
      </c>
    </row>
    <row r="1425" spans="1:1">
      <c r="A1425" t="s">
        <v>539</v>
      </c>
    </row>
    <row r="1426" spans="1:1">
      <c r="A1426" t="s">
        <v>538</v>
      </c>
    </row>
    <row r="1427" spans="1:1">
      <c r="A1427" t="s">
        <v>537</v>
      </c>
    </row>
    <row r="1428" spans="1:1">
      <c r="A1428" t="s">
        <v>536</v>
      </c>
    </row>
    <row r="1429" spans="1:1">
      <c r="A1429" t="s">
        <v>535</v>
      </c>
    </row>
    <row r="1430" spans="1:1">
      <c r="A1430" t="s">
        <v>534</v>
      </c>
    </row>
    <row r="1431" spans="1:1">
      <c r="A1431" t="s">
        <v>533</v>
      </c>
    </row>
    <row r="1432" spans="1:1">
      <c r="A1432" t="s">
        <v>532</v>
      </c>
    </row>
    <row r="1433" spans="1:1">
      <c r="A1433" t="s">
        <v>531</v>
      </c>
    </row>
    <row r="1434" spans="1:1">
      <c r="A1434" t="s">
        <v>530</v>
      </c>
    </row>
    <row r="1435" spans="1:1">
      <c r="A1435" t="s">
        <v>529</v>
      </c>
    </row>
    <row r="1436" spans="1:1">
      <c r="A1436" t="s">
        <v>528</v>
      </c>
    </row>
    <row r="1437" spans="1:1">
      <c r="A1437" t="s">
        <v>527</v>
      </c>
    </row>
    <row r="1438" spans="1:1">
      <c r="A1438" t="s">
        <v>526</v>
      </c>
    </row>
    <row r="1439" spans="1:1">
      <c r="A1439" t="s">
        <v>525</v>
      </c>
    </row>
    <row r="1440" spans="1:1">
      <c r="A1440" t="s">
        <v>524</v>
      </c>
    </row>
    <row r="1441" spans="1:1">
      <c r="A1441" t="s">
        <v>523</v>
      </c>
    </row>
    <row r="1442" spans="1:1">
      <c r="A1442" t="s">
        <v>522</v>
      </c>
    </row>
    <row r="1443" spans="1:1">
      <c r="A1443" t="s">
        <v>521</v>
      </c>
    </row>
    <row r="1444" spans="1:1">
      <c r="A1444" t="s">
        <v>520</v>
      </c>
    </row>
    <row r="1445" spans="1:1">
      <c r="A1445" t="s">
        <v>519</v>
      </c>
    </row>
    <row r="1446" spans="1:1">
      <c r="A1446" t="s">
        <v>518</v>
      </c>
    </row>
    <row r="1447" spans="1:1">
      <c r="A1447" t="s">
        <v>517</v>
      </c>
    </row>
    <row r="1448" spans="1:1">
      <c r="A1448" t="s">
        <v>516</v>
      </c>
    </row>
    <row r="1449" spans="1:1">
      <c r="A1449" t="s">
        <v>515</v>
      </c>
    </row>
    <row r="1450" spans="1:1">
      <c r="A1450" t="s">
        <v>514</v>
      </c>
    </row>
    <row r="1451" spans="1:1">
      <c r="A1451" t="s">
        <v>513</v>
      </c>
    </row>
    <row r="1452" spans="1:1">
      <c r="A1452" t="s">
        <v>512</v>
      </c>
    </row>
    <row r="1453" spans="1:1">
      <c r="A1453" t="s">
        <v>511</v>
      </c>
    </row>
    <row r="1454" spans="1:1">
      <c r="A1454" t="s">
        <v>510</v>
      </c>
    </row>
    <row r="1455" spans="1:1">
      <c r="A1455" t="s">
        <v>509</v>
      </c>
    </row>
    <row r="1456" spans="1:1">
      <c r="A1456" t="s">
        <v>508</v>
      </c>
    </row>
    <row r="1457" spans="1:1">
      <c r="A1457" t="s">
        <v>507</v>
      </c>
    </row>
    <row r="1458" spans="1:1">
      <c r="A1458" t="s">
        <v>506</v>
      </c>
    </row>
    <row r="1459" spans="1:1">
      <c r="A1459" t="s">
        <v>505</v>
      </c>
    </row>
    <row r="1460" spans="1:1">
      <c r="A1460" t="s">
        <v>504</v>
      </c>
    </row>
    <row r="1461" spans="1:1">
      <c r="A1461" t="s">
        <v>503</v>
      </c>
    </row>
    <row r="1462" spans="1:1">
      <c r="A1462" t="s">
        <v>502</v>
      </c>
    </row>
    <row r="1463" spans="1:1">
      <c r="A1463" t="s">
        <v>501</v>
      </c>
    </row>
    <row r="1464" spans="1:1">
      <c r="A1464" t="s">
        <v>500</v>
      </c>
    </row>
    <row r="1465" spans="1:1">
      <c r="A1465" t="s">
        <v>499</v>
      </c>
    </row>
    <row r="1466" spans="1:1">
      <c r="A1466" t="s">
        <v>498</v>
      </c>
    </row>
    <row r="1467" spans="1:1">
      <c r="A1467" t="s">
        <v>497</v>
      </c>
    </row>
    <row r="1468" spans="1:1">
      <c r="A1468" t="s">
        <v>496</v>
      </c>
    </row>
    <row r="1469" spans="1:1">
      <c r="A1469" t="s">
        <v>495</v>
      </c>
    </row>
    <row r="1470" spans="1:1">
      <c r="A1470" t="s">
        <v>494</v>
      </c>
    </row>
    <row r="1471" spans="1:1">
      <c r="A1471" t="s">
        <v>493</v>
      </c>
    </row>
    <row r="1472" spans="1:1">
      <c r="A1472" t="s">
        <v>492</v>
      </c>
    </row>
    <row r="1473" spans="1:1">
      <c r="A1473" t="s">
        <v>491</v>
      </c>
    </row>
    <row r="1474" spans="1:1">
      <c r="A1474" t="s">
        <v>490</v>
      </c>
    </row>
    <row r="1475" spans="1:1">
      <c r="A1475" t="s">
        <v>489</v>
      </c>
    </row>
    <row r="1476" spans="1:1">
      <c r="A1476" t="s">
        <v>488</v>
      </c>
    </row>
    <row r="1477" spans="1:1">
      <c r="A1477" t="s">
        <v>487</v>
      </c>
    </row>
    <row r="1478" spans="1:1">
      <c r="A1478" t="s">
        <v>486</v>
      </c>
    </row>
    <row r="1479" spans="1:1">
      <c r="A1479" t="s">
        <v>485</v>
      </c>
    </row>
    <row r="1480" spans="1:1">
      <c r="A1480" t="s">
        <v>484</v>
      </c>
    </row>
    <row r="1481" spans="1:1">
      <c r="A1481" t="s">
        <v>483</v>
      </c>
    </row>
    <row r="1482" spans="1:1">
      <c r="A1482" t="s">
        <v>482</v>
      </c>
    </row>
    <row r="1483" spans="1:1">
      <c r="A1483" t="s">
        <v>481</v>
      </c>
    </row>
    <row r="1484" spans="1:1">
      <c r="A1484" t="s">
        <v>480</v>
      </c>
    </row>
    <row r="1485" spans="1:1">
      <c r="A1485" t="s">
        <v>479</v>
      </c>
    </row>
    <row r="1486" spans="1:1">
      <c r="A1486" t="s">
        <v>478</v>
      </c>
    </row>
    <row r="1487" spans="1:1">
      <c r="A1487" t="s">
        <v>477</v>
      </c>
    </row>
    <row r="1488" spans="1:1">
      <c r="A1488" t="s">
        <v>476</v>
      </c>
    </row>
    <row r="1489" spans="1:1">
      <c r="A1489" t="s">
        <v>475</v>
      </c>
    </row>
    <row r="1490" spans="1:1">
      <c r="A1490" t="s">
        <v>474</v>
      </c>
    </row>
    <row r="1491" spans="1:1">
      <c r="A1491" t="s">
        <v>473</v>
      </c>
    </row>
    <row r="1492" spans="1:1">
      <c r="A1492" t="s">
        <v>472</v>
      </c>
    </row>
    <row r="1493" spans="1:1">
      <c r="A1493" t="s">
        <v>471</v>
      </c>
    </row>
    <row r="1494" spans="1:1">
      <c r="A1494" t="s">
        <v>470</v>
      </c>
    </row>
    <row r="1495" spans="1:1">
      <c r="A1495" t="s">
        <v>469</v>
      </c>
    </row>
    <row r="1496" spans="1:1">
      <c r="A1496" t="s">
        <v>468</v>
      </c>
    </row>
    <row r="1497" spans="1:1">
      <c r="A1497" t="s">
        <v>467</v>
      </c>
    </row>
    <row r="1498" spans="1:1">
      <c r="A1498" t="s">
        <v>466</v>
      </c>
    </row>
    <row r="1499" spans="1:1">
      <c r="A1499" t="s">
        <v>465</v>
      </c>
    </row>
    <row r="1500" spans="1:1">
      <c r="A1500" t="s">
        <v>464</v>
      </c>
    </row>
    <row r="1501" spans="1:1">
      <c r="A1501" t="s">
        <v>463</v>
      </c>
    </row>
    <row r="1502" spans="1:1">
      <c r="A1502" t="s">
        <v>462</v>
      </c>
    </row>
    <row r="1503" spans="1:1">
      <c r="A1503" t="s">
        <v>461</v>
      </c>
    </row>
    <row r="1504" spans="1:1">
      <c r="A1504" t="s">
        <v>460</v>
      </c>
    </row>
    <row r="1505" spans="1:1">
      <c r="A1505" t="s">
        <v>459</v>
      </c>
    </row>
    <row r="1506" spans="1:1">
      <c r="A1506" t="s">
        <v>458</v>
      </c>
    </row>
    <row r="1507" spans="1:1">
      <c r="A1507" t="s">
        <v>457</v>
      </c>
    </row>
    <row r="1508" spans="1:1">
      <c r="A1508" t="s">
        <v>456</v>
      </c>
    </row>
    <row r="1509" spans="1:1">
      <c r="A1509" t="s">
        <v>455</v>
      </c>
    </row>
    <row r="1510" spans="1:1">
      <c r="A1510" t="s">
        <v>454</v>
      </c>
    </row>
    <row r="1511" spans="1:1">
      <c r="A1511" t="s">
        <v>453</v>
      </c>
    </row>
    <row r="1512" spans="1:1">
      <c r="A1512" t="s">
        <v>452</v>
      </c>
    </row>
    <row r="1513" spans="1:1">
      <c r="A1513" t="s">
        <v>451</v>
      </c>
    </row>
    <row r="1514" spans="1:1">
      <c r="A1514" t="s">
        <v>450</v>
      </c>
    </row>
    <row r="1515" spans="1:1">
      <c r="A1515" t="s">
        <v>449</v>
      </c>
    </row>
    <row r="1516" spans="1:1">
      <c r="A1516" t="s">
        <v>448</v>
      </c>
    </row>
    <row r="1517" spans="1:1">
      <c r="A1517" t="s">
        <v>447</v>
      </c>
    </row>
    <row r="1518" spans="1:1">
      <c r="A1518" t="s">
        <v>446</v>
      </c>
    </row>
    <row r="1519" spans="1:1">
      <c r="A1519" t="s">
        <v>445</v>
      </c>
    </row>
    <row r="1520" spans="1:1">
      <c r="A1520" t="s">
        <v>444</v>
      </c>
    </row>
    <row r="1521" spans="1:1">
      <c r="A1521" t="s">
        <v>443</v>
      </c>
    </row>
    <row r="1522" spans="1:1">
      <c r="A1522" t="s">
        <v>442</v>
      </c>
    </row>
    <row r="1523" spans="1:1">
      <c r="A1523" t="s">
        <v>441</v>
      </c>
    </row>
    <row r="1524" spans="1:1">
      <c r="A1524" t="s">
        <v>440</v>
      </c>
    </row>
    <row r="1525" spans="1:1">
      <c r="A1525" t="s">
        <v>439</v>
      </c>
    </row>
    <row r="1526" spans="1:1">
      <c r="A1526" t="s">
        <v>438</v>
      </c>
    </row>
    <row r="1527" spans="1:1">
      <c r="A1527" t="s">
        <v>437</v>
      </c>
    </row>
    <row r="1528" spans="1:1">
      <c r="A1528" t="s">
        <v>436</v>
      </c>
    </row>
    <row r="1529" spans="1:1">
      <c r="A1529" t="s">
        <v>435</v>
      </c>
    </row>
    <row r="1530" spans="1:1">
      <c r="A1530" t="s">
        <v>434</v>
      </c>
    </row>
    <row r="1531" spans="1:1">
      <c r="A1531" t="s">
        <v>433</v>
      </c>
    </row>
    <row r="1532" spans="1:1">
      <c r="A1532" t="s">
        <v>432</v>
      </c>
    </row>
    <row r="1533" spans="1:1">
      <c r="A1533" t="s">
        <v>431</v>
      </c>
    </row>
    <row r="1534" spans="1:1">
      <c r="A1534" t="s">
        <v>430</v>
      </c>
    </row>
    <row r="1535" spans="1:1">
      <c r="A1535" t="s">
        <v>429</v>
      </c>
    </row>
    <row r="1536" spans="1:1">
      <c r="A1536" t="s">
        <v>428</v>
      </c>
    </row>
    <row r="1537" spans="1:1">
      <c r="A1537" t="s">
        <v>427</v>
      </c>
    </row>
    <row r="1538" spans="1:1">
      <c r="A1538" t="s">
        <v>426</v>
      </c>
    </row>
    <row r="1539" spans="1:1">
      <c r="A1539" t="s">
        <v>425</v>
      </c>
    </row>
    <row r="1540" spans="1:1">
      <c r="A1540" t="s">
        <v>424</v>
      </c>
    </row>
    <row r="1541" spans="1:1">
      <c r="A1541" t="s">
        <v>423</v>
      </c>
    </row>
    <row r="1542" spans="1:1">
      <c r="A1542" t="s">
        <v>422</v>
      </c>
    </row>
    <row r="1543" spans="1:1">
      <c r="A1543" t="s">
        <v>421</v>
      </c>
    </row>
    <row r="1544" spans="1:1">
      <c r="A1544" t="s">
        <v>420</v>
      </c>
    </row>
    <row r="1545" spans="1:1">
      <c r="A1545" t="s">
        <v>419</v>
      </c>
    </row>
    <row r="1546" spans="1:1">
      <c r="A1546" t="s">
        <v>418</v>
      </c>
    </row>
    <row r="1547" spans="1:1">
      <c r="A1547" t="s">
        <v>417</v>
      </c>
    </row>
    <row r="1548" spans="1:1">
      <c r="A1548" t="s">
        <v>416</v>
      </c>
    </row>
    <row r="1549" spans="1:1">
      <c r="A1549" t="s">
        <v>415</v>
      </c>
    </row>
    <row r="1550" spans="1:1">
      <c r="A1550" t="s">
        <v>414</v>
      </c>
    </row>
    <row r="1551" spans="1:1">
      <c r="A1551" t="s">
        <v>413</v>
      </c>
    </row>
    <row r="1552" spans="1:1">
      <c r="A1552" t="s">
        <v>412</v>
      </c>
    </row>
    <row r="1553" spans="1:1">
      <c r="A1553" t="s">
        <v>411</v>
      </c>
    </row>
    <row r="1554" spans="1:1">
      <c r="A1554" t="s">
        <v>410</v>
      </c>
    </row>
    <row r="1555" spans="1:1">
      <c r="A1555" t="s">
        <v>409</v>
      </c>
    </row>
    <row r="1556" spans="1:1">
      <c r="A1556" t="s">
        <v>408</v>
      </c>
    </row>
    <row r="1557" spans="1:1">
      <c r="A1557" t="s">
        <v>407</v>
      </c>
    </row>
    <row r="1558" spans="1:1">
      <c r="A1558" t="s">
        <v>406</v>
      </c>
    </row>
    <row r="1559" spans="1:1">
      <c r="A1559" t="s">
        <v>405</v>
      </c>
    </row>
    <row r="1560" spans="1:1">
      <c r="A1560" t="s">
        <v>404</v>
      </c>
    </row>
    <row r="1561" spans="1:1">
      <c r="A1561" t="s">
        <v>403</v>
      </c>
    </row>
    <row r="1562" spans="1:1">
      <c r="A1562" t="s">
        <v>402</v>
      </c>
    </row>
    <row r="1563" spans="1:1">
      <c r="A1563" t="s">
        <v>401</v>
      </c>
    </row>
    <row r="1564" spans="1:1">
      <c r="A1564" t="s">
        <v>400</v>
      </c>
    </row>
    <row r="1565" spans="1:1">
      <c r="A1565" t="s">
        <v>399</v>
      </c>
    </row>
    <row r="1566" spans="1:1">
      <c r="A1566" t="s">
        <v>398</v>
      </c>
    </row>
    <row r="1567" spans="1:1">
      <c r="A1567" t="s">
        <v>397</v>
      </c>
    </row>
    <row r="1568" spans="1:1">
      <c r="A1568" t="s">
        <v>396</v>
      </c>
    </row>
    <row r="1569" spans="1:1">
      <c r="A1569" t="s">
        <v>395</v>
      </c>
    </row>
    <row r="1570" spans="1:1">
      <c r="A1570" t="s">
        <v>394</v>
      </c>
    </row>
    <row r="1571" spans="1:1">
      <c r="A1571" t="s">
        <v>393</v>
      </c>
    </row>
    <row r="1572" spans="1:1">
      <c r="A1572" t="s">
        <v>392</v>
      </c>
    </row>
    <row r="1573" spans="1:1">
      <c r="A1573" t="s">
        <v>391</v>
      </c>
    </row>
    <row r="1574" spans="1:1">
      <c r="A1574" t="s">
        <v>390</v>
      </c>
    </row>
    <row r="1575" spans="1:1">
      <c r="A1575" t="s">
        <v>389</v>
      </c>
    </row>
    <row r="1576" spans="1:1">
      <c r="A1576" t="s">
        <v>388</v>
      </c>
    </row>
    <row r="1577" spans="1:1">
      <c r="A1577" t="s">
        <v>387</v>
      </c>
    </row>
    <row r="1578" spans="1:1">
      <c r="A1578" t="s">
        <v>386</v>
      </c>
    </row>
    <row r="1579" spans="1:1">
      <c r="A1579" t="s">
        <v>385</v>
      </c>
    </row>
    <row r="1580" spans="1:1">
      <c r="A1580" t="s">
        <v>384</v>
      </c>
    </row>
    <row r="1581" spans="1:1">
      <c r="A1581" t="s">
        <v>383</v>
      </c>
    </row>
    <row r="1582" spans="1:1">
      <c r="A1582" t="s">
        <v>382</v>
      </c>
    </row>
    <row r="1583" spans="1:1">
      <c r="A1583" t="s">
        <v>381</v>
      </c>
    </row>
    <row r="1584" spans="1:1">
      <c r="A1584" t="s">
        <v>380</v>
      </c>
    </row>
    <row r="1585" spans="1:1">
      <c r="A1585" t="s">
        <v>379</v>
      </c>
    </row>
    <row r="1586" spans="1:1">
      <c r="A1586" t="s">
        <v>378</v>
      </c>
    </row>
    <row r="1587" spans="1:1">
      <c r="A1587" t="s">
        <v>377</v>
      </c>
    </row>
    <row r="1588" spans="1:1">
      <c r="A1588" t="s">
        <v>376</v>
      </c>
    </row>
    <row r="1589" spans="1:1">
      <c r="A1589" t="s">
        <v>375</v>
      </c>
    </row>
    <row r="1590" spans="1:1">
      <c r="A1590" t="s">
        <v>374</v>
      </c>
    </row>
    <row r="1591" spans="1:1">
      <c r="A1591" t="s">
        <v>373</v>
      </c>
    </row>
    <row r="1592" spans="1:1">
      <c r="A1592" t="s">
        <v>372</v>
      </c>
    </row>
    <row r="1593" spans="1:1">
      <c r="A1593" t="s">
        <v>371</v>
      </c>
    </row>
    <row r="1594" spans="1:1">
      <c r="A1594" t="s">
        <v>370</v>
      </c>
    </row>
    <row r="1595" spans="1:1">
      <c r="A1595" t="s">
        <v>369</v>
      </c>
    </row>
    <row r="1596" spans="1:1">
      <c r="A1596" t="s">
        <v>368</v>
      </c>
    </row>
    <row r="1597" spans="1:1">
      <c r="A1597" t="s">
        <v>367</v>
      </c>
    </row>
    <row r="1598" spans="1:1">
      <c r="A1598" t="s">
        <v>366</v>
      </c>
    </row>
    <row r="1599" spans="1:1">
      <c r="A1599" t="s">
        <v>365</v>
      </c>
    </row>
    <row r="1600" spans="1:1">
      <c r="A1600" t="s">
        <v>364</v>
      </c>
    </row>
    <row r="1601" spans="1:1">
      <c r="A1601" t="s">
        <v>363</v>
      </c>
    </row>
    <row r="1602" spans="1:1">
      <c r="A1602" t="s">
        <v>362</v>
      </c>
    </row>
    <row r="1603" spans="1:1">
      <c r="A1603" t="s">
        <v>361</v>
      </c>
    </row>
    <row r="1604" spans="1:1">
      <c r="A1604" t="s">
        <v>360</v>
      </c>
    </row>
    <row r="1605" spans="1:1">
      <c r="A1605" t="s">
        <v>359</v>
      </c>
    </row>
    <row r="1606" spans="1:1">
      <c r="A1606" t="s">
        <v>358</v>
      </c>
    </row>
    <row r="1607" spans="1:1">
      <c r="A1607" t="s">
        <v>357</v>
      </c>
    </row>
    <row r="1608" spans="1:1">
      <c r="A1608" t="s">
        <v>356</v>
      </c>
    </row>
    <row r="1609" spans="1:1">
      <c r="A1609" t="s">
        <v>355</v>
      </c>
    </row>
    <row r="1610" spans="1:1">
      <c r="A1610" t="s">
        <v>354</v>
      </c>
    </row>
    <row r="1611" spans="1:1">
      <c r="A1611" t="s">
        <v>353</v>
      </c>
    </row>
    <row r="1612" spans="1:1">
      <c r="A1612" t="s">
        <v>352</v>
      </c>
    </row>
    <row r="1613" spans="1:1">
      <c r="A1613" t="s">
        <v>351</v>
      </c>
    </row>
    <row r="1614" spans="1:1">
      <c r="A1614" t="s">
        <v>350</v>
      </c>
    </row>
    <row r="1615" spans="1:1">
      <c r="A1615" t="s">
        <v>349</v>
      </c>
    </row>
    <row r="1616" spans="1:1">
      <c r="A1616" t="s">
        <v>348</v>
      </c>
    </row>
    <row r="1617" spans="1:1">
      <c r="A1617" t="s">
        <v>347</v>
      </c>
    </row>
    <row r="1618" spans="1:1">
      <c r="A1618" t="s">
        <v>346</v>
      </c>
    </row>
    <row r="1619" spans="1:1">
      <c r="A1619" t="s">
        <v>345</v>
      </c>
    </row>
    <row r="1620" spans="1:1">
      <c r="A1620" t="s">
        <v>344</v>
      </c>
    </row>
    <row r="1621" spans="1:1">
      <c r="A1621" t="s">
        <v>343</v>
      </c>
    </row>
    <row r="1622" spans="1:1">
      <c r="A1622" t="s">
        <v>342</v>
      </c>
    </row>
    <row r="1623" spans="1:1">
      <c r="A1623" t="s">
        <v>341</v>
      </c>
    </row>
    <row r="1624" spans="1:1">
      <c r="A1624" t="s">
        <v>340</v>
      </c>
    </row>
    <row r="1625" spans="1:1">
      <c r="A1625" t="s">
        <v>339</v>
      </c>
    </row>
    <row r="1626" spans="1:1">
      <c r="A1626" t="s">
        <v>338</v>
      </c>
    </row>
    <row r="1627" spans="1:1">
      <c r="A1627" t="s">
        <v>337</v>
      </c>
    </row>
    <row r="1628" spans="1:1">
      <c r="A1628" t="s">
        <v>336</v>
      </c>
    </row>
    <row r="1629" spans="1:1">
      <c r="A1629" t="s">
        <v>335</v>
      </c>
    </row>
    <row r="1630" spans="1:1">
      <c r="A1630" t="s">
        <v>334</v>
      </c>
    </row>
    <row r="1631" spans="1:1">
      <c r="A1631" t="s">
        <v>333</v>
      </c>
    </row>
    <row r="1632" spans="1:1">
      <c r="A1632" t="s">
        <v>332</v>
      </c>
    </row>
    <row r="1633" spans="1:1">
      <c r="A1633" t="s">
        <v>331</v>
      </c>
    </row>
    <row r="1634" spans="1:1">
      <c r="A1634" t="s">
        <v>330</v>
      </c>
    </row>
    <row r="1635" spans="1:1">
      <c r="A1635" t="s">
        <v>329</v>
      </c>
    </row>
    <row r="1636" spans="1:1">
      <c r="A1636" t="s">
        <v>328</v>
      </c>
    </row>
    <row r="1637" spans="1:1">
      <c r="A1637" t="s">
        <v>327</v>
      </c>
    </row>
    <row r="1638" spans="1:1">
      <c r="A1638" t="s">
        <v>326</v>
      </c>
    </row>
    <row r="1639" spans="1:1">
      <c r="A1639" t="s">
        <v>325</v>
      </c>
    </row>
    <row r="1640" spans="1:1">
      <c r="A1640" t="s">
        <v>324</v>
      </c>
    </row>
    <row r="1641" spans="1:1">
      <c r="A1641" t="s">
        <v>323</v>
      </c>
    </row>
    <row r="1642" spans="1:1">
      <c r="A1642" t="s">
        <v>322</v>
      </c>
    </row>
    <row r="1643" spans="1:1">
      <c r="A1643" t="s">
        <v>321</v>
      </c>
    </row>
    <row r="1644" spans="1:1">
      <c r="A1644" t="s">
        <v>320</v>
      </c>
    </row>
    <row r="1645" spans="1:1">
      <c r="A1645" t="s">
        <v>319</v>
      </c>
    </row>
    <row r="1646" spans="1:1">
      <c r="A1646" t="s">
        <v>318</v>
      </c>
    </row>
    <row r="1647" spans="1:1">
      <c r="A1647" t="s">
        <v>317</v>
      </c>
    </row>
    <row r="1648" spans="1:1">
      <c r="A1648" t="s">
        <v>316</v>
      </c>
    </row>
    <row r="1649" spans="1:1">
      <c r="A1649" t="s">
        <v>315</v>
      </c>
    </row>
    <row r="1650" spans="1:1">
      <c r="A1650" t="s">
        <v>314</v>
      </c>
    </row>
    <row r="1651" spans="1:1">
      <c r="A1651" t="s">
        <v>313</v>
      </c>
    </row>
    <row r="1652" spans="1:1">
      <c r="A1652" t="s">
        <v>312</v>
      </c>
    </row>
    <row r="1653" spans="1:1">
      <c r="A1653" t="s">
        <v>311</v>
      </c>
    </row>
    <row r="1654" spans="1:1">
      <c r="A1654" t="s">
        <v>310</v>
      </c>
    </row>
    <row r="1655" spans="1:1">
      <c r="A1655" t="s">
        <v>309</v>
      </c>
    </row>
    <row r="1656" spans="1:1">
      <c r="A1656" t="s">
        <v>308</v>
      </c>
    </row>
    <row r="1657" spans="1:1">
      <c r="A1657" t="s">
        <v>307</v>
      </c>
    </row>
    <row r="1658" spans="1:1">
      <c r="A1658" t="s">
        <v>306</v>
      </c>
    </row>
    <row r="1659" spans="1:1">
      <c r="A1659" t="s">
        <v>305</v>
      </c>
    </row>
    <row r="1660" spans="1:1">
      <c r="A1660" t="s">
        <v>304</v>
      </c>
    </row>
    <row r="1661" spans="1:1">
      <c r="A1661" t="s">
        <v>303</v>
      </c>
    </row>
    <row r="1662" spans="1:1">
      <c r="A1662" t="s">
        <v>302</v>
      </c>
    </row>
    <row r="1663" spans="1:1">
      <c r="A1663" t="s">
        <v>301</v>
      </c>
    </row>
    <row r="1664" spans="1:1">
      <c r="A1664" t="s">
        <v>300</v>
      </c>
    </row>
    <row r="1665" spans="1:1">
      <c r="A1665" t="s">
        <v>299</v>
      </c>
    </row>
    <row r="1666" spans="1:1">
      <c r="A1666" t="s">
        <v>298</v>
      </c>
    </row>
    <row r="1667" spans="1:1">
      <c r="A1667" t="s">
        <v>297</v>
      </c>
    </row>
    <row r="1668" spans="1:1">
      <c r="A1668" t="s">
        <v>296</v>
      </c>
    </row>
    <row r="1669" spans="1:1">
      <c r="A1669" t="s">
        <v>295</v>
      </c>
    </row>
    <row r="1670" spans="1:1">
      <c r="A1670" t="s">
        <v>294</v>
      </c>
    </row>
    <row r="1671" spans="1:1">
      <c r="A1671" t="s">
        <v>293</v>
      </c>
    </row>
    <row r="1672" spans="1:1">
      <c r="A1672" t="s">
        <v>292</v>
      </c>
    </row>
    <row r="1673" spans="1:1">
      <c r="A1673" t="s">
        <v>291</v>
      </c>
    </row>
    <row r="1674" spans="1:1">
      <c r="A1674" t="s">
        <v>290</v>
      </c>
    </row>
    <row r="1675" spans="1:1">
      <c r="A1675" t="s">
        <v>289</v>
      </c>
    </row>
    <row r="1676" spans="1:1">
      <c r="A1676" t="s">
        <v>288</v>
      </c>
    </row>
    <row r="1677" spans="1:1">
      <c r="A1677" t="s">
        <v>287</v>
      </c>
    </row>
    <row r="1678" spans="1:1">
      <c r="A1678" t="s">
        <v>286</v>
      </c>
    </row>
    <row r="1679" spans="1:1">
      <c r="A1679" t="s">
        <v>285</v>
      </c>
    </row>
    <row r="1680" spans="1:1">
      <c r="A1680" t="s">
        <v>284</v>
      </c>
    </row>
    <row r="1681" spans="1:1">
      <c r="A1681" t="s">
        <v>283</v>
      </c>
    </row>
    <row r="1682" spans="1:1">
      <c r="A1682" t="s">
        <v>282</v>
      </c>
    </row>
    <row r="1683" spans="1:1">
      <c r="A1683" t="s">
        <v>281</v>
      </c>
    </row>
    <row r="1684" spans="1:1">
      <c r="A1684" t="s">
        <v>280</v>
      </c>
    </row>
    <row r="1685" spans="1:1">
      <c r="A1685" t="s">
        <v>279</v>
      </c>
    </row>
    <row r="1686" spans="1:1">
      <c r="A1686" t="s">
        <v>278</v>
      </c>
    </row>
    <row r="1687" spans="1:1">
      <c r="A1687" t="s">
        <v>277</v>
      </c>
    </row>
    <row r="1688" spans="1:1">
      <c r="A1688" t="s">
        <v>276</v>
      </c>
    </row>
    <row r="1689" spans="1:1">
      <c r="A1689" t="s">
        <v>275</v>
      </c>
    </row>
    <row r="1690" spans="1:1">
      <c r="A1690" t="s">
        <v>274</v>
      </c>
    </row>
    <row r="1691" spans="1:1">
      <c r="A1691" t="s">
        <v>273</v>
      </c>
    </row>
    <row r="1692" spans="1:1">
      <c r="A1692" t="s">
        <v>272</v>
      </c>
    </row>
    <row r="1693" spans="1:1">
      <c r="A1693" t="s">
        <v>271</v>
      </c>
    </row>
    <row r="1694" spans="1:1">
      <c r="A1694" t="s">
        <v>270</v>
      </c>
    </row>
    <row r="1695" spans="1:1">
      <c r="A1695" t="s">
        <v>269</v>
      </c>
    </row>
    <row r="1696" spans="1:1">
      <c r="A1696" t="s">
        <v>268</v>
      </c>
    </row>
    <row r="1697" spans="1:1">
      <c r="A1697" t="s">
        <v>267</v>
      </c>
    </row>
    <row r="1698" spans="1:1">
      <c r="A1698" t="s">
        <v>266</v>
      </c>
    </row>
    <row r="1699" spans="1:1">
      <c r="A1699" t="s">
        <v>265</v>
      </c>
    </row>
    <row r="1700" spans="1:1">
      <c r="A1700" t="s">
        <v>264</v>
      </c>
    </row>
    <row r="1701" spans="1:1">
      <c r="A1701" t="s">
        <v>263</v>
      </c>
    </row>
    <row r="1702" spans="1:1">
      <c r="A1702" t="s">
        <v>262</v>
      </c>
    </row>
    <row r="1703" spans="1:1">
      <c r="A1703" t="s">
        <v>261</v>
      </c>
    </row>
    <row r="1704" spans="1:1">
      <c r="A1704" t="s">
        <v>260</v>
      </c>
    </row>
    <row r="1705" spans="1:1">
      <c r="A1705" t="s">
        <v>259</v>
      </c>
    </row>
    <row r="1706" spans="1:1">
      <c r="A1706" t="s">
        <v>258</v>
      </c>
    </row>
    <row r="1707" spans="1:1">
      <c r="A1707" t="s">
        <v>257</v>
      </c>
    </row>
    <row r="1708" spans="1:1">
      <c r="A1708" t="s">
        <v>256</v>
      </c>
    </row>
    <row r="1709" spans="1:1">
      <c r="A1709" t="s">
        <v>255</v>
      </c>
    </row>
    <row r="1710" spans="1:1">
      <c r="A1710" t="s">
        <v>254</v>
      </c>
    </row>
    <row r="1711" spans="1:1">
      <c r="A1711" t="s">
        <v>253</v>
      </c>
    </row>
    <row r="1712" spans="1:1">
      <c r="A1712" t="s">
        <v>252</v>
      </c>
    </row>
    <row r="1713" spans="1:1">
      <c r="A1713" t="s">
        <v>251</v>
      </c>
    </row>
    <row r="1714" spans="1:1">
      <c r="A1714" t="s">
        <v>250</v>
      </c>
    </row>
    <row r="1715" spans="1:1">
      <c r="A1715" t="s">
        <v>249</v>
      </c>
    </row>
    <row r="1716" spans="1:1">
      <c r="A1716" t="s">
        <v>248</v>
      </c>
    </row>
    <row r="1717" spans="1:1">
      <c r="A1717" t="s">
        <v>247</v>
      </c>
    </row>
    <row r="1718" spans="1:1">
      <c r="A1718" t="s">
        <v>246</v>
      </c>
    </row>
    <row r="1719" spans="1:1">
      <c r="A1719" t="s">
        <v>245</v>
      </c>
    </row>
    <row r="1720" spans="1:1">
      <c r="A1720" t="s">
        <v>244</v>
      </c>
    </row>
    <row r="1721" spans="1:1">
      <c r="A1721" t="s">
        <v>243</v>
      </c>
    </row>
    <row r="1722" spans="1:1">
      <c r="A1722" t="s">
        <v>242</v>
      </c>
    </row>
    <row r="1723" spans="1:1">
      <c r="A1723" t="s">
        <v>241</v>
      </c>
    </row>
    <row r="1724" spans="1:1">
      <c r="A1724" t="s">
        <v>240</v>
      </c>
    </row>
    <row r="1725" spans="1:1">
      <c r="A1725" t="s">
        <v>239</v>
      </c>
    </row>
    <row r="1726" spans="1:1">
      <c r="A1726" t="s">
        <v>238</v>
      </c>
    </row>
    <row r="1727" spans="1:1">
      <c r="A1727" t="s">
        <v>237</v>
      </c>
    </row>
    <row r="1728" spans="1:1">
      <c r="A1728" t="s">
        <v>236</v>
      </c>
    </row>
    <row r="1729" spans="1:1">
      <c r="A1729" t="s">
        <v>235</v>
      </c>
    </row>
    <row r="1730" spans="1:1">
      <c r="A1730" t="s">
        <v>234</v>
      </c>
    </row>
    <row r="1731" spans="1:1">
      <c r="A1731" t="s">
        <v>233</v>
      </c>
    </row>
    <row r="1732" spans="1:1">
      <c r="A1732" t="s">
        <v>232</v>
      </c>
    </row>
    <row r="1733" spans="1:1">
      <c r="A1733" t="s">
        <v>231</v>
      </c>
    </row>
    <row r="1734" spans="1:1">
      <c r="A1734" t="s">
        <v>230</v>
      </c>
    </row>
    <row r="1735" spans="1:1">
      <c r="A1735" t="s">
        <v>229</v>
      </c>
    </row>
    <row r="1736" spans="1:1">
      <c r="A1736" t="s">
        <v>228</v>
      </c>
    </row>
    <row r="1737" spans="1:1">
      <c r="A1737" t="s">
        <v>227</v>
      </c>
    </row>
    <row r="1738" spans="1:1">
      <c r="A1738" t="s">
        <v>226</v>
      </c>
    </row>
    <row r="1739" spans="1:1">
      <c r="A1739" t="s">
        <v>225</v>
      </c>
    </row>
    <row r="1740" spans="1:1">
      <c r="A1740" t="s">
        <v>224</v>
      </c>
    </row>
    <row r="1741" spans="1:1">
      <c r="A1741" t="s">
        <v>223</v>
      </c>
    </row>
    <row r="1742" spans="1:1">
      <c r="A1742" t="s">
        <v>222</v>
      </c>
    </row>
    <row r="1743" spans="1:1">
      <c r="A1743" t="s">
        <v>221</v>
      </c>
    </row>
    <row r="1744" spans="1:1">
      <c r="A1744" t="s">
        <v>220</v>
      </c>
    </row>
    <row r="1745" spans="1:1">
      <c r="A1745" t="s">
        <v>219</v>
      </c>
    </row>
    <row r="1746" spans="1:1">
      <c r="A1746" t="s">
        <v>218</v>
      </c>
    </row>
    <row r="1747" spans="1:1">
      <c r="A1747" t="s">
        <v>217</v>
      </c>
    </row>
    <row r="1748" spans="1:1">
      <c r="A1748" t="s">
        <v>216</v>
      </c>
    </row>
    <row r="1749" spans="1:1">
      <c r="A1749" t="s">
        <v>215</v>
      </c>
    </row>
    <row r="1750" spans="1:1">
      <c r="A1750" t="s">
        <v>214</v>
      </c>
    </row>
    <row r="1751" spans="1:1">
      <c r="A1751" t="s">
        <v>213</v>
      </c>
    </row>
    <row r="1752" spans="1:1">
      <c r="A1752" t="s">
        <v>212</v>
      </c>
    </row>
    <row r="1753" spans="1:1">
      <c r="A1753" t="s">
        <v>211</v>
      </c>
    </row>
    <row r="1754" spans="1:1">
      <c r="A1754" t="s">
        <v>210</v>
      </c>
    </row>
    <row r="1755" spans="1:1">
      <c r="A1755" t="s">
        <v>209</v>
      </c>
    </row>
    <row r="1756" spans="1:1">
      <c r="A1756" t="s">
        <v>208</v>
      </c>
    </row>
    <row r="1757" spans="1:1">
      <c r="A1757" t="s">
        <v>207</v>
      </c>
    </row>
    <row r="1758" spans="1:1">
      <c r="A1758" t="s">
        <v>206</v>
      </c>
    </row>
    <row r="1759" spans="1:1">
      <c r="A1759" t="s">
        <v>205</v>
      </c>
    </row>
    <row r="1760" spans="1:1">
      <c r="A1760" t="s">
        <v>204</v>
      </c>
    </row>
    <row r="1761" spans="1:1">
      <c r="A1761" t="s">
        <v>203</v>
      </c>
    </row>
    <row r="1762" spans="1:1">
      <c r="A1762" t="s">
        <v>202</v>
      </c>
    </row>
    <row r="1763" spans="1:1">
      <c r="A1763" t="s">
        <v>201</v>
      </c>
    </row>
    <row r="1764" spans="1:1">
      <c r="A1764" t="s">
        <v>200</v>
      </c>
    </row>
    <row r="1765" spans="1:1">
      <c r="A1765" t="s">
        <v>199</v>
      </c>
    </row>
    <row r="1766" spans="1:1">
      <c r="A1766" t="s">
        <v>198</v>
      </c>
    </row>
    <row r="1767" spans="1:1">
      <c r="A1767" t="s">
        <v>197</v>
      </c>
    </row>
    <row r="1768" spans="1:1">
      <c r="A1768" t="s">
        <v>196</v>
      </c>
    </row>
    <row r="1769" spans="1:1">
      <c r="A1769" t="s">
        <v>195</v>
      </c>
    </row>
    <row r="1770" spans="1:1">
      <c r="A1770" t="s">
        <v>194</v>
      </c>
    </row>
    <row r="1771" spans="1:1">
      <c r="A1771" t="s">
        <v>193</v>
      </c>
    </row>
    <row r="1772" spans="1:1">
      <c r="A1772" t="s">
        <v>192</v>
      </c>
    </row>
    <row r="1773" spans="1:1">
      <c r="A1773" t="s">
        <v>191</v>
      </c>
    </row>
    <row r="1774" spans="1:1">
      <c r="A1774" t="s">
        <v>190</v>
      </c>
    </row>
    <row r="1775" spans="1:1">
      <c r="A1775" t="s">
        <v>189</v>
      </c>
    </row>
    <row r="1776" spans="1:1">
      <c r="A1776" t="s">
        <v>188</v>
      </c>
    </row>
    <row r="1777" spans="1:1">
      <c r="A1777" t="s">
        <v>187</v>
      </c>
    </row>
    <row r="1778" spans="1:1">
      <c r="A1778" t="s">
        <v>186</v>
      </c>
    </row>
    <row r="1779" spans="1:1">
      <c r="A1779" t="s">
        <v>185</v>
      </c>
    </row>
    <row r="1780" spans="1:1">
      <c r="A1780" t="s">
        <v>184</v>
      </c>
    </row>
    <row r="1781" spans="1:1">
      <c r="A1781" t="s">
        <v>183</v>
      </c>
    </row>
    <row r="1782" spans="1:1">
      <c r="A1782" t="s">
        <v>182</v>
      </c>
    </row>
    <row r="1783" spans="1:1">
      <c r="A1783" t="s">
        <v>181</v>
      </c>
    </row>
    <row r="1784" spans="1:1">
      <c r="A1784" t="s">
        <v>180</v>
      </c>
    </row>
    <row r="1785" spans="1:1">
      <c r="A1785" t="s">
        <v>179</v>
      </c>
    </row>
    <row r="1786" spans="1:1">
      <c r="A1786" t="s">
        <v>178</v>
      </c>
    </row>
    <row r="1787" spans="1:1">
      <c r="A1787" t="s">
        <v>177</v>
      </c>
    </row>
    <row r="1788" spans="1:1">
      <c r="A1788" t="s">
        <v>176</v>
      </c>
    </row>
    <row r="1789" spans="1:1">
      <c r="A1789" t="s">
        <v>175</v>
      </c>
    </row>
    <row r="1790" spans="1:1">
      <c r="A1790" t="s">
        <v>174</v>
      </c>
    </row>
    <row r="1791" spans="1:1">
      <c r="A1791" t="s">
        <v>173</v>
      </c>
    </row>
    <row r="1792" spans="1:1">
      <c r="A1792" t="s">
        <v>172</v>
      </c>
    </row>
    <row r="1793" spans="1:1">
      <c r="A1793" t="s">
        <v>171</v>
      </c>
    </row>
    <row r="1794" spans="1:1">
      <c r="A1794" t="s">
        <v>170</v>
      </c>
    </row>
    <row r="1795" spans="1:1">
      <c r="A1795" t="s">
        <v>169</v>
      </c>
    </row>
    <row r="1796" spans="1:1">
      <c r="A1796" t="s">
        <v>168</v>
      </c>
    </row>
    <row r="1797" spans="1:1">
      <c r="A1797" t="s">
        <v>167</v>
      </c>
    </row>
    <row r="1798" spans="1:1">
      <c r="A1798" t="s">
        <v>166</v>
      </c>
    </row>
    <row r="1799" spans="1:1">
      <c r="A1799" t="s">
        <v>165</v>
      </c>
    </row>
    <row r="1800" spans="1:1">
      <c r="A1800" t="s">
        <v>164</v>
      </c>
    </row>
    <row r="1801" spans="1:1">
      <c r="A1801" t="s">
        <v>163</v>
      </c>
    </row>
    <row r="1802" spans="1:1">
      <c r="A1802" t="s">
        <v>162</v>
      </c>
    </row>
    <row r="1803" spans="1:1">
      <c r="A1803" t="s">
        <v>161</v>
      </c>
    </row>
    <row r="1804" spans="1:1">
      <c r="A1804" t="s">
        <v>160</v>
      </c>
    </row>
    <row r="1805" spans="1:1">
      <c r="A1805" t="s">
        <v>159</v>
      </c>
    </row>
    <row r="1806" spans="1:1">
      <c r="A1806" t="s">
        <v>158</v>
      </c>
    </row>
    <row r="1807" spans="1:1">
      <c r="A1807" t="s">
        <v>157</v>
      </c>
    </row>
    <row r="1808" spans="1:1">
      <c r="A1808" t="s">
        <v>156</v>
      </c>
    </row>
    <row r="1809" spans="1:1">
      <c r="A1809" t="s">
        <v>155</v>
      </c>
    </row>
    <row r="1810" spans="1:1">
      <c r="A1810" t="s">
        <v>154</v>
      </c>
    </row>
    <row r="1811" spans="1:1">
      <c r="A1811" t="s">
        <v>153</v>
      </c>
    </row>
    <row r="1812" spans="1:1">
      <c r="A1812" t="s">
        <v>152</v>
      </c>
    </row>
    <row r="1813" spans="1:1">
      <c r="A1813" t="s">
        <v>151</v>
      </c>
    </row>
    <row r="1814" spans="1:1">
      <c r="A1814" t="s">
        <v>150</v>
      </c>
    </row>
    <row r="1815" spans="1:1">
      <c r="A1815" t="s">
        <v>149</v>
      </c>
    </row>
    <row r="1816" spans="1:1">
      <c r="A1816" t="s">
        <v>148</v>
      </c>
    </row>
    <row r="1817" spans="1:1">
      <c r="A1817" t="s">
        <v>147</v>
      </c>
    </row>
    <row r="1818" spans="1:1">
      <c r="A1818" t="s">
        <v>146</v>
      </c>
    </row>
    <row r="1819" spans="1:1">
      <c r="A1819" t="s">
        <v>145</v>
      </c>
    </row>
    <row r="1820" spans="1:1">
      <c r="A1820" t="s">
        <v>144</v>
      </c>
    </row>
    <row r="1821" spans="1:1">
      <c r="A1821" t="s">
        <v>143</v>
      </c>
    </row>
    <row r="1822" spans="1:1">
      <c r="A1822" t="s">
        <v>142</v>
      </c>
    </row>
    <row r="1823" spans="1:1">
      <c r="A1823" t="s">
        <v>141</v>
      </c>
    </row>
    <row r="1824" spans="1:1">
      <c r="A1824" t="s">
        <v>140</v>
      </c>
    </row>
    <row r="1825" spans="1:1">
      <c r="A1825" t="s">
        <v>139</v>
      </c>
    </row>
    <row r="1826" spans="1:1">
      <c r="A1826" t="s">
        <v>138</v>
      </c>
    </row>
    <row r="1827" spans="1:1">
      <c r="A1827" t="s">
        <v>137</v>
      </c>
    </row>
    <row r="1828" spans="1:1">
      <c r="A1828" t="s">
        <v>136</v>
      </c>
    </row>
    <row r="1829" spans="1:1">
      <c r="A1829" t="s">
        <v>135</v>
      </c>
    </row>
    <row r="1830" spans="1:1">
      <c r="A1830" t="s">
        <v>134</v>
      </c>
    </row>
    <row r="1831" spans="1:1">
      <c r="A1831" t="s">
        <v>133</v>
      </c>
    </row>
    <row r="1832" spans="1:1">
      <c r="A1832" t="s">
        <v>132</v>
      </c>
    </row>
    <row r="1833" spans="1:1">
      <c r="A1833" t="s">
        <v>131</v>
      </c>
    </row>
    <row r="1834" spans="1:1">
      <c r="A1834" t="s">
        <v>130</v>
      </c>
    </row>
    <row r="1835" spans="1:1">
      <c r="A1835" t="s">
        <v>129</v>
      </c>
    </row>
    <row r="1836" spans="1:1">
      <c r="A1836" t="s">
        <v>128</v>
      </c>
    </row>
    <row r="1837" spans="1:1">
      <c r="A1837" t="s">
        <v>127</v>
      </c>
    </row>
    <row r="1838" spans="1:1">
      <c r="A1838" t="s">
        <v>126</v>
      </c>
    </row>
    <row r="1839" spans="1:1">
      <c r="A1839" t="s">
        <v>125</v>
      </c>
    </row>
    <row r="1840" spans="1:1">
      <c r="A1840" t="s">
        <v>124</v>
      </c>
    </row>
    <row r="1841" spans="1:1">
      <c r="A1841" t="s">
        <v>123</v>
      </c>
    </row>
    <row r="1842" spans="1:1">
      <c r="A1842" t="s">
        <v>122</v>
      </c>
    </row>
    <row r="1843" spans="1:1">
      <c r="A1843" t="s">
        <v>121</v>
      </c>
    </row>
    <row r="1844" spans="1:1">
      <c r="A1844" t="s">
        <v>120</v>
      </c>
    </row>
    <row r="1845" spans="1:1">
      <c r="A1845" t="s">
        <v>119</v>
      </c>
    </row>
    <row r="1846" spans="1:1">
      <c r="A1846" t="s">
        <v>118</v>
      </c>
    </row>
    <row r="1847" spans="1:1">
      <c r="A1847" t="s">
        <v>117</v>
      </c>
    </row>
    <row r="1848" spans="1:1">
      <c r="A1848" t="s">
        <v>116</v>
      </c>
    </row>
    <row r="1849" spans="1:1">
      <c r="A1849" t="s">
        <v>115</v>
      </c>
    </row>
    <row r="1850" spans="1:1">
      <c r="A1850" t="s">
        <v>114</v>
      </c>
    </row>
    <row r="1851" spans="1:1">
      <c r="A1851" t="s">
        <v>113</v>
      </c>
    </row>
    <row r="1852" spans="1:1">
      <c r="A1852" t="s">
        <v>112</v>
      </c>
    </row>
    <row r="1853" spans="1:1">
      <c r="A1853" t="s">
        <v>111</v>
      </c>
    </row>
    <row r="1854" spans="1:1">
      <c r="A1854" t="s">
        <v>110</v>
      </c>
    </row>
    <row r="1855" spans="1:1">
      <c r="A1855" t="s">
        <v>109</v>
      </c>
    </row>
    <row r="1856" spans="1:1">
      <c r="A1856" t="s">
        <v>108</v>
      </c>
    </row>
    <row r="1857" spans="1:1">
      <c r="A1857" t="s">
        <v>107</v>
      </c>
    </row>
    <row r="1858" spans="1:1">
      <c r="A1858" t="s">
        <v>106</v>
      </c>
    </row>
    <row r="1859" spans="1:1">
      <c r="A1859" t="s">
        <v>105</v>
      </c>
    </row>
    <row r="1860" spans="1:1">
      <c r="A1860" t="s">
        <v>104</v>
      </c>
    </row>
    <row r="1861" spans="1:1">
      <c r="A1861" t="s">
        <v>103</v>
      </c>
    </row>
    <row r="1862" spans="1:1">
      <c r="A1862" t="s">
        <v>102</v>
      </c>
    </row>
    <row r="1863" spans="1:1">
      <c r="A1863" t="s">
        <v>101</v>
      </c>
    </row>
    <row r="1864" spans="1:1">
      <c r="A1864" t="s">
        <v>100</v>
      </c>
    </row>
    <row r="1865" spans="1:1">
      <c r="A1865" t="s">
        <v>99</v>
      </c>
    </row>
    <row r="1866" spans="1:1">
      <c r="A1866" t="s">
        <v>98</v>
      </c>
    </row>
    <row r="1867" spans="1:1">
      <c r="A1867" t="s">
        <v>97</v>
      </c>
    </row>
    <row r="1868" spans="1:1">
      <c r="A1868" t="s">
        <v>96</v>
      </c>
    </row>
    <row r="1869" spans="1:1">
      <c r="A1869" t="s">
        <v>95</v>
      </c>
    </row>
    <row r="1870" spans="1:1">
      <c r="A1870" t="s">
        <v>94</v>
      </c>
    </row>
    <row r="1871" spans="1:1">
      <c r="A1871" t="s">
        <v>93</v>
      </c>
    </row>
    <row r="1872" spans="1:1">
      <c r="A1872" t="s">
        <v>92</v>
      </c>
    </row>
    <row r="1873" spans="1:1">
      <c r="A1873" t="s">
        <v>91</v>
      </c>
    </row>
    <row r="1874" spans="1:1">
      <c r="A1874" t="s">
        <v>90</v>
      </c>
    </row>
    <row r="1875" spans="1:1">
      <c r="A1875" t="s">
        <v>89</v>
      </c>
    </row>
    <row r="1876" spans="1:1">
      <c r="A1876" t="s">
        <v>88</v>
      </c>
    </row>
    <row r="1877" spans="1:1">
      <c r="A1877" t="s">
        <v>87</v>
      </c>
    </row>
    <row r="1878" spans="1:1">
      <c r="A1878" t="s">
        <v>86</v>
      </c>
    </row>
    <row r="1879" spans="1:1">
      <c r="A1879" t="s">
        <v>85</v>
      </c>
    </row>
    <row r="1880" spans="1:1">
      <c r="A1880" t="s">
        <v>84</v>
      </c>
    </row>
    <row r="1881" spans="1:1">
      <c r="A1881" t="s">
        <v>83</v>
      </c>
    </row>
    <row r="1882" spans="1:1">
      <c r="A1882" t="s">
        <v>82</v>
      </c>
    </row>
    <row r="1883" spans="1:1">
      <c r="A1883" t="s">
        <v>81</v>
      </c>
    </row>
    <row r="1884" spans="1:1">
      <c r="A1884" t="s">
        <v>80</v>
      </c>
    </row>
    <row r="1885" spans="1:1">
      <c r="A1885" t="s">
        <v>79</v>
      </c>
    </row>
    <row r="1886" spans="1:1">
      <c r="A1886" t="s">
        <v>78</v>
      </c>
    </row>
    <row r="1887" spans="1:1">
      <c r="A1887" t="s">
        <v>77</v>
      </c>
    </row>
    <row r="1888" spans="1:1">
      <c r="A1888" t="s">
        <v>76</v>
      </c>
    </row>
    <row r="1889" spans="1:1">
      <c r="A1889" t="s">
        <v>75</v>
      </c>
    </row>
    <row r="1890" spans="1:1">
      <c r="A1890" t="s">
        <v>74</v>
      </c>
    </row>
    <row r="1891" spans="1:1">
      <c r="A1891" t="s">
        <v>73</v>
      </c>
    </row>
    <row r="1892" spans="1:1">
      <c r="A1892" t="s">
        <v>72</v>
      </c>
    </row>
    <row r="1893" spans="1:1">
      <c r="A1893" t="s">
        <v>71</v>
      </c>
    </row>
    <row r="1894" spans="1:1">
      <c r="A1894" t="s">
        <v>70</v>
      </c>
    </row>
    <row r="1895" spans="1:1">
      <c r="A1895" t="s">
        <v>69</v>
      </c>
    </row>
    <row r="1896" spans="1:1">
      <c r="A1896" t="s">
        <v>68</v>
      </c>
    </row>
    <row r="1897" spans="1:1">
      <c r="A1897" t="s">
        <v>67</v>
      </c>
    </row>
    <row r="1898" spans="1:1">
      <c r="A1898" t="s">
        <v>66</v>
      </c>
    </row>
    <row r="1899" spans="1:1">
      <c r="A1899" t="s">
        <v>65</v>
      </c>
    </row>
    <row r="1900" spans="1:1">
      <c r="A1900" t="s">
        <v>64</v>
      </c>
    </row>
    <row r="1901" spans="1:1">
      <c r="A1901" t="s">
        <v>63</v>
      </c>
    </row>
    <row r="1902" spans="1:1">
      <c r="A1902" t="s">
        <v>62</v>
      </c>
    </row>
    <row r="1903" spans="1:1">
      <c r="A1903" t="s">
        <v>61</v>
      </c>
    </row>
    <row r="1904" spans="1:1">
      <c r="A1904" t="s">
        <v>60</v>
      </c>
    </row>
    <row r="1905" spans="1:1">
      <c r="A1905" t="s">
        <v>59</v>
      </c>
    </row>
    <row r="1906" spans="1:1">
      <c r="A1906" t="s">
        <v>58</v>
      </c>
    </row>
    <row r="1907" spans="1:1">
      <c r="A1907" t="s">
        <v>57</v>
      </c>
    </row>
    <row r="1908" spans="1:1">
      <c r="A1908" t="s">
        <v>56</v>
      </c>
    </row>
    <row r="1909" spans="1:1">
      <c r="A1909" t="s">
        <v>55</v>
      </c>
    </row>
    <row r="1910" spans="1:1">
      <c r="A1910" t="s">
        <v>54</v>
      </c>
    </row>
    <row r="1911" spans="1:1">
      <c r="A1911" t="s">
        <v>53</v>
      </c>
    </row>
    <row r="1912" spans="1:1">
      <c r="A1912" t="s">
        <v>52</v>
      </c>
    </row>
    <row r="1913" spans="1:1">
      <c r="A1913" t="s">
        <v>51</v>
      </c>
    </row>
    <row r="1914" spans="1:1">
      <c r="A1914" t="s">
        <v>50</v>
      </c>
    </row>
    <row r="1915" spans="1:1">
      <c r="A1915" t="s">
        <v>49</v>
      </c>
    </row>
    <row r="1916" spans="1:1">
      <c r="A1916" t="s">
        <v>48</v>
      </c>
    </row>
    <row r="1917" spans="1:1">
      <c r="A1917" t="s">
        <v>47</v>
      </c>
    </row>
    <row r="1918" spans="1:1">
      <c r="A1918" t="s">
        <v>46</v>
      </c>
    </row>
    <row r="1919" spans="1:1">
      <c r="A1919" t="s">
        <v>45</v>
      </c>
    </row>
    <row r="1920" spans="1:1">
      <c r="A1920" t="s">
        <v>44</v>
      </c>
    </row>
    <row r="1921" spans="1:1">
      <c r="A1921" t="s">
        <v>43</v>
      </c>
    </row>
    <row r="1922" spans="1:1">
      <c r="A1922" t="s">
        <v>42</v>
      </c>
    </row>
    <row r="1923" spans="1:1">
      <c r="A1923" t="s">
        <v>41</v>
      </c>
    </row>
    <row r="1924" spans="1:1">
      <c r="A1924" t="s">
        <v>40</v>
      </c>
    </row>
    <row r="1925" spans="1:1">
      <c r="A1925" t="s">
        <v>39</v>
      </c>
    </row>
    <row r="1926" spans="1:1">
      <c r="A1926" t="s">
        <v>38</v>
      </c>
    </row>
    <row r="1927" spans="1:1">
      <c r="A1927" t="s">
        <v>37</v>
      </c>
    </row>
    <row r="1928" spans="1:1">
      <c r="A1928" t="s">
        <v>36</v>
      </c>
    </row>
    <row r="1929" spans="1:1">
      <c r="A1929" t="s">
        <v>35</v>
      </c>
    </row>
    <row r="1930" spans="1:1">
      <c r="A1930" t="s">
        <v>34</v>
      </c>
    </row>
    <row r="1931" spans="1:1">
      <c r="A1931" t="s">
        <v>33</v>
      </c>
    </row>
    <row r="1932" spans="1:1">
      <c r="A1932" t="s">
        <v>32</v>
      </c>
    </row>
    <row r="1933" spans="1:1">
      <c r="A1933" t="s">
        <v>31</v>
      </c>
    </row>
    <row r="1934" spans="1:1">
      <c r="A1934" t="s">
        <v>30</v>
      </c>
    </row>
    <row r="1935" spans="1:1">
      <c r="A1935" t="s">
        <v>29</v>
      </c>
    </row>
    <row r="1936" spans="1:1">
      <c r="A1936" t="s">
        <v>28</v>
      </c>
    </row>
    <row r="1937" spans="1:1">
      <c r="A1937" t="s">
        <v>27</v>
      </c>
    </row>
    <row r="1938" spans="1:1">
      <c r="A1938" t="s">
        <v>26</v>
      </c>
    </row>
    <row r="1939" spans="1:1">
      <c r="A1939" t="s">
        <v>25</v>
      </c>
    </row>
    <row r="1940" spans="1:1">
      <c r="A1940" t="s">
        <v>24</v>
      </c>
    </row>
    <row r="1941" spans="1:1">
      <c r="A1941" t="s">
        <v>23</v>
      </c>
    </row>
    <row r="1942" spans="1:1">
      <c r="A1942" t="s">
        <v>22</v>
      </c>
    </row>
    <row r="1943" spans="1:1">
      <c r="A1943" t="s">
        <v>21</v>
      </c>
    </row>
    <row r="1944" spans="1:1">
      <c r="A1944" t="s">
        <v>20</v>
      </c>
    </row>
    <row r="1945" spans="1:1">
      <c r="A1945" t="s">
        <v>19</v>
      </c>
    </row>
    <row r="1946" spans="1:1">
      <c r="A1946" t="s">
        <v>18</v>
      </c>
    </row>
    <row r="1947" spans="1:1">
      <c r="A1947" t="s">
        <v>17</v>
      </c>
    </row>
    <row r="1948" spans="1:1">
      <c r="A1948" t="s">
        <v>16</v>
      </c>
    </row>
    <row r="1949" spans="1:1">
      <c r="A1949" t="s">
        <v>15</v>
      </c>
    </row>
    <row r="1950" spans="1:1">
      <c r="A1950" t="s">
        <v>14</v>
      </c>
    </row>
    <row r="1951" spans="1:1">
      <c r="A1951" t="s">
        <v>13</v>
      </c>
    </row>
    <row r="1952" spans="1:1">
      <c r="A1952" t="s">
        <v>12</v>
      </c>
    </row>
    <row r="1953" spans="1:1">
      <c r="A1953" t="s">
        <v>11</v>
      </c>
    </row>
    <row r="1954" spans="1:1">
      <c r="A1954" t="s">
        <v>10</v>
      </c>
    </row>
    <row r="1955" spans="1:1">
      <c r="A1955" t="s">
        <v>9</v>
      </c>
    </row>
    <row r="1956" spans="1:1">
      <c r="A1956" t="s">
        <v>8</v>
      </c>
    </row>
    <row r="1957" spans="1:1">
      <c r="A1957" t="s">
        <v>7</v>
      </c>
    </row>
    <row r="1958" spans="1:1">
      <c r="A1958" t="s">
        <v>6</v>
      </c>
    </row>
    <row r="1959" spans="1:1">
      <c r="A1959" t="s">
        <v>5</v>
      </c>
    </row>
    <row r="1960" spans="1:1">
      <c r="A1960" t="s">
        <v>4</v>
      </c>
    </row>
    <row r="1961" spans="1:1">
      <c r="A1961" t="s">
        <v>3</v>
      </c>
    </row>
    <row r="1962" spans="1:1">
      <c r="A1962" t="s">
        <v>2</v>
      </c>
    </row>
    <row r="1963" spans="1:1">
      <c r="A1963" t="s">
        <v>1</v>
      </c>
    </row>
    <row r="1964" spans="1:1">
      <c r="A1964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203"/>
  <sheetViews>
    <sheetView workbookViewId="0">
      <pane ySplit="2" topLeftCell="A3" activePane="bottomLeft" state="frozen"/>
      <selection pane="bottomLeft" activeCell="C13" sqref="C13"/>
    </sheetView>
  </sheetViews>
  <sheetFormatPr baseColWidth="10" defaultColWidth="14.42578125" defaultRowHeight="15.75" customHeight="1"/>
  <cols>
    <col min="1" max="1" width="5.85546875" style="62" customWidth="1"/>
    <col min="2" max="2" width="3" style="46" customWidth="1"/>
    <col min="3" max="4" width="14.42578125" style="46"/>
    <col min="5" max="5" width="3" style="46" customWidth="1"/>
    <col min="6" max="6" width="14.42578125" style="46"/>
    <col min="7" max="7" width="3" style="46" customWidth="1"/>
    <col min="8" max="8" width="7" style="46" bestFit="1" customWidth="1"/>
    <col min="9" max="9" width="8.28515625" style="46" customWidth="1"/>
    <col min="10" max="10" width="7" style="46" bestFit="1" customWidth="1"/>
    <col min="11" max="12" width="8.7109375" style="46" customWidth="1"/>
    <col min="13" max="13" width="3" style="46" customWidth="1"/>
    <col min="14" max="15" width="8.7109375" style="46" customWidth="1"/>
    <col min="16" max="16" width="3" style="46" customWidth="1"/>
    <col min="17" max="18" width="8.7109375" style="46" customWidth="1"/>
    <col min="19" max="19" width="3" style="46" customWidth="1"/>
    <col min="20" max="21" width="5.85546875" style="46" customWidth="1"/>
    <col min="22" max="22" width="3" style="46" customWidth="1"/>
    <col min="23" max="23" width="7.28515625" style="46" customWidth="1"/>
    <col min="24" max="16384" width="14.42578125" style="46"/>
  </cols>
  <sheetData>
    <row r="1" spans="1:24" ht="15.75" customHeight="1">
      <c r="A1" s="59" t="s">
        <v>1990</v>
      </c>
      <c r="B1" s="45"/>
      <c r="C1" s="88" t="s">
        <v>1989</v>
      </c>
      <c r="D1" s="87"/>
      <c r="E1" s="45"/>
      <c r="F1" s="44" t="s">
        <v>1988</v>
      </c>
      <c r="G1" s="45"/>
      <c r="H1" s="88" t="s">
        <v>1987</v>
      </c>
      <c r="I1" s="87"/>
      <c r="J1" s="45"/>
      <c r="K1" s="88" t="s">
        <v>1986</v>
      </c>
      <c r="L1" s="87"/>
      <c r="M1" s="45"/>
      <c r="N1" s="88" t="s">
        <v>1985</v>
      </c>
      <c r="O1" s="87"/>
      <c r="P1" s="45"/>
      <c r="Q1" s="88" t="s">
        <v>1984</v>
      </c>
      <c r="R1" s="87"/>
      <c r="S1" s="45"/>
      <c r="T1" s="88" t="s">
        <v>1983</v>
      </c>
      <c r="U1" s="87"/>
      <c r="W1" s="44" t="s">
        <v>1982</v>
      </c>
      <c r="X1" s="45"/>
    </row>
    <row r="2" spans="1:24" ht="15.75" customHeight="1" thickBot="1">
      <c r="A2" s="60"/>
      <c r="B2" s="45"/>
      <c r="C2" s="47"/>
      <c r="D2" s="47"/>
      <c r="E2" s="45"/>
      <c r="F2" s="47"/>
      <c r="G2" s="45"/>
      <c r="H2" s="86">
        <f>SUM(F3:F1000)/COUNTA(F3:F1000)</f>
        <v>255.34</v>
      </c>
      <c r="I2" s="87"/>
      <c r="J2" s="45"/>
      <c r="K2" s="88">
        <f>SUM(F:F)</f>
        <v>51068</v>
      </c>
      <c r="L2" s="87"/>
      <c r="M2" s="45"/>
      <c r="N2" s="88">
        <f>COUNT(F3:F285)</f>
        <v>200</v>
      </c>
      <c r="O2" s="87"/>
      <c r="P2" s="45"/>
      <c r="Q2" s="86">
        <f>K2/110</f>
        <v>464.25454545454545</v>
      </c>
      <c r="R2" s="87"/>
      <c r="S2" s="45"/>
      <c r="T2" s="86">
        <f>Q2-N2</f>
        <v>264.25454545454545</v>
      </c>
      <c r="U2" s="87"/>
      <c r="W2" s="48">
        <f>T2/N2</f>
        <v>1.3212727272727272</v>
      </c>
      <c r="X2" s="45"/>
    </row>
    <row r="3" spans="1:24" ht="15.75" customHeight="1">
      <c r="A3" s="61">
        <v>1</v>
      </c>
      <c r="B3" s="45"/>
      <c r="C3" s="49">
        <v>-310</v>
      </c>
      <c r="D3" s="50">
        <v>-14</v>
      </c>
      <c r="E3" s="45"/>
      <c r="F3" s="53">
        <v>400</v>
      </c>
      <c r="G3" s="45" t="s">
        <v>1997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1:24" ht="15.75" customHeight="1">
      <c r="A4" s="56">
        <v>2</v>
      </c>
      <c r="B4" s="45"/>
      <c r="C4" s="51">
        <v>-310</v>
      </c>
      <c r="D4" s="52">
        <v>-9</v>
      </c>
      <c r="E4" s="45"/>
      <c r="F4" s="54">
        <v>150</v>
      </c>
      <c r="G4" s="45" t="s">
        <v>1997</v>
      </c>
      <c r="H4" s="45"/>
      <c r="I4" s="45"/>
      <c r="J4" s="45"/>
      <c r="K4" s="45" t="s">
        <v>2013</v>
      </c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4" ht="15.75" customHeight="1">
      <c r="A5" s="56">
        <v>3</v>
      </c>
      <c r="B5" s="45"/>
      <c r="C5" s="51">
        <v>-311</v>
      </c>
      <c r="D5" s="52">
        <v>-3</v>
      </c>
      <c r="E5" s="45"/>
      <c r="F5" s="54">
        <v>30</v>
      </c>
      <c r="G5" s="45" t="s">
        <v>1997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1:24" ht="15.75" customHeight="1">
      <c r="A6" s="56">
        <v>4</v>
      </c>
      <c r="B6" s="45"/>
      <c r="C6" s="51">
        <v>-314</v>
      </c>
      <c r="D6" s="52">
        <v>1</v>
      </c>
      <c r="E6" s="45"/>
      <c r="F6" s="54">
        <v>138</v>
      </c>
      <c r="G6" s="45" t="s">
        <v>1997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1:24" ht="15.75" customHeight="1">
      <c r="A7" s="63">
        <v>5</v>
      </c>
      <c r="B7" s="45"/>
      <c r="C7" s="51">
        <v>-315</v>
      </c>
      <c r="D7" s="52">
        <v>6</v>
      </c>
      <c r="E7" s="45"/>
      <c r="F7" s="54">
        <v>456</v>
      </c>
      <c r="G7" s="45" t="s">
        <v>1998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8" spans="1:24" ht="15.75" customHeight="1">
      <c r="A8" s="56">
        <v>6</v>
      </c>
      <c r="B8" s="45"/>
      <c r="C8" s="51">
        <v>-320</v>
      </c>
      <c r="D8" s="52">
        <v>1</v>
      </c>
      <c r="E8" s="45"/>
      <c r="F8" s="54">
        <v>108</v>
      </c>
      <c r="G8" s="45" t="s">
        <v>1997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 spans="1:24" ht="15.75" customHeight="1">
      <c r="A9" s="56">
        <v>7</v>
      </c>
      <c r="B9" s="45"/>
      <c r="C9" s="51">
        <v>-327</v>
      </c>
      <c r="D9" s="52">
        <v>1</v>
      </c>
      <c r="E9" s="45"/>
      <c r="F9" s="54">
        <v>224</v>
      </c>
      <c r="G9" s="45" t="s">
        <v>1997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</row>
    <row r="10" spans="1:24" ht="15.75" customHeight="1">
      <c r="A10" s="56">
        <v>8</v>
      </c>
      <c r="B10" s="45"/>
      <c r="C10" s="51">
        <v>-333</v>
      </c>
      <c r="D10" s="52">
        <v>1</v>
      </c>
      <c r="E10" s="45"/>
      <c r="F10" s="54">
        <v>241</v>
      </c>
      <c r="G10" s="45" t="s">
        <v>1997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1" spans="1:24" ht="15.75" customHeight="1">
      <c r="A11" s="56">
        <v>9</v>
      </c>
      <c r="B11" s="45"/>
      <c r="C11" s="51">
        <v>-336</v>
      </c>
      <c r="D11" s="52">
        <v>0</v>
      </c>
      <c r="E11" s="45"/>
      <c r="F11" s="54">
        <v>200</v>
      </c>
      <c r="G11" s="45" t="s">
        <v>1997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spans="1:24" ht="15.75" customHeight="1">
      <c r="A12" s="56">
        <v>10</v>
      </c>
      <c r="B12" s="45"/>
      <c r="C12" s="51">
        <v>-342</v>
      </c>
      <c r="D12" s="52">
        <v>1</v>
      </c>
      <c r="E12" s="45"/>
      <c r="F12" s="54">
        <v>8</v>
      </c>
      <c r="G12" s="45" t="s">
        <v>1997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</row>
    <row r="13" spans="1:24" ht="15.75" customHeight="1">
      <c r="A13" s="56">
        <v>11</v>
      </c>
      <c r="B13" s="45"/>
      <c r="C13" s="51">
        <v>-349</v>
      </c>
      <c r="D13" s="52">
        <v>1</v>
      </c>
      <c r="E13" s="45"/>
      <c r="F13" s="54">
        <v>89</v>
      </c>
      <c r="G13" s="45" t="s">
        <v>1997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</row>
    <row r="14" spans="1:24" ht="15.75" customHeight="1">
      <c r="A14" s="56">
        <v>12</v>
      </c>
      <c r="B14" s="45"/>
      <c r="C14" s="51">
        <v>-352</v>
      </c>
      <c r="D14" s="52">
        <v>5</v>
      </c>
      <c r="E14" s="45"/>
      <c r="F14" s="54">
        <v>304</v>
      </c>
      <c r="G14" s="45" t="s">
        <v>1997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</row>
    <row r="15" spans="1:24" ht="15.75" customHeight="1">
      <c r="A15" s="56">
        <v>13</v>
      </c>
      <c r="B15" s="45"/>
      <c r="C15" s="51">
        <v>-355</v>
      </c>
      <c r="D15" s="52">
        <v>4</v>
      </c>
      <c r="E15" s="45"/>
      <c r="F15" s="54">
        <v>129</v>
      </c>
      <c r="G15" s="45" t="s">
        <v>1997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</row>
    <row r="16" spans="1:24" ht="15.75" customHeight="1">
      <c r="A16" s="56">
        <v>14</v>
      </c>
      <c r="B16" s="45"/>
      <c r="C16" s="51">
        <v>-361</v>
      </c>
      <c r="D16" s="52">
        <v>4</v>
      </c>
      <c r="E16" s="45"/>
      <c r="F16" s="54">
        <v>8</v>
      </c>
      <c r="G16" s="45" t="s">
        <v>1997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 spans="1:23" ht="15.75" customHeight="1">
      <c r="A17" s="56">
        <v>15</v>
      </c>
      <c r="B17" s="45"/>
      <c r="C17" s="51">
        <v>-367</v>
      </c>
      <c r="D17" s="52">
        <v>3</v>
      </c>
      <c r="E17" s="45"/>
      <c r="F17" s="54">
        <v>600</v>
      </c>
      <c r="G17" s="45" t="s">
        <v>1997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spans="1:23" ht="15.75" customHeight="1">
      <c r="A18" s="56">
        <v>16</v>
      </c>
      <c r="B18" s="45"/>
      <c r="C18" s="51">
        <v>-371</v>
      </c>
      <c r="D18" s="52">
        <v>1</v>
      </c>
      <c r="E18" s="45"/>
      <c r="F18" s="54">
        <v>450</v>
      </c>
      <c r="G18" s="45" t="s">
        <v>1997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15.75" customHeight="1">
      <c r="A19" s="64">
        <v>17</v>
      </c>
      <c r="B19" s="45"/>
      <c r="C19" s="51">
        <v>-370</v>
      </c>
      <c r="D19" s="52">
        <v>-2</v>
      </c>
      <c r="E19" s="45"/>
      <c r="F19" s="54">
        <v>300</v>
      </c>
      <c r="G19" s="45" t="s">
        <v>1999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spans="1:23" ht="15.75" customHeight="1">
      <c r="A20" s="56">
        <v>18</v>
      </c>
      <c r="B20" s="45"/>
      <c r="C20" s="51">
        <v>-372</v>
      </c>
      <c r="D20" s="52">
        <v>1</v>
      </c>
      <c r="E20" s="45"/>
      <c r="F20" s="54">
        <v>403</v>
      </c>
      <c r="G20" s="45" t="s">
        <v>1997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spans="1:23" ht="15.75" customHeight="1">
      <c r="A21" s="56">
        <v>19</v>
      </c>
      <c r="B21" s="45"/>
      <c r="C21" s="51">
        <v>-370</v>
      </c>
      <c r="D21" s="52">
        <v>6</v>
      </c>
      <c r="E21" s="45"/>
      <c r="F21" s="54">
        <v>316</v>
      </c>
      <c r="G21" s="45" t="s">
        <v>1997</v>
      </c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spans="1:23" ht="15.75" customHeight="1">
      <c r="A22" s="56">
        <v>20</v>
      </c>
      <c r="B22" s="45"/>
      <c r="C22" s="51">
        <v>-372</v>
      </c>
      <c r="D22" s="52">
        <v>11</v>
      </c>
      <c r="E22" s="45"/>
      <c r="F22" s="54">
        <v>10</v>
      </c>
      <c r="G22" s="45" t="s">
        <v>1997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spans="1:23" ht="15.75" customHeight="1">
      <c r="A23" s="56">
        <v>21</v>
      </c>
      <c r="B23" s="45"/>
      <c r="C23" s="51">
        <v>-373</v>
      </c>
      <c r="D23" s="52">
        <v>15</v>
      </c>
      <c r="E23" s="45"/>
      <c r="F23" s="54">
        <v>480</v>
      </c>
      <c r="G23" s="45" t="s">
        <v>1997</v>
      </c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spans="1:23" ht="15.75" customHeight="1">
      <c r="A24" s="56">
        <v>22</v>
      </c>
      <c r="B24" s="45"/>
      <c r="C24" s="51">
        <v>-373</v>
      </c>
      <c r="D24" s="52">
        <v>19</v>
      </c>
      <c r="E24" s="45"/>
      <c r="F24" s="54">
        <v>330</v>
      </c>
      <c r="G24" s="45" t="s">
        <v>1997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3" ht="15.75" customHeight="1">
      <c r="A25" s="56">
        <v>23</v>
      </c>
      <c r="B25" s="45"/>
      <c r="C25" s="51">
        <v>-369</v>
      </c>
      <c r="D25" s="52">
        <v>19</v>
      </c>
      <c r="E25" s="45"/>
      <c r="F25" s="54">
        <v>400</v>
      </c>
      <c r="G25" s="45" t="s">
        <v>1997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3" ht="15.75" customHeight="1">
      <c r="A26" s="56">
        <v>24</v>
      </c>
      <c r="B26" s="45"/>
      <c r="C26" s="51">
        <v>-367</v>
      </c>
      <c r="D26" s="52">
        <v>24</v>
      </c>
      <c r="E26" s="45"/>
      <c r="F26" s="54">
        <v>94</v>
      </c>
      <c r="G26" s="45" t="s">
        <v>1997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3" ht="15.75" customHeight="1">
      <c r="A27" s="56">
        <v>25</v>
      </c>
      <c r="B27" s="45"/>
      <c r="C27" s="51">
        <v>-365</v>
      </c>
      <c r="D27" s="52">
        <v>29</v>
      </c>
      <c r="E27" s="45"/>
      <c r="F27" s="54">
        <v>400</v>
      </c>
      <c r="G27" s="45" t="s">
        <v>1997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3" ht="15.75" customHeight="1">
      <c r="A28" s="56">
        <v>26</v>
      </c>
      <c r="B28" s="45"/>
      <c r="C28" s="51">
        <v>-370</v>
      </c>
      <c r="D28" s="52">
        <v>29</v>
      </c>
      <c r="E28" s="45"/>
      <c r="F28" s="54">
        <v>212</v>
      </c>
      <c r="G28" s="45" t="s">
        <v>1997</v>
      </c>
      <c r="H28" s="45"/>
      <c r="I28" s="45"/>
      <c r="J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3" ht="15.75" customHeight="1">
      <c r="A29" s="56">
        <v>27</v>
      </c>
      <c r="B29" s="45"/>
      <c r="C29" s="51">
        <v>-373</v>
      </c>
      <c r="D29" s="52">
        <v>33</v>
      </c>
      <c r="E29" s="45"/>
      <c r="F29" s="54">
        <v>86</v>
      </c>
      <c r="G29" s="45" t="s">
        <v>1997</v>
      </c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3" ht="15.75" customHeight="1">
      <c r="A30" s="56">
        <v>28</v>
      </c>
      <c r="B30" s="45"/>
      <c r="C30" s="51">
        <v>-378</v>
      </c>
      <c r="D30" s="52">
        <v>35</v>
      </c>
      <c r="E30" s="45"/>
      <c r="F30" s="54">
        <v>32</v>
      </c>
      <c r="G30" s="45" t="s">
        <v>1997</v>
      </c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3" ht="15.75" customHeight="1">
      <c r="A31" s="56">
        <v>29</v>
      </c>
      <c r="B31" s="45"/>
      <c r="C31" s="51">
        <v>-380</v>
      </c>
      <c r="D31" s="52">
        <v>39</v>
      </c>
      <c r="E31" s="45"/>
      <c r="F31" s="54">
        <v>90</v>
      </c>
      <c r="G31" s="45" t="s">
        <v>1997</v>
      </c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3" ht="15.75" customHeight="1">
      <c r="A32" s="56">
        <v>30</v>
      </c>
      <c r="B32" s="45"/>
      <c r="C32" s="51">
        <v>-385</v>
      </c>
      <c r="D32" s="52">
        <v>41</v>
      </c>
      <c r="E32" s="45"/>
      <c r="F32" s="54">
        <v>54</v>
      </c>
      <c r="G32" s="45" t="s">
        <v>1997</v>
      </c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1:23" ht="15.75" customHeight="1">
      <c r="A33" s="56">
        <v>31</v>
      </c>
      <c r="B33" s="45"/>
      <c r="C33" s="51">
        <v>-388</v>
      </c>
      <c r="D33" s="52">
        <v>44</v>
      </c>
      <c r="E33" s="45"/>
      <c r="F33" s="54">
        <v>28</v>
      </c>
      <c r="G33" s="45" t="s">
        <v>1997</v>
      </c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 ht="15.75" customHeight="1">
      <c r="A34" s="56">
        <v>32</v>
      </c>
      <c r="B34" s="45"/>
      <c r="C34" s="51">
        <v>-393</v>
      </c>
      <c r="D34" s="52">
        <v>43</v>
      </c>
      <c r="E34" s="45"/>
      <c r="F34" s="54">
        <v>245</v>
      </c>
      <c r="G34" s="45" t="s">
        <v>1997</v>
      </c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1:23" ht="15.75" customHeight="1">
      <c r="A35" s="56">
        <v>33</v>
      </c>
      <c r="B35" s="45"/>
      <c r="C35" s="51">
        <v>-395</v>
      </c>
      <c r="D35" s="52">
        <v>47</v>
      </c>
      <c r="E35" s="45"/>
      <c r="F35" s="54">
        <v>310</v>
      </c>
      <c r="G35" s="45" t="s">
        <v>1997</v>
      </c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1:23" ht="15.75" customHeight="1">
      <c r="A36" s="56">
        <v>34</v>
      </c>
      <c r="B36" s="45"/>
      <c r="C36" s="51">
        <v>-396</v>
      </c>
      <c r="D36" s="52">
        <v>51</v>
      </c>
      <c r="E36" s="45"/>
      <c r="F36" s="54">
        <v>648</v>
      </c>
      <c r="G36" s="45" t="s">
        <v>1997</v>
      </c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1:23" ht="15.75" customHeight="1">
      <c r="A37" s="56">
        <v>35</v>
      </c>
      <c r="B37" s="45"/>
      <c r="C37" s="51">
        <v>-397</v>
      </c>
      <c r="D37" s="52">
        <v>57</v>
      </c>
      <c r="E37" s="45"/>
      <c r="F37" s="54">
        <v>138</v>
      </c>
      <c r="G37" s="45" t="s">
        <v>1997</v>
      </c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1:23" ht="15.75" customHeight="1">
      <c r="A38" s="56">
        <v>36</v>
      </c>
      <c r="B38" s="45"/>
      <c r="C38" s="51">
        <v>-401</v>
      </c>
      <c r="D38" s="52">
        <v>60</v>
      </c>
      <c r="E38" s="45"/>
      <c r="F38" s="54">
        <v>116</v>
      </c>
      <c r="G38" s="45" t="s">
        <v>1997</v>
      </c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1:23" ht="15.75" customHeight="1">
      <c r="A39" s="56">
        <v>37</v>
      </c>
      <c r="B39" s="45"/>
      <c r="C39" s="51">
        <v>-403</v>
      </c>
      <c r="D39" s="52">
        <v>65</v>
      </c>
      <c r="E39" s="45"/>
      <c r="F39" s="54">
        <v>210</v>
      </c>
      <c r="G39" s="45" t="s">
        <v>1997</v>
      </c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1:23" ht="15.75" customHeight="1">
      <c r="A40" s="63">
        <v>38</v>
      </c>
      <c r="B40" s="45"/>
      <c r="C40" s="51">
        <v>-407</v>
      </c>
      <c r="D40" s="52">
        <v>62</v>
      </c>
      <c r="E40" s="45"/>
      <c r="F40" s="54">
        <v>300</v>
      </c>
      <c r="G40" s="45" t="s">
        <v>1998</v>
      </c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1:23" ht="15.75" customHeight="1">
      <c r="A41" s="56">
        <v>39</v>
      </c>
      <c r="B41" s="45"/>
      <c r="C41" s="51">
        <v>-403</v>
      </c>
      <c r="D41" s="52">
        <v>72</v>
      </c>
      <c r="E41" s="45"/>
      <c r="F41" s="54">
        <v>270</v>
      </c>
      <c r="G41" s="45" t="s">
        <v>1997</v>
      </c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1:23" ht="15.75" customHeight="1">
      <c r="A42" s="56">
        <v>40</v>
      </c>
      <c r="B42" s="45"/>
      <c r="C42" s="51">
        <v>-403</v>
      </c>
      <c r="D42" s="52">
        <v>77</v>
      </c>
      <c r="E42" s="45"/>
      <c r="F42" s="54">
        <v>102</v>
      </c>
      <c r="G42" s="45" t="s">
        <v>1997</v>
      </c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3" ht="15.75" customHeight="1">
      <c r="A43" s="56">
        <v>41</v>
      </c>
      <c r="B43" s="45"/>
      <c r="C43" s="51">
        <v>-405</v>
      </c>
      <c r="D43" s="52">
        <v>82</v>
      </c>
      <c r="E43" s="45"/>
      <c r="F43" s="54">
        <v>50</v>
      </c>
      <c r="G43" s="45" t="s">
        <v>1997</v>
      </c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3" ht="15.75" customHeight="1">
      <c r="A44" s="64">
        <v>42</v>
      </c>
      <c r="B44" s="45"/>
      <c r="C44" s="51">
        <v>-405</v>
      </c>
      <c r="D44" s="52">
        <v>88</v>
      </c>
      <c r="E44" s="45"/>
      <c r="F44" s="54">
        <v>300</v>
      </c>
      <c r="G44" s="45" t="s">
        <v>1999</v>
      </c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3" ht="15.75" customHeight="1">
      <c r="A45" s="56">
        <v>43</v>
      </c>
      <c r="B45" s="45"/>
      <c r="C45" s="51">
        <v>-405</v>
      </c>
      <c r="D45" s="52">
        <v>89</v>
      </c>
      <c r="E45" s="45"/>
      <c r="F45" s="54">
        <v>320</v>
      </c>
      <c r="G45" s="45" t="s">
        <v>1997</v>
      </c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1:23" ht="15.75" customHeight="1">
      <c r="A46" s="56">
        <v>44</v>
      </c>
      <c r="B46" s="45"/>
      <c r="C46" s="51">
        <v>-410</v>
      </c>
      <c r="D46" s="52">
        <v>87</v>
      </c>
      <c r="E46" s="45"/>
      <c r="F46" s="54">
        <v>237</v>
      </c>
      <c r="G46" s="45" t="s">
        <v>1997</v>
      </c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1:23" ht="15.75" customHeight="1">
      <c r="A47" s="56">
        <v>45</v>
      </c>
      <c r="B47" s="45"/>
      <c r="C47" s="51">
        <v>-416</v>
      </c>
      <c r="D47" s="52">
        <v>86</v>
      </c>
      <c r="E47" s="45"/>
      <c r="F47" s="54">
        <v>154</v>
      </c>
      <c r="G47" s="45" t="s">
        <v>1997</v>
      </c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1:23" ht="15.75" customHeight="1">
      <c r="A48" s="56">
        <v>46</v>
      </c>
      <c r="B48" s="45"/>
      <c r="C48" s="51">
        <v>-414</v>
      </c>
      <c r="D48" s="52">
        <v>83</v>
      </c>
      <c r="E48" s="45"/>
      <c r="F48" s="54">
        <v>200</v>
      </c>
      <c r="G48" s="45" t="s">
        <v>1997</v>
      </c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1:23" ht="15.75" customHeight="1">
      <c r="A49" s="56">
        <v>47</v>
      </c>
      <c r="B49" s="45"/>
      <c r="C49" s="51">
        <v>-414</v>
      </c>
      <c r="D49" s="52">
        <v>76</v>
      </c>
      <c r="E49" s="45"/>
      <c r="F49" s="54">
        <v>211</v>
      </c>
      <c r="G49" s="45" t="s">
        <v>1997</v>
      </c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spans="1:23" ht="15.75" customHeight="1">
      <c r="A50" s="56">
        <v>48</v>
      </c>
      <c r="B50" s="45"/>
      <c r="C50" s="51">
        <v>-419</v>
      </c>
      <c r="D50" s="52">
        <v>78</v>
      </c>
      <c r="E50" s="45"/>
      <c r="F50" s="54">
        <v>330</v>
      </c>
      <c r="G50" s="45" t="s">
        <v>1997</v>
      </c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1:23" ht="15.75" customHeight="1">
      <c r="A51" s="63">
        <v>49</v>
      </c>
      <c r="B51" s="45"/>
      <c r="C51" s="51">
        <v>-422</v>
      </c>
      <c r="D51" s="52">
        <v>79</v>
      </c>
      <c r="E51" s="45"/>
      <c r="F51" s="54">
        <v>16</v>
      </c>
      <c r="G51" s="45" t="s">
        <v>1997</v>
      </c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1:23" ht="15.75" customHeight="1">
      <c r="A52" s="56">
        <v>50</v>
      </c>
      <c r="B52" s="45"/>
      <c r="C52" s="51">
        <v>-422</v>
      </c>
      <c r="D52" s="52">
        <v>72</v>
      </c>
      <c r="E52" s="45"/>
      <c r="F52" s="54">
        <v>340</v>
      </c>
      <c r="G52" s="45" t="s">
        <v>1998</v>
      </c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spans="1:23" ht="15.75" customHeight="1">
      <c r="A53" s="56">
        <v>51</v>
      </c>
      <c r="B53" s="45"/>
      <c r="C53" s="51">
        <v>-429</v>
      </c>
      <c r="D53" s="52">
        <v>79</v>
      </c>
      <c r="E53" s="45"/>
      <c r="F53" s="54">
        <v>105</v>
      </c>
      <c r="G53" s="45" t="s">
        <v>1997</v>
      </c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 spans="1:23" ht="15.75" customHeight="1">
      <c r="A54" s="64">
        <v>52</v>
      </c>
      <c r="B54" s="45"/>
      <c r="C54" s="51">
        <v>-434</v>
      </c>
      <c r="D54" s="52">
        <v>81</v>
      </c>
      <c r="E54" s="45"/>
      <c r="F54" s="54">
        <v>86</v>
      </c>
      <c r="G54" s="45" t="s">
        <v>1997</v>
      </c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1:23" ht="15.75" customHeight="1">
      <c r="A55" s="56">
        <v>53</v>
      </c>
      <c r="B55" s="45"/>
      <c r="C55" s="51">
        <v>-438</v>
      </c>
      <c r="D55" s="52">
        <v>83</v>
      </c>
      <c r="E55" s="45"/>
      <c r="F55" s="54">
        <v>300</v>
      </c>
      <c r="G55" s="45" t="s">
        <v>1999</v>
      </c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</row>
    <row r="56" spans="1:23" ht="15.75" customHeight="1">
      <c r="A56" s="63">
        <v>54</v>
      </c>
      <c r="B56" s="45"/>
      <c r="C56" s="51">
        <v>-441</v>
      </c>
      <c r="D56" s="52">
        <v>81</v>
      </c>
      <c r="E56" s="45"/>
      <c r="F56" s="54">
        <v>200</v>
      </c>
      <c r="G56" s="45" t="s">
        <v>1997</v>
      </c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 spans="1:23" ht="15.75" customHeight="1">
      <c r="A57" s="56">
        <v>55</v>
      </c>
      <c r="B57" s="45"/>
      <c r="C57" s="51">
        <v>-445</v>
      </c>
      <c r="D57" s="52">
        <v>79</v>
      </c>
      <c r="E57" s="45"/>
      <c r="F57" s="54">
        <v>600</v>
      </c>
      <c r="G57" s="45" t="s">
        <v>1998</v>
      </c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 spans="1:23" ht="15.75" customHeight="1">
      <c r="A58" s="56">
        <v>56</v>
      </c>
      <c r="B58" s="45"/>
      <c r="C58" s="51">
        <v>-443</v>
      </c>
      <c r="D58" s="52">
        <v>85</v>
      </c>
      <c r="E58" s="45"/>
      <c r="F58" s="54">
        <v>132</v>
      </c>
      <c r="G58" s="45" t="s">
        <v>1997</v>
      </c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 spans="1:23" ht="15.75" customHeight="1">
      <c r="A59" s="63">
        <v>57</v>
      </c>
      <c r="B59" s="45"/>
      <c r="C59" s="51">
        <v>-442</v>
      </c>
      <c r="D59" s="52">
        <v>90</v>
      </c>
      <c r="E59" s="45"/>
      <c r="F59" s="54">
        <v>60</v>
      </c>
      <c r="G59" s="45" t="s">
        <v>1997</v>
      </c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 spans="1:23" ht="15.75" customHeight="1">
      <c r="A60" s="56">
        <v>58</v>
      </c>
      <c r="B60" s="45"/>
      <c r="C60" s="51">
        <v>-442</v>
      </c>
      <c r="D60" s="52">
        <v>97</v>
      </c>
      <c r="E60" s="45"/>
      <c r="F60" s="54">
        <v>800</v>
      </c>
      <c r="G60" s="45" t="s">
        <v>1998</v>
      </c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 spans="1:23" ht="15.75" customHeight="1">
      <c r="A61" s="56">
        <v>59</v>
      </c>
      <c r="B61" s="45"/>
      <c r="C61" s="51">
        <v>-449</v>
      </c>
      <c r="D61" s="52">
        <v>90</v>
      </c>
      <c r="E61" s="45"/>
      <c r="F61" s="54">
        <v>32</v>
      </c>
      <c r="G61" s="45" t="s">
        <v>1997</v>
      </c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 spans="1:23" ht="15.75" customHeight="1">
      <c r="A62" s="56">
        <v>60</v>
      </c>
      <c r="B62" s="45"/>
      <c r="C62" s="51">
        <v>-456</v>
      </c>
      <c r="D62" s="52">
        <v>90</v>
      </c>
      <c r="E62" s="45"/>
      <c r="F62" s="54">
        <v>200</v>
      </c>
      <c r="G62" s="45" t="s">
        <v>1997</v>
      </c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 spans="1:23" ht="15.75" customHeight="1">
      <c r="A63" s="56">
        <v>61</v>
      </c>
      <c r="B63" s="45"/>
      <c r="C63" s="51">
        <v>-462</v>
      </c>
      <c r="D63" s="52">
        <v>90</v>
      </c>
      <c r="E63" s="45"/>
      <c r="F63" s="54">
        <v>16</v>
      </c>
      <c r="G63" s="45" t="s">
        <v>1997</v>
      </c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 spans="1:23" ht="15.75" customHeight="1">
      <c r="A64" s="56">
        <v>62</v>
      </c>
      <c r="B64" s="45"/>
      <c r="C64" s="51">
        <v>-468</v>
      </c>
      <c r="D64" s="52">
        <v>91</v>
      </c>
      <c r="E64" s="45"/>
      <c r="F64" s="54">
        <v>400</v>
      </c>
      <c r="G64" s="45" t="s">
        <v>1997</v>
      </c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 spans="1:23" ht="15.75" customHeight="1">
      <c r="A65" s="56">
        <v>63</v>
      </c>
      <c r="B65" s="45"/>
      <c r="C65" s="51">
        <v>-475</v>
      </c>
      <c r="D65" s="52">
        <v>91</v>
      </c>
      <c r="E65" s="45"/>
      <c r="F65" s="54">
        <v>55</v>
      </c>
      <c r="G65" s="45" t="s">
        <v>1997</v>
      </c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 spans="1:23" ht="15.75" customHeight="1">
      <c r="A66" s="56">
        <v>64</v>
      </c>
      <c r="B66" s="45"/>
      <c r="C66" s="51">
        <v>-478</v>
      </c>
      <c r="D66" s="52">
        <v>93</v>
      </c>
      <c r="E66" s="45"/>
      <c r="F66" s="54">
        <v>200</v>
      </c>
      <c r="G66" s="45" t="s">
        <v>1997</v>
      </c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 spans="1:23" ht="15.75" customHeight="1">
      <c r="A67" s="56">
        <v>65</v>
      </c>
      <c r="B67" s="45"/>
      <c r="C67" s="51">
        <v>-480</v>
      </c>
      <c r="D67" s="52">
        <v>94</v>
      </c>
      <c r="E67" s="45"/>
      <c r="F67" s="54">
        <v>300</v>
      </c>
      <c r="G67" s="45" t="s">
        <v>1997</v>
      </c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 spans="1:23" ht="15.75" customHeight="1">
      <c r="A68" s="64">
        <v>66</v>
      </c>
      <c r="B68" s="45"/>
      <c r="C68" s="51">
        <v>-483</v>
      </c>
      <c r="D68" s="52">
        <v>97</v>
      </c>
      <c r="E68" s="45"/>
      <c r="F68" s="54">
        <v>650</v>
      </c>
      <c r="G68" s="45" t="s">
        <v>1997</v>
      </c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 spans="1:23" ht="15.75" customHeight="1">
      <c r="A69" s="56">
        <v>67</v>
      </c>
      <c r="B69" s="45"/>
      <c r="C69" s="51">
        <v>-484</v>
      </c>
      <c r="D69" s="52">
        <v>101</v>
      </c>
      <c r="E69" s="45"/>
      <c r="F69" s="54">
        <v>334</v>
      </c>
      <c r="G69" s="45" t="s">
        <v>1999</v>
      </c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 spans="1:23" ht="15.75" customHeight="1">
      <c r="A70" s="56">
        <v>68</v>
      </c>
      <c r="B70" s="45"/>
      <c r="C70" s="51">
        <v>-479</v>
      </c>
      <c r="D70" s="52">
        <v>100</v>
      </c>
      <c r="E70" s="45"/>
      <c r="F70" s="54">
        <v>120</v>
      </c>
      <c r="G70" s="45" t="s">
        <v>1997</v>
      </c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 spans="1:23" ht="15.75" customHeight="1">
      <c r="A71" s="56">
        <v>69</v>
      </c>
      <c r="B71" s="45"/>
      <c r="C71" s="51">
        <v>-473</v>
      </c>
      <c r="D71" s="52">
        <v>99</v>
      </c>
      <c r="E71" s="45"/>
      <c r="F71" s="54">
        <v>200</v>
      </c>
      <c r="G71" s="45" t="s">
        <v>1997</v>
      </c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 spans="1:23" ht="15.75" customHeight="1">
      <c r="A72" s="63">
        <v>70</v>
      </c>
      <c r="B72" s="45"/>
      <c r="C72" s="51">
        <v>-468</v>
      </c>
      <c r="D72" s="52">
        <v>97</v>
      </c>
      <c r="E72" s="45"/>
      <c r="F72" s="54">
        <v>800</v>
      </c>
      <c r="G72" s="45" t="s">
        <v>1997</v>
      </c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 spans="1:23" ht="15.75" customHeight="1">
      <c r="A73" s="56">
        <v>71</v>
      </c>
      <c r="B73" s="45"/>
      <c r="C73" s="51">
        <v>-469</v>
      </c>
      <c r="D73" s="52">
        <v>93</v>
      </c>
      <c r="E73" s="45"/>
      <c r="F73" s="55">
        <v>261</v>
      </c>
      <c r="G73" s="45" t="s">
        <v>1998</v>
      </c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 spans="1:23" ht="15.75" customHeight="1">
      <c r="A74" s="56">
        <v>72</v>
      </c>
      <c r="B74" s="45"/>
      <c r="C74" s="51">
        <v>-469</v>
      </c>
      <c r="D74" s="52">
        <v>102</v>
      </c>
      <c r="E74" s="45"/>
      <c r="F74" s="54">
        <v>217</v>
      </c>
      <c r="G74" s="45" t="s">
        <v>1997</v>
      </c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 spans="1:23" ht="15.75" customHeight="1">
      <c r="A75" s="56">
        <v>73</v>
      </c>
      <c r="B75" s="45"/>
      <c r="C75" s="51">
        <v>-465</v>
      </c>
      <c r="D75" s="52">
        <v>103</v>
      </c>
      <c r="E75" s="45"/>
      <c r="F75" s="54">
        <v>214</v>
      </c>
      <c r="G75" s="45" t="s">
        <v>1997</v>
      </c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 spans="1:23" ht="15.75" customHeight="1">
      <c r="A76" s="56">
        <v>74</v>
      </c>
      <c r="B76" s="45"/>
      <c r="C76" s="51">
        <v>-463</v>
      </c>
      <c r="D76" s="52">
        <v>107</v>
      </c>
      <c r="E76" s="45"/>
      <c r="F76" s="54">
        <v>150</v>
      </c>
      <c r="G76" s="45" t="s">
        <v>1997</v>
      </c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 spans="1:23" ht="15.75" customHeight="1">
      <c r="A77" s="63">
        <v>75</v>
      </c>
      <c r="B77" s="45"/>
      <c r="C77" s="51">
        <v>-464</v>
      </c>
      <c r="D77" s="52">
        <v>111</v>
      </c>
      <c r="E77" s="45"/>
      <c r="F77" s="54">
        <v>224</v>
      </c>
      <c r="G77" s="45" t="s">
        <v>1997</v>
      </c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 spans="1:23" ht="15.75" customHeight="1">
      <c r="A78" s="56">
        <v>76</v>
      </c>
      <c r="B78" s="45"/>
      <c r="C78" s="51">
        <v>-460</v>
      </c>
      <c r="D78" s="52">
        <v>111</v>
      </c>
      <c r="E78" s="45"/>
      <c r="F78" s="54">
        <v>346</v>
      </c>
      <c r="G78" s="45" t="s">
        <v>1998</v>
      </c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 spans="1:23" ht="15.75" customHeight="1">
      <c r="A79" s="56">
        <v>77</v>
      </c>
      <c r="B79" s="45"/>
      <c r="C79" s="51">
        <v>-468</v>
      </c>
      <c r="D79" s="52">
        <v>113</v>
      </c>
      <c r="E79" s="45"/>
      <c r="F79" s="54">
        <v>200</v>
      </c>
      <c r="G79" s="45" t="s">
        <v>1997</v>
      </c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 spans="1:23" ht="15.75" customHeight="1">
      <c r="A80" s="56">
        <v>78</v>
      </c>
      <c r="B80" s="45"/>
      <c r="C80" s="51">
        <v>-471</v>
      </c>
      <c r="D80" s="52">
        <v>117</v>
      </c>
      <c r="E80" s="45"/>
      <c r="F80" s="54">
        <v>228</v>
      </c>
      <c r="G80" s="45" t="s">
        <v>1997</v>
      </c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 spans="1:23" ht="15.75" customHeight="1">
      <c r="A81" s="56">
        <v>79</v>
      </c>
      <c r="B81" s="45"/>
      <c r="C81" s="51">
        <v>-478</v>
      </c>
      <c r="D81" s="52">
        <v>117</v>
      </c>
      <c r="E81" s="45"/>
      <c r="F81" s="54">
        <v>132</v>
      </c>
      <c r="G81" s="45" t="s">
        <v>1997</v>
      </c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 spans="1:23" ht="15.75" customHeight="1">
      <c r="A82" s="63">
        <v>80</v>
      </c>
      <c r="B82" s="45"/>
      <c r="C82" s="51">
        <v>-481</v>
      </c>
      <c r="D82" s="52">
        <v>121</v>
      </c>
      <c r="E82" s="45"/>
      <c r="F82" s="54">
        <v>36</v>
      </c>
      <c r="G82" s="45" t="s">
        <v>1997</v>
      </c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 spans="1:23" ht="15.75" customHeight="1">
      <c r="A83" s="56">
        <v>81</v>
      </c>
      <c r="B83" s="45"/>
      <c r="C83" s="51">
        <v>-488</v>
      </c>
      <c r="D83" s="52">
        <v>121</v>
      </c>
      <c r="E83" s="45"/>
      <c r="F83" s="54">
        <v>450</v>
      </c>
      <c r="G83" s="45" t="s">
        <v>1998</v>
      </c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 spans="1:23" ht="15.75" customHeight="1">
      <c r="A84" s="56">
        <v>82</v>
      </c>
      <c r="B84" s="45"/>
      <c r="C84" s="51">
        <v>-481</v>
      </c>
      <c r="D84" s="52">
        <v>126</v>
      </c>
      <c r="E84" s="45"/>
      <c r="F84" s="54">
        <v>158</v>
      </c>
      <c r="G84" s="45" t="s">
        <v>1997</v>
      </c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 spans="1:23" ht="15.75" customHeight="1">
      <c r="A85" s="64">
        <v>83</v>
      </c>
      <c r="B85" s="45"/>
      <c r="C85" s="51">
        <v>-478</v>
      </c>
      <c r="D85" s="52">
        <v>130</v>
      </c>
      <c r="E85" s="45"/>
      <c r="F85" s="54">
        <v>400</v>
      </c>
      <c r="G85" s="45" t="s">
        <v>1997</v>
      </c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 spans="1:23" ht="15.75" customHeight="1">
      <c r="A86" s="56">
        <v>84</v>
      </c>
      <c r="B86" s="45"/>
      <c r="C86" s="51">
        <v>-477</v>
      </c>
      <c r="D86" s="52">
        <v>130</v>
      </c>
      <c r="E86" s="45"/>
      <c r="F86" s="54">
        <v>300</v>
      </c>
      <c r="G86" s="45" t="s">
        <v>1999</v>
      </c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 spans="1:23" ht="15.75" customHeight="1">
      <c r="A87" s="56">
        <v>85</v>
      </c>
      <c r="B87" s="45"/>
      <c r="C87" s="51">
        <v>-473</v>
      </c>
      <c r="D87" s="52">
        <v>131</v>
      </c>
      <c r="E87" s="45"/>
      <c r="F87" s="54">
        <v>162</v>
      </c>
      <c r="G87" s="45" t="s">
        <v>1997</v>
      </c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 spans="1:23" ht="15.75" customHeight="1">
      <c r="A88" s="56">
        <v>86</v>
      </c>
      <c r="B88" s="45"/>
      <c r="C88" s="51">
        <v>-468</v>
      </c>
      <c r="D88" s="52">
        <v>129</v>
      </c>
      <c r="E88" s="45"/>
      <c r="F88" s="54">
        <v>192</v>
      </c>
      <c r="G88" s="45" t="s">
        <v>1997</v>
      </c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 spans="1:23" ht="15.75" customHeight="1">
      <c r="A89" s="63">
        <v>87</v>
      </c>
      <c r="B89" s="45"/>
      <c r="C89" s="51">
        <v>-468</v>
      </c>
      <c r="D89" s="52">
        <v>125</v>
      </c>
      <c r="E89" s="45"/>
      <c r="F89" s="54">
        <v>324</v>
      </c>
      <c r="G89" s="45" t="s">
        <v>1997</v>
      </c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 spans="1:23" ht="15.75" customHeight="1">
      <c r="A90" s="56">
        <v>88</v>
      </c>
      <c r="B90" s="45"/>
      <c r="C90" s="51">
        <v>-469</v>
      </c>
      <c r="D90" s="52">
        <v>121</v>
      </c>
      <c r="E90" s="45"/>
      <c r="F90" s="54">
        <v>300</v>
      </c>
      <c r="G90" s="45" t="s">
        <v>1998</v>
      </c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 spans="1:23" ht="15.75" customHeight="1">
      <c r="A91" s="56">
        <v>89</v>
      </c>
      <c r="B91" s="45"/>
      <c r="C91" s="51">
        <v>-464</v>
      </c>
      <c r="D91" s="52">
        <v>125</v>
      </c>
      <c r="E91" s="45"/>
      <c r="F91" s="54">
        <v>80</v>
      </c>
      <c r="G91" s="45" t="s">
        <v>1997</v>
      </c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 spans="1:23" ht="15.75" customHeight="1">
      <c r="A92" s="56">
        <v>90</v>
      </c>
      <c r="B92" s="45"/>
      <c r="C92" s="51">
        <v>-457</v>
      </c>
      <c r="D92" s="52">
        <v>125</v>
      </c>
      <c r="E92" s="45"/>
      <c r="F92" s="54">
        <v>62</v>
      </c>
      <c r="G92" s="45" t="s">
        <v>1997</v>
      </c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 spans="1:23" ht="15.75" customHeight="1">
      <c r="A93" s="56">
        <v>91</v>
      </c>
      <c r="B93" s="45"/>
      <c r="C93" s="51">
        <v>-453</v>
      </c>
      <c r="D93" s="52">
        <v>127</v>
      </c>
      <c r="E93" s="45"/>
      <c r="F93" s="54">
        <v>320</v>
      </c>
      <c r="G93" s="45" t="s">
        <v>1997</v>
      </c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 spans="1:23" ht="15.75" customHeight="1">
      <c r="A94" s="56">
        <v>92</v>
      </c>
      <c r="B94" s="45"/>
      <c r="C94" s="51">
        <v>-453</v>
      </c>
      <c r="D94" s="52">
        <v>132</v>
      </c>
      <c r="E94" s="45"/>
      <c r="F94" s="54">
        <v>80</v>
      </c>
      <c r="G94" s="45" t="s">
        <v>1997</v>
      </c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 spans="1:23" ht="15.75" customHeight="1">
      <c r="A95" s="63">
        <v>93</v>
      </c>
      <c r="B95" s="45"/>
      <c r="C95" s="51">
        <v>-451</v>
      </c>
      <c r="D95" s="52">
        <v>136</v>
      </c>
      <c r="E95" s="45"/>
      <c r="F95" s="54">
        <v>326</v>
      </c>
      <c r="G95" s="45" t="s">
        <v>1997</v>
      </c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 spans="1:23" ht="15.75" customHeight="1">
      <c r="A96" s="64">
        <v>94</v>
      </c>
      <c r="B96" s="45"/>
      <c r="C96" s="51">
        <v>-447</v>
      </c>
      <c r="D96" s="52">
        <v>135</v>
      </c>
      <c r="E96" s="45"/>
      <c r="F96" s="54">
        <v>400</v>
      </c>
      <c r="G96" s="45" t="s">
        <v>1998</v>
      </c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 spans="1:23" ht="15.75" customHeight="1">
      <c r="A97" s="56">
        <v>95</v>
      </c>
      <c r="B97" s="45"/>
      <c r="C97" s="51">
        <v>-449</v>
      </c>
      <c r="D97" s="52">
        <v>141</v>
      </c>
      <c r="E97" s="45"/>
      <c r="F97" s="54">
        <v>818</v>
      </c>
      <c r="G97" s="45" t="s">
        <v>1999</v>
      </c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 spans="1:23" ht="15.75" customHeight="1">
      <c r="A98" s="56">
        <v>96</v>
      </c>
      <c r="B98" s="45"/>
      <c r="C98" s="51">
        <v>-450</v>
      </c>
      <c r="D98" s="52">
        <v>142</v>
      </c>
      <c r="E98" s="45"/>
      <c r="F98" s="54">
        <v>300</v>
      </c>
      <c r="G98" s="45" t="s">
        <v>1997</v>
      </c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 spans="1:23" ht="15.75" customHeight="1">
      <c r="A99" s="63">
        <v>97</v>
      </c>
      <c r="B99" s="45"/>
      <c r="C99" s="51">
        <v>-453</v>
      </c>
      <c r="D99" s="52">
        <v>143</v>
      </c>
      <c r="E99" s="45"/>
      <c r="F99" s="54">
        <v>400</v>
      </c>
      <c r="G99" s="45" t="s">
        <v>1997</v>
      </c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 spans="1:23" ht="15.75" customHeight="1">
      <c r="A100" s="56">
        <v>98</v>
      </c>
      <c r="B100" s="45"/>
      <c r="C100" s="51">
        <v>-457</v>
      </c>
      <c r="D100" s="52">
        <v>140</v>
      </c>
      <c r="E100" s="45"/>
      <c r="F100" s="54">
        <v>410</v>
      </c>
      <c r="G100" s="45" t="s">
        <v>1998</v>
      </c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 spans="1:23" ht="15.75" customHeight="1">
      <c r="A101" s="63">
        <v>99</v>
      </c>
      <c r="B101" s="45"/>
      <c r="C101" s="51">
        <v>-451</v>
      </c>
      <c r="D101" s="52">
        <v>148</v>
      </c>
      <c r="E101" s="45"/>
      <c r="F101" s="54">
        <v>32</v>
      </c>
      <c r="G101" s="45" t="s">
        <v>1997</v>
      </c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 spans="1:23" ht="15.75" customHeight="1">
      <c r="A102" s="56">
        <v>100</v>
      </c>
      <c r="B102" s="45"/>
      <c r="C102" s="51">
        <v>-451</v>
      </c>
      <c r="D102" s="52">
        <v>153</v>
      </c>
      <c r="E102" s="45"/>
      <c r="F102" s="54">
        <v>400</v>
      </c>
      <c r="G102" s="45" t="s">
        <v>1998</v>
      </c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 spans="1:23" ht="15.75" customHeight="1">
      <c r="A103" s="56">
        <v>101</v>
      </c>
      <c r="B103" s="45"/>
      <c r="C103" s="51">
        <v>-446</v>
      </c>
      <c r="D103" s="52">
        <v>147</v>
      </c>
      <c r="E103" s="45"/>
      <c r="F103" s="54">
        <v>460</v>
      </c>
      <c r="G103" s="45" t="s">
        <v>1997</v>
      </c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 spans="1:23" ht="15.75" customHeight="1">
      <c r="A104" s="56">
        <v>102</v>
      </c>
      <c r="B104" s="45"/>
      <c r="C104" s="51">
        <v>-443</v>
      </c>
      <c r="D104" s="52">
        <v>148</v>
      </c>
      <c r="E104" s="45"/>
      <c r="F104" s="54">
        <v>224</v>
      </c>
      <c r="G104" s="45" t="s">
        <v>1997</v>
      </c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 spans="1:23" ht="15.75" customHeight="1">
      <c r="A105" s="56">
        <v>103</v>
      </c>
      <c r="B105" s="45"/>
      <c r="C105" s="51">
        <v>-440</v>
      </c>
      <c r="D105" s="52">
        <v>149</v>
      </c>
      <c r="E105" s="45"/>
      <c r="F105" s="54">
        <v>612</v>
      </c>
      <c r="G105" s="45" t="s">
        <v>1997</v>
      </c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 spans="1:23" ht="15.75" customHeight="1">
      <c r="A106" s="56">
        <v>104</v>
      </c>
      <c r="B106" s="45"/>
      <c r="C106" s="51">
        <v>-435</v>
      </c>
      <c r="D106" s="52">
        <v>147</v>
      </c>
      <c r="E106" s="45"/>
      <c r="F106" s="54">
        <v>414</v>
      </c>
      <c r="G106" s="45" t="s">
        <v>1997</v>
      </c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 spans="1:23" ht="15.75" customHeight="1">
      <c r="A107" s="63">
        <v>105</v>
      </c>
      <c r="B107" s="45"/>
      <c r="C107" s="51">
        <v>-431</v>
      </c>
      <c r="D107" s="52">
        <v>144</v>
      </c>
      <c r="E107" s="45"/>
      <c r="F107" s="54">
        <v>240</v>
      </c>
      <c r="G107" s="45" t="s">
        <v>1997</v>
      </c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 spans="1:23" ht="15.75" customHeight="1">
      <c r="A108" s="56">
        <v>106</v>
      </c>
      <c r="B108" s="45"/>
      <c r="C108" s="51">
        <v>-431</v>
      </c>
      <c r="D108" s="52">
        <v>143</v>
      </c>
      <c r="E108" s="45"/>
      <c r="F108" s="54">
        <v>316</v>
      </c>
      <c r="G108" s="45" t="s">
        <v>1998</v>
      </c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 spans="1:23" ht="15.75" customHeight="1">
      <c r="A109" s="64">
        <v>107</v>
      </c>
      <c r="B109" s="45"/>
      <c r="C109" s="51">
        <v>-425</v>
      </c>
      <c r="D109" s="52">
        <v>145</v>
      </c>
      <c r="E109" s="45"/>
      <c r="F109" s="54">
        <v>228</v>
      </c>
      <c r="G109" s="45" t="s">
        <v>1997</v>
      </c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 spans="1:23" ht="15.75" customHeight="1">
      <c r="A110" s="64">
        <v>108</v>
      </c>
      <c r="B110" s="45"/>
      <c r="C110" s="51">
        <v>-425</v>
      </c>
      <c r="D110" s="52">
        <v>148</v>
      </c>
      <c r="E110" s="45"/>
      <c r="F110" s="54">
        <v>612</v>
      </c>
      <c r="G110" s="45" t="s">
        <v>1999</v>
      </c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 spans="1:23" ht="15.75" customHeight="1">
      <c r="A111" s="56">
        <v>109</v>
      </c>
      <c r="B111" s="45"/>
      <c r="C111" s="51">
        <v>-425</v>
      </c>
      <c r="D111" s="52">
        <v>141</v>
      </c>
      <c r="E111" s="45"/>
      <c r="F111" s="54">
        <v>400</v>
      </c>
      <c r="G111" s="45" t="s">
        <v>1999</v>
      </c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 spans="1:23" ht="15.75" customHeight="1">
      <c r="A112" s="56">
        <v>110</v>
      </c>
      <c r="B112" s="45"/>
      <c r="C112" s="51">
        <v>-423</v>
      </c>
      <c r="D112" s="52">
        <v>145</v>
      </c>
      <c r="E112" s="45"/>
      <c r="F112" s="54">
        <v>216</v>
      </c>
      <c r="G112" s="45" t="s">
        <v>1997</v>
      </c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 spans="1:23" ht="15.75" customHeight="1">
      <c r="A113" s="56">
        <v>111</v>
      </c>
      <c r="B113" s="45"/>
      <c r="C113" s="51">
        <v>-419</v>
      </c>
      <c r="D113" s="52">
        <v>143</v>
      </c>
      <c r="E113" s="45"/>
      <c r="F113" s="54">
        <v>122</v>
      </c>
      <c r="G113" s="45" t="s">
        <v>1997</v>
      </c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 spans="1:23" ht="15.75" customHeight="1">
      <c r="A114" s="56">
        <v>112</v>
      </c>
      <c r="B114" s="45"/>
      <c r="C114" s="51">
        <v>-417</v>
      </c>
      <c r="D114" s="52">
        <v>140</v>
      </c>
      <c r="E114" s="45"/>
      <c r="F114" s="54">
        <v>212</v>
      </c>
      <c r="G114" s="45" t="s">
        <v>1997</v>
      </c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 spans="1:23" ht="15.75" customHeight="1">
      <c r="A115" s="64">
        <v>113</v>
      </c>
      <c r="B115" s="45"/>
      <c r="C115" s="51">
        <v>-415</v>
      </c>
      <c r="D115" s="52">
        <v>136</v>
      </c>
      <c r="E115" s="45"/>
      <c r="F115" s="54">
        <v>133</v>
      </c>
      <c r="G115" s="45" t="s">
        <v>1997</v>
      </c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 spans="1:23" ht="15.75" customHeight="1">
      <c r="A116" s="56">
        <v>114</v>
      </c>
      <c r="B116" s="45"/>
      <c r="C116" s="51">
        <v>-412</v>
      </c>
      <c r="D116" s="52">
        <v>134</v>
      </c>
      <c r="E116" s="45"/>
      <c r="F116" s="54">
        <v>710</v>
      </c>
      <c r="G116" s="45" t="s">
        <v>1997</v>
      </c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 spans="1:23" ht="15.75" customHeight="1">
      <c r="A117" s="63">
        <v>115</v>
      </c>
      <c r="B117" s="45"/>
      <c r="C117" s="51">
        <v>-411</v>
      </c>
      <c r="D117" s="52">
        <v>131</v>
      </c>
      <c r="E117" s="45"/>
      <c r="F117" s="54">
        <v>84</v>
      </c>
      <c r="G117" s="45" t="s">
        <v>1997</v>
      </c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 spans="1:23" ht="15.75" customHeight="1">
      <c r="A118" s="56">
        <v>116</v>
      </c>
      <c r="B118" s="45"/>
      <c r="C118" s="51">
        <v>-406</v>
      </c>
      <c r="D118" s="52">
        <v>130</v>
      </c>
      <c r="E118" s="45"/>
      <c r="F118" s="54">
        <v>354</v>
      </c>
      <c r="G118" s="45" t="s">
        <v>1998</v>
      </c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 spans="1:23" ht="15.75" customHeight="1">
      <c r="A119" s="56">
        <v>117</v>
      </c>
      <c r="B119" s="45"/>
      <c r="C119" s="51">
        <v>-415</v>
      </c>
      <c r="D119" s="52">
        <v>129</v>
      </c>
      <c r="E119" s="45"/>
      <c r="F119" s="54">
        <v>300</v>
      </c>
      <c r="G119" s="45" t="s">
        <v>1997</v>
      </c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 spans="1:23" ht="15.75" customHeight="1">
      <c r="A120" s="56">
        <v>118</v>
      </c>
      <c r="B120" s="45"/>
      <c r="C120" s="51">
        <v>-414</v>
      </c>
      <c r="D120" s="52">
        <v>125</v>
      </c>
      <c r="E120" s="45"/>
      <c r="F120" s="54">
        <v>164</v>
      </c>
      <c r="G120" s="45" t="s">
        <v>1997</v>
      </c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 spans="1:23" ht="15.75" customHeight="1">
      <c r="A121" s="56">
        <v>119</v>
      </c>
      <c r="B121" s="45"/>
      <c r="C121" s="51">
        <v>-416</v>
      </c>
      <c r="D121" s="52">
        <v>120</v>
      </c>
      <c r="E121" s="45"/>
      <c r="F121" s="54">
        <v>300</v>
      </c>
      <c r="G121" s="45" t="s">
        <v>1997</v>
      </c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 spans="1:23" ht="15.75" customHeight="1">
      <c r="A122" s="56">
        <v>120</v>
      </c>
      <c r="B122" s="45"/>
      <c r="C122" s="51">
        <v>-422</v>
      </c>
      <c r="D122" s="52">
        <v>119</v>
      </c>
      <c r="E122" s="45"/>
      <c r="F122" s="54">
        <v>160</v>
      </c>
      <c r="G122" s="45" t="s">
        <v>1997</v>
      </c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 spans="1:23" ht="15.75" customHeight="1">
      <c r="A123" s="56">
        <v>121</v>
      </c>
      <c r="B123" s="45"/>
      <c r="C123" s="51">
        <v>-422</v>
      </c>
      <c r="D123" s="52">
        <v>114</v>
      </c>
      <c r="E123" s="45"/>
      <c r="F123" s="54">
        <v>400</v>
      </c>
      <c r="G123" s="45" t="s">
        <v>1997</v>
      </c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 spans="1:23" ht="15.75" customHeight="1">
      <c r="A124" s="56">
        <v>122</v>
      </c>
      <c r="B124" s="45"/>
      <c r="C124" s="51">
        <v>-421</v>
      </c>
      <c r="D124" s="52">
        <v>111</v>
      </c>
      <c r="E124" s="45"/>
      <c r="F124" s="54">
        <v>405</v>
      </c>
      <c r="G124" s="45" t="s">
        <v>1997</v>
      </c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 spans="1:23" ht="15.75" customHeight="1">
      <c r="A125" s="56">
        <v>123</v>
      </c>
      <c r="B125" s="45"/>
      <c r="C125" s="51">
        <v>-424</v>
      </c>
      <c r="D125" s="52">
        <v>108</v>
      </c>
      <c r="E125" s="45"/>
      <c r="F125" s="54">
        <v>160</v>
      </c>
      <c r="G125" s="45" t="s">
        <v>1997</v>
      </c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 spans="1:23" ht="15.75" customHeight="1">
      <c r="A126" s="56">
        <v>124</v>
      </c>
      <c r="B126" s="45"/>
      <c r="C126" s="51">
        <v>-424</v>
      </c>
      <c r="D126" s="52">
        <v>103</v>
      </c>
      <c r="E126" s="45"/>
      <c r="F126" s="54">
        <v>600</v>
      </c>
      <c r="G126" s="45" t="s">
        <v>1997</v>
      </c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 spans="1:23" ht="15.75" customHeight="1">
      <c r="A127" s="56">
        <v>125</v>
      </c>
      <c r="B127" s="45"/>
      <c r="C127" s="51">
        <v>-421</v>
      </c>
      <c r="D127" s="52">
        <v>100</v>
      </c>
      <c r="E127" s="45"/>
      <c r="F127" s="54">
        <v>90</v>
      </c>
      <c r="G127" s="45" t="s">
        <v>1997</v>
      </c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 spans="1:23" ht="15.75" customHeight="1">
      <c r="A128" s="56">
        <v>126</v>
      </c>
      <c r="B128" s="45"/>
      <c r="C128" s="51">
        <v>-415</v>
      </c>
      <c r="D128" s="52">
        <v>100</v>
      </c>
      <c r="E128" s="45"/>
      <c r="F128" s="54">
        <v>6</v>
      </c>
      <c r="G128" s="45" t="s">
        <v>1997</v>
      </c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 spans="1:23" ht="15.75" customHeight="1">
      <c r="A129" s="56">
        <v>127</v>
      </c>
      <c r="B129" s="45"/>
      <c r="C129" s="51">
        <v>-408</v>
      </c>
      <c r="D129" s="52">
        <v>100</v>
      </c>
      <c r="E129" s="45"/>
      <c r="F129" s="54">
        <v>300</v>
      </c>
      <c r="G129" s="45" t="s">
        <v>1997</v>
      </c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 spans="1:23" ht="15.75" customHeight="1">
      <c r="A130" s="56">
        <v>128</v>
      </c>
      <c r="B130" s="45"/>
      <c r="C130" s="51">
        <v>-404</v>
      </c>
      <c r="D130" s="52">
        <v>99</v>
      </c>
      <c r="E130" s="45"/>
      <c r="F130" s="54">
        <v>400</v>
      </c>
      <c r="G130" s="45" t="s">
        <v>1997</v>
      </c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 spans="1:23" ht="15.75" customHeight="1">
      <c r="A131" s="56">
        <v>129</v>
      </c>
      <c r="B131" s="45"/>
      <c r="C131" s="51">
        <v>-404</v>
      </c>
      <c r="D131" s="52">
        <v>106</v>
      </c>
      <c r="E131" s="45"/>
      <c r="F131" s="54">
        <v>134</v>
      </c>
      <c r="G131" s="45" t="s">
        <v>1997</v>
      </c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 spans="1:23" ht="15.75" customHeight="1">
      <c r="A132" s="64">
        <v>130</v>
      </c>
      <c r="B132" s="45"/>
      <c r="C132" s="51">
        <v>-408</v>
      </c>
      <c r="D132" s="52">
        <v>109</v>
      </c>
      <c r="E132" s="45"/>
      <c r="F132" s="54">
        <v>600</v>
      </c>
      <c r="G132" s="45" t="s">
        <v>1997</v>
      </c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 spans="1:23" ht="15.75" customHeight="1">
      <c r="A133" s="56">
        <v>131</v>
      </c>
      <c r="B133" s="45"/>
      <c r="C133" s="51">
        <v>-410</v>
      </c>
      <c r="D133" s="52">
        <v>111</v>
      </c>
      <c r="E133" s="45"/>
      <c r="F133" s="54">
        <v>308</v>
      </c>
      <c r="G133" s="45" t="s">
        <v>1999</v>
      </c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 spans="1:23" ht="15.75" customHeight="1">
      <c r="A134" s="56">
        <v>132</v>
      </c>
      <c r="B134" s="45"/>
      <c r="C134" s="51">
        <v>-408</v>
      </c>
      <c r="D134" s="52">
        <v>116</v>
      </c>
      <c r="E134" s="45"/>
      <c r="F134" s="54">
        <v>12</v>
      </c>
      <c r="G134" s="45" t="s">
        <v>1997</v>
      </c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 spans="1:23" ht="15.75" customHeight="1">
      <c r="A135" s="56">
        <v>133</v>
      </c>
      <c r="B135" s="45"/>
      <c r="C135" s="51">
        <v>-409</v>
      </c>
      <c r="D135" s="52">
        <v>122</v>
      </c>
      <c r="E135" s="45"/>
      <c r="F135" s="54">
        <v>300</v>
      </c>
      <c r="G135" s="45" t="s">
        <v>1997</v>
      </c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 spans="1:23" ht="15.75" customHeight="1">
      <c r="A136" s="56">
        <v>134</v>
      </c>
      <c r="B136" s="45"/>
      <c r="C136" s="51">
        <v>-404</v>
      </c>
      <c r="D136" s="52">
        <v>124</v>
      </c>
      <c r="E136" s="45"/>
      <c r="F136" s="54">
        <v>43</v>
      </c>
      <c r="G136" s="45" t="s">
        <v>1997</v>
      </c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 spans="1:23" ht="15.75" customHeight="1">
      <c r="A137" s="56">
        <v>135</v>
      </c>
      <c r="B137" s="45"/>
      <c r="C137" s="51">
        <v>-398</v>
      </c>
      <c r="D137" s="52">
        <v>125</v>
      </c>
      <c r="E137" s="45"/>
      <c r="F137" s="54">
        <v>24</v>
      </c>
      <c r="G137" s="45" t="s">
        <v>1997</v>
      </c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 spans="1:23" ht="15.75" customHeight="1">
      <c r="A138" s="56">
        <v>136</v>
      </c>
      <c r="B138" s="45"/>
      <c r="C138" s="51">
        <v>-394</v>
      </c>
      <c r="D138" s="52">
        <v>126</v>
      </c>
      <c r="E138" s="45"/>
      <c r="F138" s="54">
        <v>640</v>
      </c>
      <c r="G138" s="45" t="s">
        <v>1998</v>
      </c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 spans="1:23" ht="15.75" customHeight="1">
      <c r="A139" s="63">
        <v>137</v>
      </c>
      <c r="B139" s="45"/>
      <c r="C139" s="51">
        <v>-398</v>
      </c>
      <c r="D139" s="52">
        <v>119</v>
      </c>
      <c r="E139" s="45"/>
      <c r="F139" s="54">
        <v>409</v>
      </c>
      <c r="G139" s="45" t="s">
        <v>1997</v>
      </c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 spans="1:23" ht="15.75" customHeight="1">
      <c r="A140" s="56">
        <v>138</v>
      </c>
      <c r="B140" s="45"/>
      <c r="C140" s="51">
        <v>-396</v>
      </c>
      <c r="D140" s="52">
        <v>115</v>
      </c>
      <c r="E140" s="45"/>
      <c r="F140" s="54">
        <v>245</v>
      </c>
      <c r="G140" s="45" t="s">
        <v>1999</v>
      </c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 spans="1:23" ht="15.75" customHeight="1">
      <c r="A141" s="56">
        <v>139</v>
      </c>
      <c r="B141" s="45"/>
      <c r="C141" s="51">
        <v>-394</v>
      </c>
      <c r="D141" s="52">
        <v>117</v>
      </c>
      <c r="E141" s="45"/>
      <c r="F141" s="54">
        <v>343</v>
      </c>
      <c r="G141" s="45" t="s">
        <v>1997</v>
      </c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 spans="1:23" ht="15.75" customHeight="1">
      <c r="A142" s="56">
        <v>140</v>
      </c>
      <c r="B142" s="45"/>
      <c r="C142" s="51">
        <v>-392</v>
      </c>
      <c r="D142" s="52">
        <v>117</v>
      </c>
      <c r="E142" s="45"/>
      <c r="F142" s="54">
        <v>140</v>
      </c>
      <c r="G142" s="45" t="s">
        <v>1997</v>
      </c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 spans="1:23" ht="15.75" customHeight="1">
      <c r="A143" s="56">
        <v>141</v>
      </c>
      <c r="B143" s="45"/>
      <c r="C143" s="51">
        <v>-385</v>
      </c>
      <c r="D143" s="52">
        <v>117</v>
      </c>
      <c r="E143" s="45"/>
      <c r="F143" s="54">
        <v>115</v>
      </c>
      <c r="G143" s="45" t="s">
        <v>1997</v>
      </c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 spans="1:23" ht="15.75" customHeight="1">
      <c r="A144" s="64">
        <v>142</v>
      </c>
      <c r="B144" s="45"/>
      <c r="C144" s="51">
        <v>-382</v>
      </c>
      <c r="D144" s="52">
        <v>118</v>
      </c>
      <c r="E144" s="45"/>
      <c r="F144" s="54">
        <v>400</v>
      </c>
      <c r="G144" s="45" t="s">
        <v>1999</v>
      </c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 spans="1:23" ht="15.75" customHeight="1">
      <c r="A145" s="56">
        <v>143</v>
      </c>
      <c r="B145" s="45"/>
      <c r="C145" s="51">
        <v>-381</v>
      </c>
      <c r="D145" s="52">
        <v>119</v>
      </c>
      <c r="E145" s="45"/>
      <c r="F145" s="54">
        <v>415</v>
      </c>
      <c r="G145" s="45" t="s">
        <v>1997</v>
      </c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 spans="1:23" ht="15.75" customHeight="1">
      <c r="A146" s="56">
        <v>144</v>
      </c>
      <c r="B146" s="45"/>
      <c r="C146" s="51">
        <v>-374</v>
      </c>
      <c r="D146" s="52">
        <v>119</v>
      </c>
      <c r="E146" s="45"/>
      <c r="F146" s="54">
        <v>95</v>
      </c>
      <c r="G146" s="45" t="s">
        <v>1997</v>
      </c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 spans="1:23" ht="15.75" customHeight="1">
      <c r="A147" s="56">
        <v>145</v>
      </c>
      <c r="B147" s="45"/>
      <c r="C147" s="51">
        <v>-372</v>
      </c>
      <c r="D147" s="52">
        <v>116</v>
      </c>
      <c r="E147" s="45"/>
      <c r="F147" s="54">
        <v>120</v>
      </c>
      <c r="G147" s="45" t="s">
        <v>1997</v>
      </c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 spans="1:23" ht="15.75" customHeight="1">
      <c r="A148" s="56">
        <v>146</v>
      </c>
      <c r="B148" s="45"/>
      <c r="C148" s="51">
        <v>-372</v>
      </c>
      <c r="D148" s="52">
        <v>109</v>
      </c>
      <c r="E148" s="45"/>
      <c r="F148" s="54">
        <v>60</v>
      </c>
      <c r="G148" s="45" t="s">
        <v>1997</v>
      </c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 spans="1:23" ht="15.75" customHeight="1">
      <c r="A149" s="56">
        <v>147</v>
      </c>
      <c r="B149" s="45"/>
      <c r="C149" s="51">
        <v>-371</v>
      </c>
      <c r="D149" s="52">
        <v>104</v>
      </c>
      <c r="E149" s="45"/>
      <c r="F149" s="54">
        <v>330</v>
      </c>
      <c r="G149" s="45" t="s">
        <v>1997</v>
      </c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 spans="1:23" ht="15.75" customHeight="1">
      <c r="A150" s="56">
        <v>148</v>
      </c>
      <c r="B150" s="45"/>
      <c r="C150" s="51">
        <v>-366</v>
      </c>
      <c r="D150" s="52">
        <v>103</v>
      </c>
      <c r="E150" s="45"/>
      <c r="F150" s="54">
        <v>68</v>
      </c>
      <c r="G150" s="45" t="s">
        <v>1997</v>
      </c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 spans="1:23" ht="15.75" customHeight="1">
      <c r="A151" s="63">
        <v>149</v>
      </c>
      <c r="B151" s="45"/>
      <c r="C151" s="51">
        <v>-363</v>
      </c>
      <c r="D151" s="52">
        <v>99</v>
      </c>
      <c r="E151" s="45"/>
      <c r="F151" s="54">
        <v>400</v>
      </c>
      <c r="G151" s="45" t="s">
        <v>1998</v>
      </c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 spans="1:23" ht="15.75" customHeight="1">
      <c r="A152" s="56">
        <v>150</v>
      </c>
      <c r="B152" s="45"/>
      <c r="C152" s="51">
        <v>-363</v>
      </c>
      <c r="D152" s="52">
        <v>107</v>
      </c>
      <c r="E152" s="45"/>
      <c r="F152" s="54">
        <v>400</v>
      </c>
      <c r="G152" s="45" t="s">
        <v>1997</v>
      </c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 spans="1:23" ht="15.75" customHeight="1">
      <c r="A153" s="63">
        <v>151</v>
      </c>
      <c r="B153" s="45"/>
      <c r="C153" s="51">
        <v>-365</v>
      </c>
      <c r="D153" s="52">
        <v>112</v>
      </c>
      <c r="E153" s="45"/>
      <c r="F153" s="54">
        <v>316</v>
      </c>
      <c r="G153" s="45" t="s">
        <v>1998</v>
      </c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 spans="1:23" ht="15.75" customHeight="1">
      <c r="A154" s="56">
        <v>152</v>
      </c>
      <c r="B154" s="45"/>
      <c r="C154" s="51">
        <v>-359</v>
      </c>
      <c r="D154" s="52">
        <v>107</v>
      </c>
      <c r="E154" s="45"/>
      <c r="F154" s="54">
        <v>100</v>
      </c>
      <c r="G154" s="45" t="s">
        <v>1997</v>
      </c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 spans="1:23" ht="15.75" customHeight="1">
      <c r="A155" s="56">
        <v>153</v>
      </c>
      <c r="B155" s="45"/>
      <c r="C155" s="51">
        <v>-354</v>
      </c>
      <c r="D155" s="52">
        <v>105</v>
      </c>
      <c r="E155" s="45"/>
      <c r="F155" s="54">
        <v>34</v>
      </c>
      <c r="G155" s="45" t="s">
        <v>1997</v>
      </c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 spans="1:23" ht="15.75" customHeight="1">
      <c r="A156" s="56">
        <v>154</v>
      </c>
      <c r="B156" s="45"/>
      <c r="C156" s="51">
        <v>-348</v>
      </c>
      <c r="D156" s="52">
        <v>104</v>
      </c>
      <c r="E156" s="45"/>
      <c r="F156" s="54">
        <v>490</v>
      </c>
      <c r="G156" s="45" t="s">
        <v>1997</v>
      </c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 spans="1:23" ht="15.75" customHeight="1">
      <c r="A157" s="64">
        <v>155</v>
      </c>
      <c r="B157" s="45"/>
      <c r="C157" s="51">
        <v>-347</v>
      </c>
      <c r="D157" s="52">
        <v>102</v>
      </c>
      <c r="E157" s="45"/>
      <c r="F157" s="54">
        <v>400</v>
      </c>
      <c r="G157" s="45" t="s">
        <v>1999</v>
      </c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 spans="1:23" ht="15.75" customHeight="1">
      <c r="A158" s="56">
        <v>156</v>
      </c>
      <c r="B158" s="45"/>
      <c r="C158" s="51">
        <v>-343</v>
      </c>
      <c r="D158" s="52">
        <v>103</v>
      </c>
      <c r="E158" s="45"/>
      <c r="F158" s="54">
        <v>412</v>
      </c>
      <c r="G158" s="45" t="s">
        <v>1997</v>
      </c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 spans="1:23" ht="15.75" customHeight="1">
      <c r="A159" s="56">
        <v>157</v>
      </c>
      <c r="B159" s="45"/>
      <c r="C159" s="51">
        <v>-339</v>
      </c>
      <c r="D159" s="52">
        <v>102</v>
      </c>
      <c r="E159" s="45"/>
      <c r="F159" s="54">
        <v>300</v>
      </c>
      <c r="G159" s="45" t="s">
        <v>1997</v>
      </c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 spans="1:23" ht="15.75" customHeight="1">
      <c r="A160" s="56">
        <v>158</v>
      </c>
      <c r="B160" s="45"/>
      <c r="C160" s="51">
        <v>-335</v>
      </c>
      <c r="D160" s="52">
        <v>99</v>
      </c>
      <c r="E160" s="45"/>
      <c r="F160" s="54">
        <v>96</v>
      </c>
      <c r="G160" s="45" t="s">
        <v>1997</v>
      </c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 spans="1:23" ht="15.75" customHeight="1">
      <c r="A161" s="56">
        <v>159</v>
      </c>
      <c r="B161" s="45"/>
      <c r="C161" s="51">
        <v>-332</v>
      </c>
      <c r="D161" s="52">
        <v>95</v>
      </c>
      <c r="E161" s="45"/>
      <c r="F161" s="54">
        <v>225</v>
      </c>
      <c r="G161" s="45" t="s">
        <v>1997</v>
      </c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 spans="1:23" ht="15.75" customHeight="1">
      <c r="A162" s="56">
        <v>160</v>
      </c>
      <c r="B162" s="45"/>
      <c r="C162" s="51">
        <v>-329</v>
      </c>
      <c r="D162" s="52">
        <v>92</v>
      </c>
      <c r="E162" s="45"/>
      <c r="F162" s="54">
        <v>200</v>
      </c>
      <c r="G162" s="45" t="s">
        <v>1997</v>
      </c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 spans="1:23" ht="15.75" customHeight="1">
      <c r="A163" s="56">
        <v>161</v>
      </c>
      <c r="B163" s="45"/>
      <c r="C163" s="51">
        <v>-330</v>
      </c>
      <c r="D163" s="52">
        <v>88</v>
      </c>
      <c r="E163" s="45"/>
      <c r="F163" s="54">
        <v>208</v>
      </c>
      <c r="G163" s="45" t="s">
        <v>1997</v>
      </c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 spans="1:23" ht="15.75" customHeight="1">
      <c r="A164" s="56">
        <v>162</v>
      </c>
      <c r="B164" s="45"/>
      <c r="C164" s="51">
        <v>-328</v>
      </c>
      <c r="D164" s="52">
        <v>85</v>
      </c>
      <c r="E164" s="45"/>
      <c r="F164" s="54">
        <v>281</v>
      </c>
      <c r="G164" s="45" t="s">
        <v>1997</v>
      </c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 spans="1:23" ht="15.75" customHeight="1">
      <c r="A165" s="56">
        <v>163</v>
      </c>
      <c r="B165" s="45"/>
      <c r="C165" s="51">
        <v>-323</v>
      </c>
      <c r="D165" s="52">
        <v>84</v>
      </c>
      <c r="E165" s="45"/>
      <c r="F165" s="54">
        <v>200</v>
      </c>
      <c r="G165" s="45" t="s">
        <v>1997</v>
      </c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 spans="1:23" ht="15.75" customHeight="1">
      <c r="A166" s="63">
        <v>164</v>
      </c>
      <c r="B166" s="45"/>
      <c r="C166" s="51">
        <v>-322</v>
      </c>
      <c r="D166" s="52">
        <v>90</v>
      </c>
      <c r="E166" s="45"/>
      <c r="F166" s="54">
        <v>300</v>
      </c>
      <c r="G166" s="45" t="s">
        <v>1997</v>
      </c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 spans="1:23" ht="15.75" customHeight="1">
      <c r="A167" s="63">
        <v>165</v>
      </c>
      <c r="B167" s="45"/>
      <c r="C167" s="51">
        <v>-317</v>
      </c>
      <c r="D167" s="52">
        <v>89</v>
      </c>
      <c r="E167" s="45"/>
      <c r="F167" s="54">
        <v>100</v>
      </c>
      <c r="G167" s="45" t="s">
        <v>1997</v>
      </c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 spans="1:23" ht="15.75" customHeight="1">
      <c r="A168" s="56">
        <v>166</v>
      </c>
      <c r="B168" s="45"/>
      <c r="C168" s="51">
        <v>-312</v>
      </c>
      <c r="D168" s="52">
        <v>88</v>
      </c>
      <c r="E168" s="45"/>
      <c r="F168" s="54">
        <v>48</v>
      </c>
      <c r="G168" s="45" t="s">
        <v>1997</v>
      </c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 spans="1:23" ht="15.75" customHeight="1">
      <c r="A169" s="56">
        <v>167</v>
      </c>
      <c r="B169" s="45"/>
      <c r="C169" s="51">
        <v>-306</v>
      </c>
      <c r="D169" s="52">
        <v>89</v>
      </c>
      <c r="E169" s="45"/>
      <c r="F169" s="54">
        <v>614</v>
      </c>
      <c r="G169" s="45" t="s">
        <v>1997</v>
      </c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 spans="1:23" ht="15.75" customHeight="1">
      <c r="A170" s="56">
        <v>168</v>
      </c>
      <c r="B170" s="45"/>
      <c r="C170" s="51">
        <v>-304</v>
      </c>
      <c r="D170" s="52">
        <v>86</v>
      </c>
      <c r="E170" s="45"/>
      <c r="F170" s="54">
        <v>80</v>
      </c>
      <c r="G170" s="45" t="s">
        <v>1997</v>
      </c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 spans="1:23" ht="15.75" customHeight="1">
      <c r="A171" s="56">
        <v>169</v>
      </c>
      <c r="B171" s="45"/>
      <c r="C171" s="51">
        <v>-305</v>
      </c>
      <c r="D171" s="52">
        <v>80</v>
      </c>
      <c r="E171" s="45"/>
      <c r="F171" s="54">
        <v>800</v>
      </c>
      <c r="G171" s="45" t="s">
        <v>1997</v>
      </c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 spans="1:23" ht="15.75" customHeight="1">
      <c r="A172" s="56">
        <v>170</v>
      </c>
      <c r="B172" s="45"/>
      <c r="C172" s="51">
        <v>-299</v>
      </c>
      <c r="D172" s="52">
        <v>80</v>
      </c>
      <c r="E172" s="45"/>
      <c r="F172" s="54">
        <v>96</v>
      </c>
      <c r="G172" s="45" t="s">
        <v>1997</v>
      </c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 spans="1:23" ht="15.75" customHeight="1">
      <c r="A173" s="56">
        <v>171</v>
      </c>
      <c r="B173" s="45"/>
      <c r="C173" s="51">
        <v>-293</v>
      </c>
      <c r="D173" s="52">
        <v>81</v>
      </c>
      <c r="E173" s="45"/>
      <c r="F173" s="54">
        <v>450</v>
      </c>
      <c r="G173" s="45" t="s">
        <v>1999</v>
      </c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 spans="1:23" ht="15.75" customHeight="1">
      <c r="A174" s="56">
        <v>172</v>
      </c>
      <c r="B174" s="45"/>
      <c r="C174" s="51">
        <v>-296</v>
      </c>
      <c r="D174" s="52">
        <v>77</v>
      </c>
      <c r="E174" s="45"/>
      <c r="F174" s="55">
        <v>28</v>
      </c>
      <c r="G174" s="45" t="s">
        <v>1997</v>
      </c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 spans="1:23" ht="15.75" customHeight="1">
      <c r="A175" s="56">
        <v>173</v>
      </c>
      <c r="B175" s="45"/>
      <c r="C175" s="51">
        <v>-296</v>
      </c>
      <c r="D175" s="52">
        <v>70</v>
      </c>
      <c r="E175" s="45"/>
      <c r="F175" s="54">
        <v>200</v>
      </c>
      <c r="G175" s="45" t="s">
        <v>1997</v>
      </c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 spans="1:23" ht="15.75" customHeight="1">
      <c r="A176" s="56">
        <v>174</v>
      </c>
      <c r="B176" s="45"/>
      <c r="C176" s="51">
        <v>-297</v>
      </c>
      <c r="D176" s="52">
        <v>65</v>
      </c>
      <c r="E176" s="45"/>
      <c r="F176" s="54">
        <v>344</v>
      </c>
      <c r="G176" s="45" t="s">
        <v>1997</v>
      </c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 spans="1:23" ht="15.75" customHeight="1">
      <c r="A177" s="64">
        <v>175</v>
      </c>
      <c r="B177" s="45"/>
      <c r="C177" s="51">
        <v>-296</v>
      </c>
      <c r="D177" s="52">
        <v>61</v>
      </c>
      <c r="E177" s="45"/>
      <c r="F177" s="54">
        <v>200</v>
      </c>
      <c r="G177" s="45" t="s">
        <v>1997</v>
      </c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 spans="1:23" ht="15.75" customHeight="1">
      <c r="A178" s="56">
        <v>176</v>
      </c>
      <c r="B178" s="45"/>
      <c r="C178" s="51">
        <v>-294</v>
      </c>
      <c r="D178" s="52">
        <v>56</v>
      </c>
      <c r="E178" s="45"/>
      <c r="F178" s="54">
        <v>414</v>
      </c>
      <c r="G178" s="45" t="s">
        <v>1997</v>
      </c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 spans="1:23" ht="15.75" customHeight="1">
      <c r="A179" s="56">
        <v>177</v>
      </c>
      <c r="B179" s="45"/>
      <c r="C179" s="51">
        <v>-290</v>
      </c>
      <c r="D179" s="52">
        <v>57</v>
      </c>
      <c r="E179" s="45"/>
      <c r="F179" s="54">
        <v>466</v>
      </c>
      <c r="G179" s="45" t="s">
        <v>1998</v>
      </c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 spans="1:23" ht="15.75" customHeight="1">
      <c r="A180" s="56">
        <v>178</v>
      </c>
      <c r="B180" s="45"/>
      <c r="C180" s="51">
        <v>-299</v>
      </c>
      <c r="D180" s="52">
        <v>57</v>
      </c>
      <c r="E180" s="45"/>
      <c r="F180" s="54">
        <v>60</v>
      </c>
      <c r="G180" s="45" t="s">
        <v>1997</v>
      </c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 spans="1:23" ht="15.75" customHeight="1">
      <c r="A181" s="56">
        <v>179</v>
      </c>
      <c r="B181" s="45"/>
      <c r="C181" s="51">
        <v>-306</v>
      </c>
      <c r="D181" s="52">
        <v>57</v>
      </c>
      <c r="E181" s="45"/>
      <c r="F181" s="54">
        <v>40</v>
      </c>
      <c r="G181" s="45" t="s">
        <v>1997</v>
      </c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 spans="1:23" ht="15.75" customHeight="1">
      <c r="A182" s="56">
        <v>180</v>
      </c>
      <c r="B182" s="45"/>
      <c r="C182" s="51">
        <v>-308</v>
      </c>
      <c r="D182" s="52">
        <v>62</v>
      </c>
      <c r="E182" s="45"/>
      <c r="F182" s="54">
        <v>308</v>
      </c>
      <c r="G182" s="45" t="s">
        <v>1998</v>
      </c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 spans="1:23" ht="15.75" customHeight="1">
      <c r="A183" s="63">
        <v>181</v>
      </c>
      <c r="B183" s="45"/>
      <c r="C183" s="51">
        <v>-310</v>
      </c>
      <c r="D183" s="52">
        <v>56</v>
      </c>
      <c r="E183" s="45"/>
      <c r="F183" s="54">
        <v>304</v>
      </c>
      <c r="G183" s="45" t="s">
        <v>1999</v>
      </c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 spans="1:23" ht="15.75" customHeight="1">
      <c r="A184" s="56">
        <v>182</v>
      </c>
      <c r="B184" s="45"/>
      <c r="C184" s="51">
        <v>-309</v>
      </c>
      <c r="D184" s="52">
        <v>54</v>
      </c>
      <c r="E184" s="45"/>
      <c r="F184" s="54">
        <v>218</v>
      </c>
      <c r="G184" s="45" t="s">
        <v>1997</v>
      </c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 spans="1:23" ht="15.75" customHeight="1">
      <c r="A185" s="56">
        <v>183</v>
      </c>
      <c r="B185" s="45"/>
      <c r="C185" s="51">
        <v>-310</v>
      </c>
      <c r="D185" s="52">
        <v>48</v>
      </c>
      <c r="E185" s="45"/>
      <c r="F185" s="54">
        <v>200</v>
      </c>
      <c r="G185" s="45" t="s">
        <v>1997</v>
      </c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 spans="1:23" ht="15.75" customHeight="1">
      <c r="A186" s="63">
        <v>184</v>
      </c>
      <c r="B186" s="45"/>
      <c r="C186" s="51">
        <v>-313</v>
      </c>
      <c r="D186" s="52">
        <v>44</v>
      </c>
      <c r="E186" s="45"/>
      <c r="F186" s="54">
        <v>408</v>
      </c>
      <c r="G186" s="45" t="s">
        <v>1999</v>
      </c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 spans="1:23" ht="15.75" customHeight="1">
      <c r="A187" s="64">
        <v>185</v>
      </c>
      <c r="B187" s="45"/>
      <c r="C187" s="51">
        <v>-309</v>
      </c>
      <c r="D187" s="52">
        <v>43</v>
      </c>
      <c r="E187" s="45"/>
      <c r="F187" s="54">
        <v>310</v>
      </c>
      <c r="G187" s="45" t="s">
        <v>1997</v>
      </c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 spans="1:23" ht="15.75" customHeight="1">
      <c r="A188" s="56">
        <v>186</v>
      </c>
      <c r="B188" s="45"/>
      <c r="C188" s="51">
        <v>-311</v>
      </c>
      <c r="D188" s="52">
        <v>39</v>
      </c>
      <c r="E188" s="45"/>
      <c r="F188" s="54">
        <v>225</v>
      </c>
      <c r="G188" s="45" t="s">
        <v>1997</v>
      </c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 spans="1:23" ht="15.75" customHeight="1">
      <c r="A189" s="56">
        <v>187</v>
      </c>
      <c r="B189" s="45"/>
      <c r="C189" s="51">
        <v>-314</v>
      </c>
      <c r="D189" s="52">
        <v>37</v>
      </c>
      <c r="E189" s="45"/>
      <c r="F189" s="54">
        <v>300</v>
      </c>
      <c r="G189" s="45" t="s">
        <v>1997</v>
      </c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 spans="1:23" ht="15.75" customHeight="1">
      <c r="A190" s="64">
        <v>188</v>
      </c>
      <c r="B190" s="45"/>
      <c r="C190" s="51">
        <v>-314</v>
      </c>
      <c r="D190" s="52">
        <v>32</v>
      </c>
      <c r="E190" s="45"/>
      <c r="F190" s="54">
        <v>60</v>
      </c>
      <c r="G190" s="45" t="s">
        <v>1997</v>
      </c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 spans="1:23" ht="15.75" customHeight="1">
      <c r="A191" s="56">
        <v>189</v>
      </c>
      <c r="B191" s="45"/>
      <c r="C191" s="51">
        <v>-314</v>
      </c>
      <c r="D191" s="52">
        <v>25</v>
      </c>
      <c r="E191" s="45"/>
      <c r="F191" s="54">
        <v>75</v>
      </c>
      <c r="G191" s="45" t="s">
        <v>1997</v>
      </c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 spans="1:23" ht="15.75" customHeight="1">
      <c r="A192" s="56">
        <v>190</v>
      </c>
      <c r="B192" s="45"/>
      <c r="C192" s="51">
        <v>-312</v>
      </c>
      <c r="D192" s="52">
        <v>21</v>
      </c>
      <c r="E192" s="45"/>
      <c r="F192" s="54">
        <v>422</v>
      </c>
      <c r="G192" s="45" t="s">
        <v>1997</v>
      </c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 spans="1:23" ht="15.75" customHeight="1">
      <c r="A193" s="56">
        <v>191</v>
      </c>
      <c r="B193" s="45"/>
      <c r="C193" s="51">
        <v>-312</v>
      </c>
      <c r="D193" s="52">
        <v>14</v>
      </c>
      <c r="E193" s="45"/>
      <c r="F193" s="54">
        <v>38</v>
      </c>
      <c r="G193" s="45" t="s">
        <v>1997</v>
      </c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 spans="1:23" ht="15.75" customHeight="1">
      <c r="A194" s="56">
        <v>192</v>
      </c>
      <c r="B194" s="45"/>
      <c r="C194" s="51">
        <v>-311</v>
      </c>
      <c r="D194" s="52">
        <v>8</v>
      </c>
      <c r="E194" s="45"/>
      <c r="F194" s="54">
        <v>47</v>
      </c>
      <c r="G194" s="45" t="s">
        <v>1997</v>
      </c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 spans="1:23" ht="15.75" customHeight="1">
      <c r="A195" s="56">
        <v>193</v>
      </c>
      <c r="B195" s="45"/>
      <c r="C195" s="51">
        <v>-307</v>
      </c>
      <c r="D195" s="52">
        <v>5</v>
      </c>
      <c r="E195" s="45"/>
      <c r="F195" s="54">
        <v>228</v>
      </c>
      <c r="G195" s="45" t="s">
        <v>1997</v>
      </c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 spans="1:23" ht="15.75" customHeight="1">
      <c r="A196" s="56">
        <v>194</v>
      </c>
      <c r="B196" s="45"/>
      <c r="C196" s="51">
        <v>-305</v>
      </c>
      <c r="D196" s="52">
        <v>5</v>
      </c>
      <c r="E196" s="45"/>
      <c r="F196" s="54">
        <v>300</v>
      </c>
      <c r="G196" s="45" t="s">
        <v>1997</v>
      </c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 spans="1:23" ht="15.75" customHeight="1">
      <c r="A197" s="56">
        <v>195</v>
      </c>
      <c r="B197" s="45"/>
      <c r="C197" s="51">
        <v>-302</v>
      </c>
      <c r="D197" s="52">
        <v>2</v>
      </c>
      <c r="E197" s="45"/>
      <c r="F197" s="54">
        <v>150</v>
      </c>
      <c r="G197" s="45" t="s">
        <v>1997</v>
      </c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 spans="1:23" ht="15.75" customHeight="1">
      <c r="A198" s="56">
        <v>196</v>
      </c>
      <c r="B198" s="45"/>
      <c r="C198" s="51">
        <v>-302</v>
      </c>
      <c r="D198" s="52">
        <v>-5</v>
      </c>
      <c r="E198" s="45"/>
      <c r="F198" s="54">
        <v>26</v>
      </c>
      <c r="G198" s="45" t="s">
        <v>1997</v>
      </c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 spans="1:23" ht="15.75" customHeight="1">
      <c r="A199" s="56">
        <v>197</v>
      </c>
      <c r="B199" s="45"/>
      <c r="C199" s="51">
        <v>-302</v>
      </c>
      <c r="D199" s="52">
        <v>-10</v>
      </c>
      <c r="E199" s="45"/>
      <c r="F199" s="54">
        <v>216</v>
      </c>
      <c r="G199" s="45" t="s">
        <v>1997</v>
      </c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 spans="1:23" ht="15.75" customHeight="1">
      <c r="A200" s="56">
        <v>198</v>
      </c>
      <c r="B200" s="45"/>
      <c r="C200" s="51">
        <v>-305</v>
      </c>
      <c r="D200" s="52">
        <v>-14</v>
      </c>
      <c r="E200" s="45"/>
      <c r="F200" s="54">
        <v>122</v>
      </c>
      <c r="G200" s="45" t="s">
        <v>1997</v>
      </c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 spans="1:23" ht="15.75" customHeight="1">
      <c r="A201" s="56">
        <v>199</v>
      </c>
      <c r="B201" s="45"/>
      <c r="C201" s="51">
        <v>-304</v>
      </c>
      <c r="D201" s="52">
        <v>-17</v>
      </c>
      <c r="E201" s="45"/>
      <c r="F201" s="54">
        <v>303</v>
      </c>
      <c r="G201" s="45" t="s">
        <v>1999</v>
      </c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 spans="1:23" ht="15.75" customHeight="1">
      <c r="A202" s="56">
        <v>200</v>
      </c>
      <c r="B202" s="45"/>
      <c r="C202" s="51">
        <v>-306</v>
      </c>
      <c r="D202" s="52">
        <v>-16</v>
      </c>
      <c r="E202" s="45"/>
      <c r="F202" s="54">
        <v>304</v>
      </c>
      <c r="G202" s="45" t="s">
        <v>1997</v>
      </c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  <row r="203" spans="1:23" ht="15.75" customHeight="1">
      <c r="A203" s="68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</row>
  </sheetData>
  <autoFilter ref="A2:G202"/>
  <mergeCells count="11">
    <mergeCell ref="T1:U1"/>
    <mergeCell ref="C1:D1"/>
    <mergeCell ref="H1:I1"/>
    <mergeCell ref="K1:L1"/>
    <mergeCell ref="N1:O1"/>
    <mergeCell ref="Q1:R1"/>
    <mergeCell ref="H2:I2"/>
    <mergeCell ref="K2:L2"/>
    <mergeCell ref="N2:O2"/>
    <mergeCell ref="Q2:R2"/>
    <mergeCell ref="T2:U2"/>
  </mergeCells>
  <conditionalFormatting sqref="F205">
    <cfRule type="cellIs" dxfId="21" priority="4" operator="lessThan">
      <formula>SUM(F205:F1206)/COUNTA(F205:F1206)</formula>
    </cfRule>
  </conditionalFormatting>
  <conditionalFormatting sqref="H3:J202">
    <cfRule type="cellIs" dxfId="20" priority="1" operator="lessThan">
      <formula>$H$2*7/10</formula>
    </cfRule>
  </conditionalFormatting>
  <conditionalFormatting sqref="F3:F197">
    <cfRule type="cellIs" dxfId="19" priority="16" operator="lessThan">
      <formula>SUM(F3:F1010)/COUNTA(F3:F1010)</formula>
    </cfRule>
  </conditionalFormatting>
  <conditionalFormatting sqref="F198:F202">
    <cfRule type="cellIs" dxfId="18" priority="17" operator="lessThan">
      <formula>SUM(F3:F1000)/COUNTA(F3:F1000)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202"/>
  <sheetViews>
    <sheetView workbookViewId="0">
      <pane ySplit="2" topLeftCell="A3" activePane="bottomLeft" state="frozen"/>
      <selection pane="bottomLeft" activeCell="K3" sqref="K3"/>
    </sheetView>
  </sheetViews>
  <sheetFormatPr baseColWidth="10" defaultColWidth="14.42578125" defaultRowHeight="15.75" customHeight="1"/>
  <cols>
    <col min="1" max="1" width="5.85546875" style="62" customWidth="1"/>
    <col min="2" max="2" width="3" style="46" customWidth="1"/>
    <col min="3" max="4" width="14.42578125" style="46"/>
    <col min="5" max="5" width="3" style="46" customWidth="1"/>
    <col min="6" max="6" width="14.42578125" style="46"/>
    <col min="7" max="7" width="3" style="46" customWidth="1"/>
    <col min="8" max="8" width="7" style="46" bestFit="1" customWidth="1"/>
    <col min="9" max="9" width="7.7109375" style="46" customWidth="1"/>
    <col min="10" max="10" width="7" style="46" bestFit="1" customWidth="1"/>
    <col min="11" max="12" width="8.7109375" style="46" customWidth="1"/>
    <col min="13" max="13" width="3" style="46" customWidth="1"/>
    <col min="14" max="15" width="8.7109375" style="46" customWidth="1"/>
    <col min="16" max="16" width="3" style="46" customWidth="1"/>
    <col min="17" max="18" width="8.7109375" style="46" customWidth="1"/>
    <col min="19" max="19" width="3" style="46" customWidth="1"/>
    <col min="20" max="21" width="5.85546875" style="46" customWidth="1"/>
    <col min="22" max="22" width="3" style="46" customWidth="1"/>
    <col min="23" max="23" width="7.28515625" style="46" customWidth="1"/>
    <col min="24" max="16384" width="14.42578125" style="46"/>
  </cols>
  <sheetData>
    <row r="1" spans="1:23" ht="15.75" customHeight="1">
      <c r="A1" s="59" t="s">
        <v>1990</v>
      </c>
      <c r="B1" s="45"/>
      <c r="C1" s="88" t="s">
        <v>1989</v>
      </c>
      <c r="D1" s="87"/>
      <c r="E1" s="45"/>
      <c r="F1" s="44" t="s">
        <v>1988</v>
      </c>
      <c r="G1" s="45"/>
      <c r="H1" s="88" t="s">
        <v>1987</v>
      </c>
      <c r="I1" s="87"/>
      <c r="J1" s="45"/>
      <c r="K1" s="88" t="s">
        <v>1986</v>
      </c>
      <c r="L1" s="87"/>
      <c r="M1" s="45"/>
      <c r="N1" s="88" t="s">
        <v>1985</v>
      </c>
      <c r="O1" s="87"/>
      <c r="P1" s="45"/>
      <c r="Q1" s="88" t="s">
        <v>1984</v>
      </c>
      <c r="R1" s="87"/>
      <c r="S1" s="45"/>
      <c r="T1" s="88" t="s">
        <v>1983</v>
      </c>
      <c r="U1" s="87"/>
      <c r="V1" s="45"/>
      <c r="W1" s="44" t="s">
        <v>1982</v>
      </c>
    </row>
    <row r="2" spans="1:23" ht="15.75" customHeight="1" thickBot="1">
      <c r="A2" s="60"/>
      <c r="B2" s="45"/>
      <c r="C2" s="47"/>
      <c r="D2" s="47"/>
      <c r="E2" s="45"/>
      <c r="F2" s="47"/>
      <c r="G2" s="45"/>
      <c r="H2" s="86">
        <f>SUM(F3:F999)/COUNTA(F3:F999)</f>
        <v>270.56</v>
      </c>
      <c r="I2" s="87"/>
      <c r="J2" s="45"/>
      <c r="K2" s="88">
        <f>H2*COUNTA(F3:F999)</f>
        <v>54112</v>
      </c>
      <c r="L2" s="87"/>
      <c r="M2" s="45"/>
      <c r="N2" s="88">
        <f>COUNTA(A3:A999)</f>
        <v>200</v>
      </c>
      <c r="O2" s="87"/>
      <c r="P2" s="45"/>
      <c r="Q2" s="86">
        <f>K2/110</f>
        <v>491.92727272727274</v>
      </c>
      <c r="R2" s="87"/>
      <c r="S2" s="45"/>
      <c r="T2" s="86">
        <f>Q2-N2</f>
        <v>291.92727272727274</v>
      </c>
      <c r="U2" s="87"/>
      <c r="V2" s="45"/>
      <c r="W2" s="48">
        <f>T2/N2</f>
        <v>1.4596363636363636</v>
      </c>
    </row>
    <row r="3" spans="1:23" ht="15.75" customHeight="1">
      <c r="A3" s="61">
        <v>1</v>
      </c>
      <c r="B3" s="45"/>
      <c r="C3" s="49">
        <v>-310</v>
      </c>
      <c r="D3" s="50">
        <v>-14</v>
      </c>
      <c r="E3" s="45"/>
      <c r="F3" s="53">
        <v>400</v>
      </c>
      <c r="G3" s="45" t="s">
        <v>1997</v>
      </c>
      <c r="H3" s="45"/>
      <c r="I3" s="45"/>
      <c r="J3" s="45"/>
      <c r="K3" s="67" t="s">
        <v>2014</v>
      </c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1:23" ht="15.75" customHeight="1">
      <c r="A4" s="56">
        <v>2</v>
      </c>
      <c r="B4" s="45"/>
      <c r="C4" s="51">
        <v>-310</v>
      </c>
      <c r="D4" s="52">
        <v>-9</v>
      </c>
      <c r="E4" s="45"/>
      <c r="F4" s="57">
        <v>150</v>
      </c>
      <c r="G4" s="45" t="s">
        <v>1997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3" ht="15.75" customHeight="1">
      <c r="A5" s="56">
        <v>3</v>
      </c>
      <c r="B5" s="45"/>
      <c r="C5" s="51">
        <v>-310</v>
      </c>
      <c r="D5" s="52">
        <v>-1</v>
      </c>
      <c r="E5" s="45"/>
      <c r="F5" s="57">
        <v>82</v>
      </c>
      <c r="G5" s="45" t="s">
        <v>1997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1:23" ht="15.75" customHeight="1">
      <c r="A6" s="56">
        <v>4</v>
      </c>
      <c r="B6" s="45"/>
      <c r="C6" s="51">
        <v>-314</v>
      </c>
      <c r="D6" s="52">
        <v>1</v>
      </c>
      <c r="E6" s="45"/>
      <c r="F6" s="57">
        <v>138</v>
      </c>
      <c r="G6" s="45" t="s">
        <v>1997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1:23" ht="15.75" customHeight="1">
      <c r="A7" s="63">
        <v>5</v>
      </c>
      <c r="B7" s="45"/>
      <c r="C7" s="51">
        <v>-315</v>
      </c>
      <c r="D7" s="52">
        <v>6</v>
      </c>
      <c r="E7" s="45"/>
      <c r="F7" s="54">
        <v>456</v>
      </c>
      <c r="G7" s="45" t="s">
        <v>1998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8" spans="1:23" ht="15.75" customHeight="1">
      <c r="A8" s="56">
        <v>6</v>
      </c>
      <c r="B8" s="45"/>
      <c r="C8" s="51">
        <v>-320</v>
      </c>
      <c r="D8" s="52">
        <v>1</v>
      </c>
      <c r="E8" s="45"/>
      <c r="F8" s="57">
        <v>108</v>
      </c>
      <c r="G8" s="45" t="s">
        <v>1997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 spans="1:23" ht="15.75" customHeight="1">
      <c r="A9" s="56">
        <v>7</v>
      </c>
      <c r="B9" s="45"/>
      <c r="C9" s="51">
        <v>-327</v>
      </c>
      <c r="D9" s="52">
        <v>1</v>
      </c>
      <c r="E9" s="45"/>
      <c r="F9" s="57">
        <v>224</v>
      </c>
      <c r="G9" s="45" t="s">
        <v>1997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</row>
    <row r="10" spans="1:23" ht="15.75" customHeight="1">
      <c r="A10" s="56">
        <v>8</v>
      </c>
      <c r="B10" s="45"/>
      <c r="C10" s="51">
        <v>-333</v>
      </c>
      <c r="D10" s="52">
        <v>1</v>
      </c>
      <c r="E10" s="45"/>
      <c r="F10" s="57">
        <v>241</v>
      </c>
      <c r="G10" s="45" t="s">
        <v>1997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1" spans="1:23" ht="15.75" customHeight="1">
      <c r="A11" s="56">
        <v>9</v>
      </c>
      <c r="B11" s="45"/>
      <c r="C11" s="51">
        <v>-337</v>
      </c>
      <c r="D11" s="52">
        <v>5</v>
      </c>
      <c r="E11" s="45"/>
      <c r="F11" s="57">
        <v>144</v>
      </c>
      <c r="G11" s="45" t="s">
        <v>1997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spans="1:23" ht="15.75" customHeight="1">
      <c r="A12" s="56">
        <v>10</v>
      </c>
      <c r="B12" s="45"/>
      <c r="C12" s="51">
        <v>-344</v>
      </c>
      <c r="D12" s="52">
        <v>5</v>
      </c>
      <c r="E12" s="45"/>
      <c r="F12" s="57">
        <v>0</v>
      </c>
      <c r="G12" s="45" t="s">
        <v>1997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</row>
    <row r="13" spans="1:23" ht="15.75" customHeight="1">
      <c r="A13" s="56">
        <v>11</v>
      </c>
      <c r="B13" s="45"/>
      <c r="C13" s="51">
        <v>-352</v>
      </c>
      <c r="D13" s="52">
        <v>5</v>
      </c>
      <c r="E13" s="45"/>
      <c r="F13" s="54">
        <v>304</v>
      </c>
      <c r="G13" s="45" t="s">
        <v>1997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</row>
    <row r="14" spans="1:23" ht="15.75" customHeight="1">
      <c r="A14" s="56">
        <v>12</v>
      </c>
      <c r="B14" s="45"/>
      <c r="C14" s="51">
        <v>-355</v>
      </c>
      <c r="D14" s="52">
        <v>4</v>
      </c>
      <c r="E14" s="45"/>
      <c r="F14" s="57">
        <v>129</v>
      </c>
      <c r="G14" s="45" t="s">
        <v>1997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</row>
    <row r="15" spans="1:23" ht="15.75" customHeight="1">
      <c r="A15" s="56">
        <v>13</v>
      </c>
      <c r="B15" s="45"/>
      <c r="C15" s="51">
        <v>-363</v>
      </c>
      <c r="D15" s="52">
        <v>4</v>
      </c>
      <c r="E15" s="45"/>
      <c r="F15" s="57">
        <v>90</v>
      </c>
      <c r="G15" s="45" t="s">
        <v>1997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</row>
    <row r="16" spans="1:23" ht="15.75" customHeight="1">
      <c r="A16" s="56">
        <v>14</v>
      </c>
      <c r="B16" s="45"/>
      <c r="C16" s="51">
        <v>-367</v>
      </c>
      <c r="D16" s="52">
        <v>3</v>
      </c>
      <c r="E16" s="45"/>
      <c r="F16" s="54">
        <v>600</v>
      </c>
      <c r="G16" s="45" t="s">
        <v>1997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 spans="1:23" ht="15.75" customHeight="1">
      <c r="A17" s="64">
        <v>15</v>
      </c>
      <c r="B17" s="45"/>
      <c r="C17" s="51">
        <v>-370</v>
      </c>
      <c r="D17" s="52">
        <v>-2</v>
      </c>
      <c r="E17" s="45"/>
      <c r="F17" s="54">
        <v>300</v>
      </c>
      <c r="G17" s="45" t="s">
        <v>1999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spans="1:23" ht="15.75" customHeight="1">
      <c r="A18" s="64">
        <v>16</v>
      </c>
      <c r="B18" s="45"/>
      <c r="C18" s="51">
        <v>-372</v>
      </c>
      <c r="D18" s="52">
        <v>1</v>
      </c>
      <c r="E18" s="45"/>
      <c r="F18" s="54">
        <v>403</v>
      </c>
      <c r="G18" s="45" t="s">
        <v>1999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15.75" customHeight="1">
      <c r="A19" s="64">
        <v>17</v>
      </c>
      <c r="B19" s="45"/>
      <c r="C19" s="51">
        <v>-371</v>
      </c>
      <c r="D19" s="52">
        <v>1</v>
      </c>
      <c r="E19" s="45"/>
      <c r="F19" s="54">
        <v>450</v>
      </c>
      <c r="G19" s="45" t="s">
        <v>1999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spans="1:23" ht="15.75" customHeight="1">
      <c r="A20" s="56">
        <v>18</v>
      </c>
      <c r="B20" s="45"/>
      <c r="C20" s="51">
        <v>-370</v>
      </c>
      <c r="D20" s="52">
        <v>6</v>
      </c>
      <c r="E20" s="45"/>
      <c r="F20" s="54">
        <v>316</v>
      </c>
      <c r="G20" s="45" t="s">
        <v>1997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spans="1:23" ht="15.75" customHeight="1">
      <c r="A21" s="56">
        <v>19</v>
      </c>
      <c r="B21" s="45"/>
      <c r="C21" s="51">
        <v>-368</v>
      </c>
      <c r="D21" s="52">
        <v>12</v>
      </c>
      <c r="E21" s="45"/>
      <c r="F21" s="57">
        <v>106</v>
      </c>
      <c r="G21" s="45" t="s">
        <v>1997</v>
      </c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spans="1:23" ht="15.75" customHeight="1">
      <c r="A22" s="63">
        <v>20</v>
      </c>
      <c r="B22" s="45"/>
      <c r="C22" s="51">
        <v>-361</v>
      </c>
      <c r="D22" s="52">
        <v>13</v>
      </c>
      <c r="E22" s="45"/>
      <c r="F22" s="54">
        <v>300</v>
      </c>
      <c r="G22" s="45" t="s">
        <v>1998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spans="1:23" ht="15.75" customHeight="1">
      <c r="A23" s="56">
        <v>21</v>
      </c>
      <c r="B23" s="45"/>
      <c r="C23" s="51">
        <v>-369</v>
      </c>
      <c r="D23" s="52">
        <v>19</v>
      </c>
      <c r="E23" s="45"/>
      <c r="F23" s="54">
        <v>400</v>
      </c>
      <c r="G23" s="45" t="s">
        <v>1997</v>
      </c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spans="1:23" ht="15.75" customHeight="1">
      <c r="A24" s="63">
        <v>22</v>
      </c>
      <c r="B24" s="45"/>
      <c r="C24" s="51">
        <v>-373</v>
      </c>
      <c r="D24" s="52">
        <v>19</v>
      </c>
      <c r="E24" s="45"/>
      <c r="F24" s="54">
        <v>330</v>
      </c>
      <c r="G24" s="45" t="s">
        <v>1998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3" ht="15.75" customHeight="1">
      <c r="A25" s="63">
        <v>23</v>
      </c>
      <c r="B25" s="45"/>
      <c r="C25" s="51">
        <v>-373</v>
      </c>
      <c r="D25" s="52">
        <v>15</v>
      </c>
      <c r="E25" s="45"/>
      <c r="F25" s="54">
        <v>480</v>
      </c>
      <c r="G25" s="45" t="s">
        <v>1998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3" ht="15.75" customHeight="1">
      <c r="A26" s="56">
        <v>24</v>
      </c>
      <c r="B26" s="45"/>
      <c r="C26" s="51">
        <v>-367</v>
      </c>
      <c r="D26" s="52">
        <v>24</v>
      </c>
      <c r="E26" s="45"/>
      <c r="F26" s="57">
        <v>94</v>
      </c>
      <c r="G26" s="45" t="s">
        <v>1997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3" ht="15.75" customHeight="1">
      <c r="A27" s="56">
        <v>25</v>
      </c>
      <c r="B27" s="45"/>
      <c r="C27" s="51">
        <v>-365</v>
      </c>
      <c r="D27" s="52">
        <v>29</v>
      </c>
      <c r="E27" s="45"/>
      <c r="F27" s="54">
        <v>400</v>
      </c>
      <c r="G27" s="45" t="s">
        <v>1997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3" ht="15.75" customHeight="1">
      <c r="A28" s="63">
        <v>26</v>
      </c>
      <c r="B28" s="45"/>
      <c r="C28" s="51">
        <v>-362</v>
      </c>
      <c r="D28" s="52">
        <v>34</v>
      </c>
      <c r="E28" s="45"/>
      <c r="F28" s="54">
        <v>300</v>
      </c>
      <c r="G28" s="45" t="s">
        <v>1998</v>
      </c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3" ht="15.75" customHeight="1">
      <c r="A29" s="56">
        <v>27</v>
      </c>
      <c r="B29" s="45"/>
      <c r="C29" s="51">
        <v>-370</v>
      </c>
      <c r="D29" s="52">
        <v>29</v>
      </c>
      <c r="E29" s="45"/>
      <c r="F29" s="57">
        <v>212</v>
      </c>
      <c r="G29" s="45" t="s">
        <v>1997</v>
      </c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3" ht="15.75" customHeight="1">
      <c r="A30" s="56">
        <v>28</v>
      </c>
      <c r="B30" s="45"/>
      <c r="C30" s="51">
        <v>-377</v>
      </c>
      <c r="D30" s="52">
        <v>29</v>
      </c>
      <c r="E30" s="45"/>
      <c r="F30" s="57">
        <v>40</v>
      </c>
      <c r="G30" s="45" t="s">
        <v>1997</v>
      </c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3" ht="15.75" customHeight="1">
      <c r="A31" s="56">
        <v>29</v>
      </c>
      <c r="B31" s="45"/>
      <c r="C31" s="51">
        <v>-384</v>
      </c>
      <c r="D31" s="52">
        <v>28</v>
      </c>
      <c r="E31" s="45"/>
      <c r="F31" s="57">
        <v>202</v>
      </c>
      <c r="G31" s="45" t="s">
        <v>1997</v>
      </c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3" ht="15.75" customHeight="1">
      <c r="A32" s="56">
        <v>30</v>
      </c>
      <c r="B32" s="45"/>
      <c r="C32" s="51">
        <v>-384</v>
      </c>
      <c r="D32" s="52">
        <v>32</v>
      </c>
      <c r="E32" s="45"/>
      <c r="F32" s="57">
        <v>152</v>
      </c>
      <c r="G32" s="45" t="s">
        <v>1997</v>
      </c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1:23" ht="15.75" customHeight="1">
      <c r="A33" s="56">
        <v>31</v>
      </c>
      <c r="B33" s="45"/>
      <c r="C33" s="51">
        <v>-386</v>
      </c>
      <c r="D33" s="52">
        <v>36</v>
      </c>
      <c r="E33" s="45"/>
      <c r="F33" s="57">
        <v>130</v>
      </c>
      <c r="G33" s="45" t="s">
        <v>1997</v>
      </c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 ht="15.75" customHeight="1">
      <c r="A34" s="56">
        <v>32</v>
      </c>
      <c r="B34" s="45"/>
      <c r="C34" s="51">
        <v>-385</v>
      </c>
      <c r="D34" s="52">
        <v>43</v>
      </c>
      <c r="E34" s="45"/>
      <c r="F34" s="57">
        <v>150</v>
      </c>
      <c r="G34" s="45" t="s">
        <v>1997</v>
      </c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1:23" ht="15.75" customHeight="1">
      <c r="A35" s="56">
        <v>33</v>
      </c>
      <c r="B35" s="45"/>
      <c r="C35" s="51">
        <v>-393</v>
      </c>
      <c r="D35" s="52">
        <v>43</v>
      </c>
      <c r="E35" s="45"/>
      <c r="F35" s="54">
        <v>245</v>
      </c>
      <c r="G35" s="45" t="s">
        <v>1997</v>
      </c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1:23" ht="15.75" customHeight="1">
      <c r="A36" s="56">
        <v>34</v>
      </c>
      <c r="B36" s="45"/>
      <c r="C36" s="51">
        <v>-395</v>
      </c>
      <c r="D36" s="52">
        <v>47</v>
      </c>
      <c r="E36" s="45"/>
      <c r="F36" s="54">
        <v>310</v>
      </c>
      <c r="G36" s="45" t="s">
        <v>1997</v>
      </c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1:23" ht="15.75" customHeight="1">
      <c r="A37" s="56">
        <v>35</v>
      </c>
      <c r="B37" s="45"/>
      <c r="C37" s="51">
        <v>-396</v>
      </c>
      <c r="D37" s="52">
        <v>51</v>
      </c>
      <c r="E37" s="45"/>
      <c r="F37" s="57">
        <v>648</v>
      </c>
      <c r="G37" s="45" t="s">
        <v>1997</v>
      </c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1:23" ht="15.75" customHeight="1">
      <c r="A38" s="56">
        <v>36</v>
      </c>
      <c r="B38" s="45"/>
      <c r="C38" s="51">
        <v>-397</v>
      </c>
      <c r="D38" s="52">
        <v>57</v>
      </c>
      <c r="E38" s="45"/>
      <c r="F38" s="57">
        <v>138</v>
      </c>
      <c r="G38" s="45" t="s">
        <v>1997</v>
      </c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1:23" ht="15.75" customHeight="1">
      <c r="A39" s="56">
        <v>37</v>
      </c>
      <c r="B39" s="45"/>
      <c r="C39" s="51">
        <v>-401</v>
      </c>
      <c r="D39" s="52">
        <v>60</v>
      </c>
      <c r="E39" s="45"/>
      <c r="F39" s="54">
        <v>116</v>
      </c>
      <c r="G39" s="45" t="s">
        <v>1997</v>
      </c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1:23" ht="15.75" customHeight="1">
      <c r="A40" s="56">
        <v>38</v>
      </c>
      <c r="B40" s="45"/>
      <c r="C40" s="51">
        <v>-407</v>
      </c>
      <c r="D40" s="52">
        <v>62</v>
      </c>
      <c r="E40" s="45"/>
      <c r="F40" s="54">
        <v>300</v>
      </c>
      <c r="G40" s="45" t="s">
        <v>1997</v>
      </c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1:23" ht="15.75" customHeight="1">
      <c r="A41" s="63">
        <v>39</v>
      </c>
      <c r="B41" s="45"/>
      <c r="C41" s="51">
        <v>-412</v>
      </c>
      <c r="D41" s="52">
        <v>64</v>
      </c>
      <c r="E41" s="45"/>
      <c r="F41" s="54">
        <v>804</v>
      </c>
      <c r="G41" s="45" t="s">
        <v>1998</v>
      </c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1:23" ht="15.75" customHeight="1">
      <c r="A42" s="63">
        <v>40</v>
      </c>
      <c r="B42" s="45"/>
      <c r="C42" s="51">
        <v>-412</v>
      </c>
      <c r="D42" s="52">
        <v>65</v>
      </c>
      <c r="E42" s="45"/>
      <c r="F42" s="57">
        <v>322</v>
      </c>
      <c r="G42" s="45" t="s">
        <v>1998</v>
      </c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3" ht="15.75" customHeight="1">
      <c r="A43" s="56">
        <v>41</v>
      </c>
      <c r="B43" s="45"/>
      <c r="C43" s="51">
        <v>-403</v>
      </c>
      <c r="D43" s="52">
        <v>65</v>
      </c>
      <c r="E43" s="45"/>
      <c r="F43" s="54">
        <v>210</v>
      </c>
      <c r="G43" s="45" t="s">
        <v>1997</v>
      </c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3" ht="15.75" customHeight="1">
      <c r="A44" s="56">
        <v>42</v>
      </c>
      <c r="B44" s="45"/>
      <c r="C44" s="51">
        <v>-403</v>
      </c>
      <c r="D44" s="52">
        <v>72</v>
      </c>
      <c r="E44" s="45"/>
      <c r="F44" s="57">
        <v>270</v>
      </c>
      <c r="G44" s="45" t="s">
        <v>1997</v>
      </c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3" ht="15.75" customHeight="1">
      <c r="A45" s="56">
        <v>43</v>
      </c>
      <c r="B45" s="45"/>
      <c r="C45" s="51">
        <v>-403</v>
      </c>
      <c r="D45" s="52">
        <v>77</v>
      </c>
      <c r="E45" s="45"/>
      <c r="F45" s="57">
        <v>102</v>
      </c>
      <c r="G45" s="45" t="s">
        <v>1997</v>
      </c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1:23" ht="15.75" customHeight="1">
      <c r="A46" s="56">
        <v>44</v>
      </c>
      <c r="B46" s="45"/>
      <c r="C46" s="51">
        <v>-405</v>
      </c>
      <c r="D46" s="52">
        <v>82</v>
      </c>
      <c r="E46" s="45"/>
      <c r="F46" s="54">
        <v>50</v>
      </c>
      <c r="G46" s="45" t="s">
        <v>1997</v>
      </c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1:23" ht="15.75" customHeight="1">
      <c r="A47" s="64">
        <v>45</v>
      </c>
      <c r="B47" s="45"/>
      <c r="C47" s="51">
        <v>-405</v>
      </c>
      <c r="D47" s="52">
        <v>88</v>
      </c>
      <c r="E47" s="45"/>
      <c r="F47" s="54">
        <v>300</v>
      </c>
      <c r="G47" s="45" t="s">
        <v>1999</v>
      </c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1:23" ht="15.75" customHeight="1">
      <c r="A48" s="56">
        <v>46</v>
      </c>
      <c r="B48" s="45"/>
      <c r="C48" s="51">
        <v>-405</v>
      </c>
      <c r="D48" s="52">
        <v>89</v>
      </c>
      <c r="E48" s="45"/>
      <c r="F48" s="57">
        <v>320</v>
      </c>
      <c r="G48" s="45" t="s">
        <v>1997</v>
      </c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1:23" ht="15.75" customHeight="1">
      <c r="A49" s="56">
        <v>47</v>
      </c>
      <c r="B49" s="45"/>
      <c r="C49" s="51">
        <v>-410</v>
      </c>
      <c r="D49" s="52">
        <v>87</v>
      </c>
      <c r="E49" s="45"/>
      <c r="F49" s="57">
        <v>237</v>
      </c>
      <c r="G49" s="45" t="s">
        <v>1997</v>
      </c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spans="1:23" ht="15.75" customHeight="1">
      <c r="A50" s="56">
        <v>48</v>
      </c>
      <c r="B50" s="45"/>
      <c r="C50" s="51">
        <v>-414</v>
      </c>
      <c r="D50" s="52">
        <v>83</v>
      </c>
      <c r="E50" s="45"/>
      <c r="F50" s="57">
        <v>200</v>
      </c>
      <c r="G50" s="45" t="s">
        <v>1997</v>
      </c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1:23" ht="15.75" customHeight="1">
      <c r="A51" s="56">
        <v>49</v>
      </c>
      <c r="B51" s="45"/>
      <c r="C51" s="51">
        <v>-414</v>
      </c>
      <c r="D51" s="52">
        <v>76</v>
      </c>
      <c r="E51" s="45"/>
      <c r="F51" s="54">
        <v>211</v>
      </c>
      <c r="G51" s="45" t="s">
        <v>1997</v>
      </c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1:23" ht="15.75" customHeight="1">
      <c r="A52" s="56">
        <v>50</v>
      </c>
      <c r="B52" s="45"/>
      <c r="C52" s="51">
        <v>-419</v>
      </c>
      <c r="D52" s="52">
        <v>78</v>
      </c>
      <c r="E52" s="45"/>
      <c r="F52" s="57">
        <v>330</v>
      </c>
      <c r="G52" s="45" t="s">
        <v>1997</v>
      </c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spans="1:23" ht="15.75" customHeight="1">
      <c r="A53" s="56">
        <v>51</v>
      </c>
      <c r="B53" s="45"/>
      <c r="C53" s="51">
        <v>-422</v>
      </c>
      <c r="D53" s="52">
        <v>78</v>
      </c>
      <c r="E53" s="45"/>
      <c r="F53" s="54">
        <v>128</v>
      </c>
      <c r="G53" s="45" t="s">
        <v>1997</v>
      </c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 spans="1:23" ht="15.75" customHeight="1">
      <c r="A54" s="63">
        <v>52</v>
      </c>
      <c r="B54" s="45"/>
      <c r="C54" s="51">
        <v>-422</v>
      </c>
      <c r="D54" s="52">
        <v>72</v>
      </c>
      <c r="E54" s="45"/>
      <c r="F54" s="57">
        <v>340</v>
      </c>
      <c r="G54" s="45" t="s">
        <v>1998</v>
      </c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1:23" ht="15.75" customHeight="1">
      <c r="A55" s="56">
        <v>53</v>
      </c>
      <c r="B55" s="45"/>
      <c r="C55" s="51">
        <v>-429</v>
      </c>
      <c r="D55" s="52">
        <v>79</v>
      </c>
      <c r="E55" s="45"/>
      <c r="F55" s="57">
        <v>105</v>
      </c>
      <c r="G55" s="45" t="s">
        <v>1997</v>
      </c>
      <c r="H55" s="45"/>
      <c r="I55" s="47"/>
      <c r="J55" s="45"/>
      <c r="K55" s="47"/>
      <c r="L55" s="47"/>
      <c r="M55" s="45"/>
      <c r="N55" s="47"/>
      <c r="O55" s="45"/>
      <c r="P55" s="45"/>
      <c r="Q55" s="45"/>
      <c r="R55" s="45"/>
      <c r="S55" s="45"/>
      <c r="T55" s="45"/>
      <c r="U55" s="45"/>
      <c r="V55" s="45"/>
      <c r="W55" s="45"/>
    </row>
    <row r="56" spans="1:23" ht="15.75" customHeight="1">
      <c r="A56" s="56">
        <v>54</v>
      </c>
      <c r="B56" s="45"/>
      <c r="C56" s="51">
        <v>-434</v>
      </c>
      <c r="D56" s="52">
        <v>81</v>
      </c>
      <c r="E56" s="45"/>
      <c r="F56" s="54">
        <v>86</v>
      </c>
      <c r="G56" s="45" t="s">
        <v>1997</v>
      </c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 spans="1:23" ht="15.75" customHeight="1">
      <c r="A57" s="64">
        <v>55</v>
      </c>
      <c r="B57" s="45"/>
      <c r="C57" s="51">
        <v>-438</v>
      </c>
      <c r="D57" s="52">
        <v>83</v>
      </c>
      <c r="E57" s="45"/>
      <c r="F57" s="54">
        <v>300</v>
      </c>
      <c r="G57" s="45" t="s">
        <v>1999</v>
      </c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 spans="1:23" ht="15.75" customHeight="1">
      <c r="A58" s="56">
        <v>56</v>
      </c>
      <c r="B58" s="45"/>
      <c r="C58" s="51">
        <v>-441</v>
      </c>
      <c r="D58" s="52">
        <v>81</v>
      </c>
      <c r="E58" s="45"/>
      <c r="F58" s="54">
        <v>200</v>
      </c>
      <c r="G58" s="45" t="s">
        <v>1997</v>
      </c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 spans="1:23" ht="15.75" customHeight="1">
      <c r="A59" s="56">
        <v>57</v>
      </c>
      <c r="B59" s="45"/>
      <c r="C59" s="51">
        <v>-445</v>
      </c>
      <c r="D59" s="52">
        <v>79</v>
      </c>
      <c r="E59" s="45"/>
      <c r="F59" s="57">
        <v>600</v>
      </c>
      <c r="G59" s="45" t="s">
        <v>1997</v>
      </c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 spans="1:23" ht="15.75" customHeight="1">
      <c r="A60" s="56">
        <v>58</v>
      </c>
      <c r="B60" s="45"/>
      <c r="C60" s="51">
        <v>-445</v>
      </c>
      <c r="D60" s="52">
        <v>87</v>
      </c>
      <c r="E60" s="45"/>
      <c r="F60" s="57">
        <v>128</v>
      </c>
      <c r="G60" s="45" t="s">
        <v>1997</v>
      </c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 spans="1:23" ht="15.75" customHeight="1">
      <c r="A61" s="56">
        <v>59</v>
      </c>
      <c r="B61" s="45"/>
      <c r="C61" s="51">
        <v>-444</v>
      </c>
      <c r="D61" s="52">
        <v>94</v>
      </c>
      <c r="E61" s="45"/>
      <c r="F61" s="54">
        <v>85</v>
      </c>
      <c r="G61" s="45" t="s">
        <v>1997</v>
      </c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 spans="1:23" ht="15.75" customHeight="1">
      <c r="A62" s="63">
        <v>60</v>
      </c>
      <c r="B62" s="45"/>
      <c r="C62" s="51">
        <v>-442</v>
      </c>
      <c r="D62" s="52">
        <v>97</v>
      </c>
      <c r="E62" s="45"/>
      <c r="F62" s="57">
        <v>800</v>
      </c>
      <c r="G62" s="45" t="s">
        <v>1998</v>
      </c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 spans="1:23" ht="15.75" customHeight="1">
      <c r="A63" s="56">
        <v>61</v>
      </c>
      <c r="B63" s="45"/>
      <c r="C63" s="51">
        <v>-450</v>
      </c>
      <c r="D63" s="52">
        <v>96</v>
      </c>
      <c r="E63" s="45"/>
      <c r="F63" s="57">
        <v>203</v>
      </c>
      <c r="G63" s="45" t="s">
        <v>1997</v>
      </c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 spans="1:23" ht="15.75" customHeight="1">
      <c r="A64" s="56">
        <v>62</v>
      </c>
      <c r="B64" s="45"/>
      <c r="C64" s="51">
        <v>-455</v>
      </c>
      <c r="D64" s="52">
        <v>95</v>
      </c>
      <c r="E64" s="45"/>
      <c r="F64" s="57">
        <v>109</v>
      </c>
      <c r="G64" s="45" t="s">
        <v>1997</v>
      </c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 spans="1:23" ht="15.75" customHeight="1">
      <c r="A65" s="56">
        <v>63</v>
      </c>
      <c r="B65" s="45"/>
      <c r="C65" s="51">
        <v>-456</v>
      </c>
      <c r="D65" s="52">
        <v>90</v>
      </c>
      <c r="E65" s="45"/>
      <c r="F65" s="54">
        <v>200</v>
      </c>
      <c r="G65" s="45" t="s">
        <v>1997</v>
      </c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 spans="1:23" ht="15.75" customHeight="1">
      <c r="A66" s="56">
        <v>64</v>
      </c>
      <c r="B66" s="45"/>
      <c r="C66" s="51">
        <v>-461</v>
      </c>
      <c r="D66" s="52">
        <v>92</v>
      </c>
      <c r="E66" s="45"/>
      <c r="F66" s="57">
        <v>168</v>
      </c>
      <c r="G66" s="45" t="s">
        <v>1997</v>
      </c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 spans="1:23" ht="15.75" customHeight="1">
      <c r="A67" s="56">
        <v>65</v>
      </c>
      <c r="B67" s="45"/>
      <c r="C67" s="51">
        <v>-468</v>
      </c>
      <c r="D67" s="52">
        <v>91</v>
      </c>
      <c r="E67" s="45"/>
      <c r="F67" s="54">
        <v>400</v>
      </c>
      <c r="G67" s="45" t="s">
        <v>1997</v>
      </c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 spans="1:23" ht="15.75" customHeight="1">
      <c r="A68" s="63">
        <v>66</v>
      </c>
      <c r="B68" s="45"/>
      <c r="C68" s="51">
        <v>-469</v>
      </c>
      <c r="D68" s="52">
        <v>93</v>
      </c>
      <c r="E68" s="45"/>
      <c r="F68" s="54">
        <v>261</v>
      </c>
      <c r="G68" s="45" t="s">
        <v>1998</v>
      </c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 spans="1:23" ht="15.75" customHeight="1">
      <c r="A69" s="56">
        <v>67</v>
      </c>
      <c r="B69" s="45"/>
      <c r="C69" s="51">
        <v>-476</v>
      </c>
      <c r="D69" s="52">
        <v>91</v>
      </c>
      <c r="E69" s="45"/>
      <c r="F69" s="54">
        <v>72</v>
      </c>
      <c r="G69" s="45" t="s">
        <v>1997</v>
      </c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 spans="1:23" ht="15.75" customHeight="1">
      <c r="A70" s="56">
        <v>68</v>
      </c>
      <c r="B70" s="45"/>
      <c r="C70" s="51">
        <v>-480</v>
      </c>
      <c r="D70" s="52">
        <v>94</v>
      </c>
      <c r="E70" s="45"/>
      <c r="F70" s="57">
        <v>300</v>
      </c>
      <c r="G70" s="45" t="s">
        <v>1997</v>
      </c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 spans="1:23" ht="15.75" customHeight="1">
      <c r="A71" s="56">
        <v>69</v>
      </c>
      <c r="B71" s="45"/>
      <c r="C71" s="51">
        <v>-483</v>
      </c>
      <c r="D71" s="52">
        <v>97</v>
      </c>
      <c r="E71" s="45"/>
      <c r="F71" s="54">
        <v>650</v>
      </c>
      <c r="G71" s="45" t="s">
        <v>1997</v>
      </c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 spans="1:23" ht="15.75" customHeight="1">
      <c r="A72" s="64">
        <v>70</v>
      </c>
      <c r="B72" s="45"/>
      <c r="C72" s="51">
        <v>-484</v>
      </c>
      <c r="D72" s="52">
        <v>101</v>
      </c>
      <c r="E72" s="45"/>
      <c r="F72" s="54">
        <v>334</v>
      </c>
      <c r="G72" s="45" t="s">
        <v>1999</v>
      </c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 spans="1:23" ht="15.75" customHeight="1">
      <c r="A73" s="56">
        <v>71</v>
      </c>
      <c r="B73" s="45"/>
      <c r="C73" s="51">
        <v>-479</v>
      </c>
      <c r="D73" s="52">
        <v>100</v>
      </c>
      <c r="E73" s="45"/>
      <c r="F73" s="57">
        <v>120</v>
      </c>
      <c r="G73" s="45" t="s">
        <v>1997</v>
      </c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 spans="1:23" ht="15.75" customHeight="1">
      <c r="A74" s="56">
        <v>72</v>
      </c>
      <c r="B74" s="45"/>
      <c r="C74" s="51">
        <v>-473</v>
      </c>
      <c r="D74" s="52">
        <v>99</v>
      </c>
      <c r="E74" s="45"/>
      <c r="F74" s="57">
        <v>200</v>
      </c>
      <c r="G74" s="45" t="s">
        <v>1997</v>
      </c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 spans="1:23" ht="15.75" customHeight="1">
      <c r="A75" s="64">
        <v>73</v>
      </c>
      <c r="B75" s="45"/>
      <c r="C75" s="51">
        <v>-468</v>
      </c>
      <c r="D75" s="52">
        <v>97</v>
      </c>
      <c r="E75" s="45"/>
      <c r="F75" s="57">
        <v>800</v>
      </c>
      <c r="G75" s="45" t="s">
        <v>1999</v>
      </c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 spans="1:23" ht="15.75" customHeight="1">
      <c r="A76" s="56">
        <v>74</v>
      </c>
      <c r="B76" s="45"/>
      <c r="C76" s="51">
        <v>-469</v>
      </c>
      <c r="D76" s="52">
        <v>102</v>
      </c>
      <c r="E76" s="45"/>
      <c r="F76" s="54">
        <v>217</v>
      </c>
      <c r="G76" s="45" t="s">
        <v>1997</v>
      </c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 spans="1:23" ht="15.75" customHeight="1">
      <c r="A77" s="56">
        <v>75</v>
      </c>
      <c r="B77" s="45"/>
      <c r="C77" s="51">
        <v>-463</v>
      </c>
      <c r="D77" s="52">
        <v>104</v>
      </c>
      <c r="E77" s="45"/>
      <c r="F77" s="57">
        <v>160</v>
      </c>
      <c r="G77" s="45" t="s">
        <v>1997</v>
      </c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 spans="1:23" ht="15.75" customHeight="1">
      <c r="A78" s="56">
        <v>76</v>
      </c>
      <c r="B78" s="45"/>
      <c r="C78" s="51">
        <v>-464</v>
      </c>
      <c r="D78" s="52">
        <v>111</v>
      </c>
      <c r="E78" s="45"/>
      <c r="F78" s="57">
        <v>224</v>
      </c>
      <c r="G78" s="45" t="s">
        <v>1997</v>
      </c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 spans="1:23" ht="15.75" customHeight="1">
      <c r="A79" s="63">
        <v>77</v>
      </c>
      <c r="B79" s="45"/>
      <c r="C79" s="51">
        <v>-460</v>
      </c>
      <c r="D79" s="52">
        <v>111</v>
      </c>
      <c r="E79" s="45"/>
      <c r="F79" s="57">
        <v>346</v>
      </c>
      <c r="G79" s="45" t="s">
        <v>1998</v>
      </c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 spans="1:23" ht="15.75" customHeight="1">
      <c r="A80" s="56">
        <v>78</v>
      </c>
      <c r="B80" s="45"/>
      <c r="C80" s="51">
        <v>-468</v>
      </c>
      <c r="D80" s="52">
        <v>113</v>
      </c>
      <c r="E80" s="45"/>
      <c r="F80" s="57">
        <v>200</v>
      </c>
      <c r="G80" s="45" t="s">
        <v>1997</v>
      </c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 spans="1:23" ht="15.75" customHeight="1">
      <c r="A81" s="56">
        <v>79</v>
      </c>
      <c r="B81" s="45"/>
      <c r="C81" s="51">
        <v>-471</v>
      </c>
      <c r="D81" s="52">
        <v>117</v>
      </c>
      <c r="E81" s="45"/>
      <c r="F81" s="54">
        <v>228</v>
      </c>
      <c r="G81" s="45" t="s">
        <v>1997</v>
      </c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 spans="1:23" ht="15.75" customHeight="1">
      <c r="A82" s="56">
        <v>80</v>
      </c>
      <c r="B82" s="45"/>
      <c r="C82" s="51">
        <v>-478</v>
      </c>
      <c r="D82" s="52">
        <v>117</v>
      </c>
      <c r="E82" s="45"/>
      <c r="F82" s="57">
        <v>132</v>
      </c>
      <c r="G82" s="45" t="s">
        <v>1997</v>
      </c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 spans="1:23" ht="15.75" customHeight="1">
      <c r="A83" s="56">
        <v>81</v>
      </c>
      <c r="B83" s="45"/>
      <c r="C83" s="51">
        <v>-481</v>
      </c>
      <c r="D83" s="52">
        <v>121</v>
      </c>
      <c r="E83" s="45"/>
      <c r="F83" s="57">
        <v>36</v>
      </c>
      <c r="G83" s="45" t="s">
        <v>1997</v>
      </c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 spans="1:23" ht="15.75" customHeight="1">
      <c r="A84" s="63">
        <v>82</v>
      </c>
      <c r="B84" s="45"/>
      <c r="C84" s="51">
        <v>-488</v>
      </c>
      <c r="D84" s="52">
        <v>121</v>
      </c>
      <c r="E84" s="45"/>
      <c r="F84" s="54">
        <v>450</v>
      </c>
      <c r="G84" s="45" t="s">
        <v>1998</v>
      </c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 spans="1:23" ht="15.75" customHeight="1">
      <c r="A85" s="56">
        <v>83</v>
      </c>
      <c r="B85" s="45"/>
      <c r="C85" s="51">
        <v>-479</v>
      </c>
      <c r="D85" s="52">
        <v>127</v>
      </c>
      <c r="E85" s="45"/>
      <c r="F85" s="54">
        <v>202</v>
      </c>
      <c r="G85" s="45" t="s">
        <v>1997</v>
      </c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 spans="1:23" ht="15.75" customHeight="1">
      <c r="A86" s="64">
        <v>84</v>
      </c>
      <c r="B86" s="45"/>
      <c r="C86" s="51">
        <v>-477</v>
      </c>
      <c r="D86" s="52">
        <v>130</v>
      </c>
      <c r="E86" s="45"/>
      <c r="F86" s="57">
        <v>300</v>
      </c>
      <c r="G86" s="45" t="s">
        <v>1999</v>
      </c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 spans="1:23" ht="15.75" customHeight="1">
      <c r="A87" s="56">
        <v>85</v>
      </c>
      <c r="B87" s="45"/>
      <c r="C87" s="51">
        <v>-478</v>
      </c>
      <c r="D87" s="52">
        <v>130</v>
      </c>
      <c r="E87" s="45"/>
      <c r="F87" s="54">
        <v>400</v>
      </c>
      <c r="G87" s="45" t="s">
        <v>1997</v>
      </c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 spans="1:23" ht="15.75" customHeight="1">
      <c r="A88" s="56">
        <v>86</v>
      </c>
      <c r="B88" s="45"/>
      <c r="C88" s="51">
        <v>-473</v>
      </c>
      <c r="D88" s="52">
        <v>131</v>
      </c>
      <c r="E88" s="45"/>
      <c r="F88" s="54">
        <v>162</v>
      </c>
      <c r="G88" s="45" t="s">
        <v>1997</v>
      </c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 spans="1:23" ht="15.75" customHeight="1">
      <c r="A89" s="56">
        <v>87</v>
      </c>
      <c r="B89" s="45"/>
      <c r="C89" s="51">
        <v>-468</v>
      </c>
      <c r="D89" s="52">
        <v>129</v>
      </c>
      <c r="E89" s="45"/>
      <c r="F89" s="57">
        <v>192</v>
      </c>
      <c r="G89" s="45" t="s">
        <v>1997</v>
      </c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 spans="1:23" ht="15.75" customHeight="1">
      <c r="A90" s="56">
        <v>88</v>
      </c>
      <c r="B90" s="45"/>
      <c r="C90" s="51">
        <v>-468</v>
      </c>
      <c r="D90" s="52">
        <v>125</v>
      </c>
      <c r="E90" s="45"/>
      <c r="F90" s="57">
        <v>324</v>
      </c>
      <c r="G90" s="45" t="s">
        <v>1997</v>
      </c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 spans="1:23" ht="15.75" customHeight="1">
      <c r="A91" s="56">
        <v>89</v>
      </c>
      <c r="B91" s="45"/>
      <c r="C91" s="51">
        <v>-469</v>
      </c>
      <c r="D91" s="52">
        <v>121</v>
      </c>
      <c r="E91" s="45"/>
      <c r="F91" s="54">
        <v>300</v>
      </c>
      <c r="G91" s="45" t="s">
        <v>1997</v>
      </c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 spans="1:23" ht="15.75" customHeight="1">
      <c r="A92" s="56">
        <v>90</v>
      </c>
      <c r="B92" s="45"/>
      <c r="C92" s="51">
        <v>-462</v>
      </c>
      <c r="D92" s="52">
        <v>122</v>
      </c>
      <c r="E92" s="45"/>
      <c r="F92" s="57">
        <v>160</v>
      </c>
      <c r="G92" s="45" t="s">
        <v>1997</v>
      </c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 spans="1:23" ht="15.75" customHeight="1">
      <c r="A93" s="56">
        <v>91</v>
      </c>
      <c r="B93" s="45"/>
      <c r="C93" s="51">
        <v>-459</v>
      </c>
      <c r="D93" s="52">
        <v>125</v>
      </c>
      <c r="E93" s="45"/>
      <c r="F93" s="54">
        <v>200</v>
      </c>
      <c r="G93" s="45" t="s">
        <v>1997</v>
      </c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 spans="1:23" ht="15.75" customHeight="1">
      <c r="A94" s="56">
        <v>92</v>
      </c>
      <c r="B94" s="45"/>
      <c r="C94" s="51">
        <v>-453</v>
      </c>
      <c r="D94" s="52">
        <v>127</v>
      </c>
      <c r="E94" s="45"/>
      <c r="F94" s="54">
        <v>320</v>
      </c>
      <c r="G94" s="45" t="s">
        <v>1997</v>
      </c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 spans="1:23" ht="15.75" customHeight="1">
      <c r="A95" s="56">
        <v>93</v>
      </c>
      <c r="B95" s="45"/>
      <c r="C95" s="51">
        <v>-452</v>
      </c>
      <c r="D95" s="52">
        <v>134</v>
      </c>
      <c r="E95" s="45"/>
      <c r="F95" s="54">
        <v>83</v>
      </c>
      <c r="G95" s="45" t="s">
        <v>1997</v>
      </c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 spans="1:23" ht="15.75" customHeight="1">
      <c r="A96" s="64">
        <v>94</v>
      </c>
      <c r="B96" s="45"/>
      <c r="C96" s="51">
        <v>-451</v>
      </c>
      <c r="D96" s="52">
        <v>136</v>
      </c>
      <c r="E96" s="45"/>
      <c r="F96" s="54">
        <v>326</v>
      </c>
      <c r="G96" s="45" t="s">
        <v>1999</v>
      </c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 spans="1:23" ht="15.75" customHeight="1">
      <c r="A97" s="56">
        <v>95</v>
      </c>
      <c r="B97" s="45"/>
      <c r="C97" s="51">
        <v>-447</v>
      </c>
      <c r="D97" s="52">
        <v>135</v>
      </c>
      <c r="E97" s="45"/>
      <c r="F97" s="54">
        <v>400</v>
      </c>
      <c r="G97" s="45" t="s">
        <v>1997</v>
      </c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 spans="1:23" ht="15.75" customHeight="1">
      <c r="A98" s="56">
        <v>96</v>
      </c>
      <c r="B98" s="45"/>
      <c r="C98" s="51">
        <v>-449</v>
      </c>
      <c r="D98" s="52">
        <v>141</v>
      </c>
      <c r="E98" s="45"/>
      <c r="F98" s="54">
        <v>818</v>
      </c>
      <c r="G98" s="45" t="s">
        <v>1997</v>
      </c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 spans="1:23" ht="15.75" customHeight="1">
      <c r="A99" s="64">
        <v>97</v>
      </c>
      <c r="B99" s="45"/>
      <c r="C99" s="51">
        <v>-450</v>
      </c>
      <c r="D99" s="52">
        <v>142</v>
      </c>
      <c r="E99" s="45"/>
      <c r="F99" s="57">
        <v>300</v>
      </c>
      <c r="G99" s="45" t="s">
        <v>1999</v>
      </c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 spans="1:23" ht="15.75" customHeight="1">
      <c r="A100" s="56">
        <v>98</v>
      </c>
      <c r="B100" s="45"/>
      <c r="C100" s="51">
        <v>-453</v>
      </c>
      <c r="D100" s="52">
        <v>143</v>
      </c>
      <c r="E100" s="45"/>
      <c r="F100" s="54">
        <v>400</v>
      </c>
      <c r="G100" s="45" t="s">
        <v>1997</v>
      </c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 spans="1:23" ht="15.75" customHeight="1">
      <c r="A101" s="63">
        <v>99</v>
      </c>
      <c r="B101" s="45"/>
      <c r="C101" s="51">
        <v>-457</v>
      </c>
      <c r="D101" s="52">
        <v>140</v>
      </c>
      <c r="E101" s="45"/>
      <c r="F101" s="54">
        <v>410</v>
      </c>
      <c r="G101" s="45" t="s">
        <v>1998</v>
      </c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 spans="1:23" ht="15.75" customHeight="1">
      <c r="A102" s="56">
        <v>100</v>
      </c>
      <c r="B102" s="45"/>
      <c r="C102" s="51">
        <v>-453</v>
      </c>
      <c r="D102" s="52">
        <v>147</v>
      </c>
      <c r="E102" s="45"/>
      <c r="F102" s="54">
        <v>50</v>
      </c>
      <c r="G102" s="45" t="s">
        <v>1997</v>
      </c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 spans="1:23" ht="15.75" customHeight="1">
      <c r="A103" s="63">
        <v>101</v>
      </c>
      <c r="B103" s="45"/>
      <c r="C103" s="51">
        <v>-451</v>
      </c>
      <c r="D103" s="52">
        <v>153</v>
      </c>
      <c r="E103" s="45"/>
      <c r="F103" s="54">
        <v>400</v>
      </c>
      <c r="G103" s="45" t="s">
        <v>1998</v>
      </c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 spans="1:23" ht="15.75" customHeight="1">
      <c r="A104" s="56">
        <v>102</v>
      </c>
      <c r="B104" s="45"/>
      <c r="C104" s="51">
        <v>-446</v>
      </c>
      <c r="D104" s="52">
        <v>147</v>
      </c>
      <c r="E104" s="45"/>
      <c r="F104" s="54">
        <v>460</v>
      </c>
      <c r="G104" s="45" t="s">
        <v>1997</v>
      </c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 spans="1:23" ht="15.75" customHeight="1">
      <c r="A105" s="56">
        <v>103</v>
      </c>
      <c r="B105" s="45"/>
      <c r="C105" s="51">
        <v>-440</v>
      </c>
      <c r="D105" s="52">
        <v>149</v>
      </c>
      <c r="E105" s="45"/>
      <c r="F105" s="57">
        <v>612</v>
      </c>
      <c r="G105" s="45" t="s">
        <v>1997</v>
      </c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 spans="1:23" ht="15.75" customHeight="1">
      <c r="A106" s="56">
        <v>104</v>
      </c>
      <c r="B106" s="45"/>
      <c r="C106" s="51">
        <v>-435</v>
      </c>
      <c r="D106" s="52">
        <v>147</v>
      </c>
      <c r="E106" s="45"/>
      <c r="F106" s="57">
        <v>414</v>
      </c>
      <c r="G106" s="45" t="s">
        <v>1997</v>
      </c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 spans="1:23" ht="15.75" customHeight="1">
      <c r="A107" s="64">
        <v>105</v>
      </c>
      <c r="B107" s="45"/>
      <c r="C107" s="51">
        <v>-431</v>
      </c>
      <c r="D107" s="52">
        <v>143</v>
      </c>
      <c r="E107" s="45"/>
      <c r="F107" s="54">
        <v>316</v>
      </c>
      <c r="G107" s="45" t="s">
        <v>1999</v>
      </c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 spans="1:23" ht="15.75" customHeight="1">
      <c r="A108" s="56">
        <v>106</v>
      </c>
      <c r="B108" s="45"/>
      <c r="C108" s="51">
        <v>-431</v>
      </c>
      <c r="D108" s="52">
        <v>144</v>
      </c>
      <c r="E108" s="45"/>
      <c r="F108" s="57">
        <v>240</v>
      </c>
      <c r="G108" s="45" t="s">
        <v>1997</v>
      </c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 spans="1:23" ht="15.75" customHeight="1">
      <c r="A109" s="56">
        <v>107</v>
      </c>
      <c r="B109" s="45"/>
      <c r="C109" s="51">
        <v>-425</v>
      </c>
      <c r="D109" s="52">
        <v>145</v>
      </c>
      <c r="E109" s="45"/>
      <c r="F109" s="54">
        <v>228</v>
      </c>
      <c r="G109" s="45" t="s">
        <v>1997</v>
      </c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 spans="1:23" ht="15.75" customHeight="1">
      <c r="A110" s="64">
        <v>108</v>
      </c>
      <c r="B110" s="45"/>
      <c r="C110" s="51">
        <v>-425</v>
      </c>
      <c r="D110" s="52">
        <v>148</v>
      </c>
      <c r="E110" s="45"/>
      <c r="F110" s="57">
        <v>612</v>
      </c>
      <c r="G110" s="45" t="s">
        <v>1999</v>
      </c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 spans="1:23" ht="15.75" customHeight="1">
      <c r="A111" s="56">
        <v>109</v>
      </c>
      <c r="B111" s="45"/>
      <c r="C111" s="51">
        <v>-425</v>
      </c>
      <c r="D111" s="52">
        <v>141</v>
      </c>
      <c r="E111" s="45"/>
      <c r="F111" s="57">
        <v>400</v>
      </c>
      <c r="G111" s="45" t="s">
        <v>1997</v>
      </c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 spans="1:23" ht="15.75" customHeight="1">
      <c r="A112" s="56">
        <v>110</v>
      </c>
      <c r="B112" s="45"/>
      <c r="C112" s="51">
        <v>-419</v>
      </c>
      <c r="D112" s="52">
        <v>143</v>
      </c>
      <c r="E112" s="45"/>
      <c r="F112" s="57">
        <v>122</v>
      </c>
      <c r="G112" s="45" t="s">
        <v>1997</v>
      </c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 spans="1:23" ht="15.75" customHeight="1">
      <c r="A113" s="56">
        <v>111</v>
      </c>
      <c r="B113" s="45"/>
      <c r="C113" s="51">
        <v>-417</v>
      </c>
      <c r="D113" s="52">
        <v>140</v>
      </c>
      <c r="E113" s="45"/>
      <c r="F113" s="57">
        <v>212</v>
      </c>
      <c r="G113" s="45" t="s">
        <v>1997</v>
      </c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 spans="1:23" ht="15.75" customHeight="1">
      <c r="A114" s="56">
        <v>112</v>
      </c>
      <c r="B114" s="45"/>
      <c r="C114" s="51">
        <v>-415</v>
      </c>
      <c r="D114" s="52">
        <v>136</v>
      </c>
      <c r="E114" s="45"/>
      <c r="F114" s="54">
        <v>133</v>
      </c>
      <c r="G114" s="45" t="s">
        <v>1997</v>
      </c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 spans="1:23" ht="15.75" customHeight="1">
      <c r="A115" s="64">
        <v>113</v>
      </c>
      <c r="B115" s="45"/>
      <c r="C115" s="51">
        <v>-412</v>
      </c>
      <c r="D115" s="52">
        <v>134</v>
      </c>
      <c r="E115" s="45"/>
      <c r="F115" s="57">
        <v>710</v>
      </c>
      <c r="G115" s="45" t="s">
        <v>1999</v>
      </c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 spans="1:23" ht="15.75" customHeight="1">
      <c r="A116" s="56">
        <v>114</v>
      </c>
      <c r="B116" s="45"/>
      <c r="C116" s="51">
        <v>-415</v>
      </c>
      <c r="D116" s="52">
        <v>129</v>
      </c>
      <c r="E116" s="45"/>
      <c r="F116" s="54">
        <v>300</v>
      </c>
      <c r="G116" s="45" t="s">
        <v>1997</v>
      </c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 spans="1:23" ht="15.75" customHeight="1">
      <c r="A117" s="56">
        <v>115</v>
      </c>
      <c r="B117" s="45"/>
      <c r="C117" s="51">
        <v>-414</v>
      </c>
      <c r="D117" s="52">
        <v>125</v>
      </c>
      <c r="E117" s="45"/>
      <c r="F117" s="54">
        <v>164</v>
      </c>
      <c r="G117" s="45" t="s">
        <v>1997</v>
      </c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 spans="1:23" ht="15.75" customHeight="1">
      <c r="A118" s="56">
        <v>116</v>
      </c>
      <c r="B118" s="45"/>
      <c r="C118" s="51">
        <v>-416</v>
      </c>
      <c r="D118" s="52">
        <v>120</v>
      </c>
      <c r="E118" s="45"/>
      <c r="F118" s="57">
        <v>300</v>
      </c>
      <c r="G118" s="45" t="s">
        <v>1997</v>
      </c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 spans="1:23" ht="15.75" customHeight="1">
      <c r="A119" s="56">
        <v>117</v>
      </c>
      <c r="B119" s="45"/>
      <c r="C119" s="51">
        <v>-422</v>
      </c>
      <c r="D119" s="52">
        <v>119</v>
      </c>
      <c r="E119" s="45"/>
      <c r="F119" s="54">
        <v>160</v>
      </c>
      <c r="G119" s="45" t="s">
        <v>1997</v>
      </c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 spans="1:23" ht="15.75" customHeight="1">
      <c r="A120" s="56">
        <v>118</v>
      </c>
      <c r="B120" s="45"/>
      <c r="C120" s="51">
        <v>-422</v>
      </c>
      <c r="D120" s="52">
        <v>114</v>
      </c>
      <c r="E120" s="45"/>
      <c r="F120" s="57">
        <v>400</v>
      </c>
      <c r="G120" s="45" t="s">
        <v>1997</v>
      </c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 spans="1:23" ht="15.75" customHeight="1">
      <c r="A121" s="64">
        <v>119</v>
      </c>
      <c r="B121" s="45"/>
      <c r="C121" s="51">
        <v>-421</v>
      </c>
      <c r="D121" s="52">
        <v>111</v>
      </c>
      <c r="E121" s="45"/>
      <c r="F121" s="54">
        <v>405</v>
      </c>
      <c r="G121" s="45" t="s">
        <v>1999</v>
      </c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 spans="1:23" ht="15.75" customHeight="1">
      <c r="A122" s="56">
        <v>120</v>
      </c>
      <c r="B122" s="45"/>
      <c r="C122" s="51">
        <v>-424</v>
      </c>
      <c r="D122" s="52">
        <v>108</v>
      </c>
      <c r="E122" s="45"/>
      <c r="F122" s="54">
        <v>160</v>
      </c>
      <c r="G122" s="45" t="s">
        <v>1997</v>
      </c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 spans="1:23" ht="15.75" customHeight="1">
      <c r="A123" s="56">
        <v>121</v>
      </c>
      <c r="B123" s="45"/>
      <c r="C123" s="51">
        <v>-424</v>
      </c>
      <c r="D123" s="52">
        <v>103</v>
      </c>
      <c r="E123" s="45"/>
      <c r="F123" s="57">
        <v>600</v>
      </c>
      <c r="G123" s="45" t="s">
        <v>1997</v>
      </c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 spans="1:23" ht="15.75" customHeight="1">
      <c r="A124" s="56">
        <v>122</v>
      </c>
      <c r="B124" s="45"/>
      <c r="C124" s="51">
        <v>-418</v>
      </c>
      <c r="D124" s="52">
        <v>101</v>
      </c>
      <c r="E124" s="45"/>
      <c r="F124" s="54">
        <v>52</v>
      </c>
      <c r="G124" s="45" t="s">
        <v>1997</v>
      </c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 spans="1:23" ht="15.75" customHeight="1">
      <c r="A125" s="56">
        <v>123</v>
      </c>
      <c r="B125" s="45"/>
      <c r="C125" s="51">
        <v>-410</v>
      </c>
      <c r="D125" s="52">
        <v>101</v>
      </c>
      <c r="E125" s="45"/>
      <c r="F125" s="57">
        <v>80</v>
      </c>
      <c r="G125" s="45" t="s">
        <v>1997</v>
      </c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 spans="1:23" ht="15.75" customHeight="1">
      <c r="A126" s="64">
        <v>124</v>
      </c>
      <c r="B126" s="45"/>
      <c r="C126" s="51">
        <v>-408</v>
      </c>
      <c r="D126" s="52">
        <v>100</v>
      </c>
      <c r="E126" s="45"/>
      <c r="F126" s="57">
        <v>300</v>
      </c>
      <c r="G126" s="45" t="s">
        <v>1999</v>
      </c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 spans="1:23" ht="15.75" customHeight="1">
      <c r="A127" s="56">
        <v>125</v>
      </c>
      <c r="B127" s="45"/>
      <c r="C127" s="51">
        <v>-404</v>
      </c>
      <c r="D127" s="52">
        <v>99</v>
      </c>
      <c r="E127" s="45"/>
      <c r="F127" s="54">
        <v>400</v>
      </c>
      <c r="G127" s="45" t="s">
        <v>1997</v>
      </c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 spans="1:23" ht="15.75" customHeight="1">
      <c r="A128" s="56">
        <v>126</v>
      </c>
      <c r="B128" s="45"/>
      <c r="C128" s="51">
        <v>-404</v>
      </c>
      <c r="D128" s="52">
        <v>106</v>
      </c>
      <c r="E128" s="45"/>
      <c r="F128" s="54">
        <v>134</v>
      </c>
      <c r="G128" s="45" t="s">
        <v>1997</v>
      </c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 spans="1:23" ht="15.75" customHeight="1">
      <c r="A129" s="56">
        <v>127</v>
      </c>
      <c r="B129" s="45"/>
      <c r="C129" s="51">
        <v>-408</v>
      </c>
      <c r="D129" s="52">
        <v>109</v>
      </c>
      <c r="E129" s="45"/>
      <c r="F129" s="57">
        <v>600</v>
      </c>
      <c r="G129" s="45" t="s">
        <v>1997</v>
      </c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 spans="1:23" ht="15.75" customHeight="1">
      <c r="A130" s="64">
        <v>128</v>
      </c>
      <c r="B130" s="45"/>
      <c r="C130" s="51">
        <v>-410</v>
      </c>
      <c r="D130" s="52">
        <v>111</v>
      </c>
      <c r="E130" s="45"/>
      <c r="F130" s="54">
        <v>308</v>
      </c>
      <c r="G130" s="45" t="s">
        <v>1999</v>
      </c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 spans="1:23" ht="15.75" customHeight="1">
      <c r="A131" s="56">
        <v>129</v>
      </c>
      <c r="B131" s="45"/>
      <c r="C131" s="51">
        <v>-409</v>
      </c>
      <c r="D131" s="52">
        <v>114</v>
      </c>
      <c r="E131" s="45"/>
      <c r="F131" s="54">
        <v>56</v>
      </c>
      <c r="G131" s="45" t="s">
        <v>1997</v>
      </c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 spans="1:23" ht="15.75" customHeight="1">
      <c r="A132" s="56">
        <v>130</v>
      </c>
      <c r="B132" s="45"/>
      <c r="C132" s="51">
        <v>-409</v>
      </c>
      <c r="D132" s="52">
        <v>122</v>
      </c>
      <c r="E132" s="45"/>
      <c r="F132" s="57">
        <v>300</v>
      </c>
      <c r="G132" s="45" t="s">
        <v>1997</v>
      </c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 spans="1:23" ht="15.75" customHeight="1">
      <c r="A133" s="56">
        <v>131</v>
      </c>
      <c r="B133" s="45"/>
      <c r="C133" s="51">
        <v>-408</v>
      </c>
      <c r="D133" s="52">
        <v>127</v>
      </c>
      <c r="E133" s="45"/>
      <c r="F133" s="54">
        <v>75</v>
      </c>
      <c r="G133" s="45" t="s">
        <v>1997</v>
      </c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 spans="1:23" ht="15.75" customHeight="1">
      <c r="A134" s="56">
        <v>132</v>
      </c>
      <c r="B134" s="45"/>
      <c r="C134" s="51">
        <v>-406</v>
      </c>
      <c r="D134" s="52">
        <v>130</v>
      </c>
      <c r="E134" s="45"/>
      <c r="F134" s="57">
        <v>354</v>
      </c>
      <c r="G134" s="45" t="s">
        <v>1997</v>
      </c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 spans="1:23" ht="15.75" customHeight="1">
      <c r="A135" s="56">
        <v>133</v>
      </c>
      <c r="B135" s="45"/>
      <c r="C135" s="51">
        <v>-403</v>
      </c>
      <c r="D135" s="52">
        <v>134</v>
      </c>
      <c r="E135" s="45"/>
      <c r="F135" s="54">
        <v>102</v>
      </c>
      <c r="G135" s="45" t="s">
        <v>1997</v>
      </c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 spans="1:23" ht="15.75" customHeight="1">
      <c r="A136" s="56">
        <v>134</v>
      </c>
      <c r="B136" s="45"/>
      <c r="C136" s="51">
        <v>-398</v>
      </c>
      <c r="D136" s="52">
        <v>131</v>
      </c>
      <c r="E136" s="45"/>
      <c r="F136" s="57">
        <v>200</v>
      </c>
      <c r="G136" s="45" t="s">
        <v>1997</v>
      </c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 spans="1:23" ht="15.75" customHeight="1">
      <c r="A137" s="56">
        <v>135</v>
      </c>
      <c r="B137" s="45"/>
      <c r="C137" s="51">
        <v>-397</v>
      </c>
      <c r="D137" s="52">
        <v>126</v>
      </c>
      <c r="E137" s="45"/>
      <c r="F137" s="57">
        <v>83</v>
      </c>
      <c r="G137" s="45" t="s">
        <v>1997</v>
      </c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 spans="1:23" ht="15.75" customHeight="1">
      <c r="A138" s="63">
        <v>136</v>
      </c>
      <c r="B138" s="45"/>
      <c r="C138" s="51">
        <v>-394</v>
      </c>
      <c r="D138" s="52">
        <v>126</v>
      </c>
      <c r="E138" s="45"/>
      <c r="F138" s="57">
        <v>640</v>
      </c>
      <c r="G138" s="45" t="s">
        <v>1998</v>
      </c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 spans="1:23" ht="15.75" customHeight="1">
      <c r="A139" s="56">
        <v>137</v>
      </c>
      <c r="B139" s="45"/>
      <c r="C139" s="51">
        <v>-398</v>
      </c>
      <c r="D139" s="52">
        <v>119</v>
      </c>
      <c r="E139" s="45"/>
      <c r="F139" s="54">
        <v>409</v>
      </c>
      <c r="G139" s="45" t="s">
        <v>1997</v>
      </c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 spans="1:23" ht="15.75" customHeight="1">
      <c r="A140" s="64">
        <v>138</v>
      </c>
      <c r="B140" s="45"/>
      <c r="C140" s="51">
        <v>-396</v>
      </c>
      <c r="D140" s="52">
        <v>115</v>
      </c>
      <c r="E140" s="45"/>
      <c r="F140" s="54">
        <v>245</v>
      </c>
      <c r="G140" s="45" t="s">
        <v>1999</v>
      </c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 spans="1:23" ht="15.75" customHeight="1">
      <c r="A141" s="64">
        <v>139</v>
      </c>
      <c r="B141" s="45"/>
      <c r="C141" s="51">
        <v>-394</v>
      </c>
      <c r="D141" s="52">
        <v>117</v>
      </c>
      <c r="E141" s="45"/>
      <c r="F141" s="57">
        <v>343</v>
      </c>
      <c r="G141" s="45" t="s">
        <v>1999</v>
      </c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 spans="1:23" ht="15.75" customHeight="1">
      <c r="A142" s="56">
        <v>140</v>
      </c>
      <c r="B142" s="45"/>
      <c r="C142" s="51">
        <v>-392</v>
      </c>
      <c r="D142" s="52">
        <v>117</v>
      </c>
      <c r="E142" s="45"/>
      <c r="F142" s="54">
        <v>140</v>
      </c>
      <c r="G142" s="45" t="s">
        <v>1997</v>
      </c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 spans="1:23" ht="15.75" customHeight="1">
      <c r="A143" s="56">
        <v>141</v>
      </c>
      <c r="B143" s="45"/>
      <c r="C143" s="51">
        <v>-385</v>
      </c>
      <c r="D143" s="52">
        <v>117</v>
      </c>
      <c r="E143" s="45"/>
      <c r="F143" s="57">
        <v>115</v>
      </c>
      <c r="G143" s="45" t="s">
        <v>1997</v>
      </c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 spans="1:23" ht="15.75" customHeight="1">
      <c r="A144" s="64">
        <v>142</v>
      </c>
      <c r="B144" s="45"/>
      <c r="C144" s="51">
        <v>-382</v>
      </c>
      <c r="D144" s="52">
        <v>118</v>
      </c>
      <c r="E144" s="45"/>
      <c r="F144" s="57">
        <v>400</v>
      </c>
      <c r="G144" s="45" t="s">
        <v>1999</v>
      </c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 spans="1:23" ht="15.75" customHeight="1">
      <c r="A145" s="64">
        <v>143</v>
      </c>
      <c r="B145" s="45"/>
      <c r="C145" s="51">
        <v>-381</v>
      </c>
      <c r="D145" s="52">
        <v>119</v>
      </c>
      <c r="E145" s="45"/>
      <c r="F145" s="54">
        <v>415</v>
      </c>
      <c r="G145" s="45" t="s">
        <v>1999</v>
      </c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 spans="1:23" ht="15.75" customHeight="1">
      <c r="A146" s="56">
        <v>144</v>
      </c>
      <c r="B146" s="45"/>
      <c r="C146" s="51">
        <v>-381</v>
      </c>
      <c r="D146" s="52">
        <v>114</v>
      </c>
      <c r="E146" s="45"/>
      <c r="F146" s="54">
        <v>116</v>
      </c>
      <c r="G146" s="45" t="s">
        <v>1997</v>
      </c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 spans="1:23" ht="15.75" customHeight="1">
      <c r="A147" s="56">
        <v>145</v>
      </c>
      <c r="B147" s="45"/>
      <c r="C147" s="51">
        <v>-381</v>
      </c>
      <c r="D147" s="52">
        <v>108</v>
      </c>
      <c r="E147" s="45"/>
      <c r="F147" s="57">
        <v>92</v>
      </c>
      <c r="G147" s="45" t="s">
        <v>1997</v>
      </c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 spans="1:23" ht="15.75" customHeight="1">
      <c r="A148" s="56">
        <v>146</v>
      </c>
      <c r="B148" s="45"/>
      <c r="C148" s="51">
        <v>-379</v>
      </c>
      <c r="D148" s="52">
        <v>102</v>
      </c>
      <c r="E148" s="45"/>
      <c r="F148" s="57">
        <v>224</v>
      </c>
      <c r="G148" s="45" t="s">
        <v>1997</v>
      </c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 spans="1:23" ht="15.75" customHeight="1">
      <c r="A149" s="56">
        <v>147</v>
      </c>
      <c r="B149" s="45"/>
      <c r="C149" s="51">
        <v>-374</v>
      </c>
      <c r="D149" s="52">
        <v>102</v>
      </c>
      <c r="E149" s="45"/>
      <c r="F149" s="57">
        <v>60</v>
      </c>
      <c r="G149" s="45" t="s">
        <v>1997</v>
      </c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 spans="1:23" ht="15.75" customHeight="1">
      <c r="A150" s="64">
        <v>148</v>
      </c>
      <c r="B150" s="45"/>
      <c r="C150" s="51">
        <v>-371</v>
      </c>
      <c r="D150" s="52">
        <v>104</v>
      </c>
      <c r="E150" s="45"/>
      <c r="F150" s="57">
        <v>330</v>
      </c>
      <c r="G150" s="45" t="s">
        <v>1999</v>
      </c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 spans="1:23" ht="15.75" customHeight="1">
      <c r="A151" s="56">
        <v>149</v>
      </c>
      <c r="B151" s="45"/>
      <c r="C151" s="51">
        <v>-370</v>
      </c>
      <c r="D151" s="52">
        <v>106</v>
      </c>
      <c r="E151" s="45"/>
      <c r="F151" s="54">
        <v>160</v>
      </c>
      <c r="G151" s="45" t="s">
        <v>1997</v>
      </c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 spans="1:23" ht="15.75" customHeight="1">
      <c r="A152" s="56">
        <v>150</v>
      </c>
      <c r="B152" s="45"/>
      <c r="C152" s="51">
        <v>-363</v>
      </c>
      <c r="D152" s="52">
        <v>107</v>
      </c>
      <c r="E152" s="45"/>
      <c r="F152" s="57">
        <v>400</v>
      </c>
      <c r="G152" s="45" t="s">
        <v>1997</v>
      </c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 spans="1:23" ht="15.75" customHeight="1">
      <c r="A153" s="63">
        <v>151</v>
      </c>
      <c r="B153" s="45"/>
      <c r="C153" s="51">
        <v>-365</v>
      </c>
      <c r="D153" s="52">
        <v>112</v>
      </c>
      <c r="E153" s="45"/>
      <c r="F153" s="54">
        <v>316</v>
      </c>
      <c r="G153" s="45" t="s">
        <v>1998</v>
      </c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 spans="1:23" ht="15.75" customHeight="1">
      <c r="A154" s="63">
        <v>152</v>
      </c>
      <c r="B154" s="45"/>
      <c r="C154" s="51">
        <v>-363</v>
      </c>
      <c r="D154" s="52">
        <v>99</v>
      </c>
      <c r="E154" s="45"/>
      <c r="F154" s="54">
        <v>400</v>
      </c>
      <c r="G154" s="45" t="s">
        <v>1998</v>
      </c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 spans="1:23" ht="15.75" customHeight="1">
      <c r="A155" s="56">
        <v>153</v>
      </c>
      <c r="B155" s="45"/>
      <c r="C155" s="51">
        <v>-363</v>
      </c>
      <c r="D155" s="52">
        <v>109</v>
      </c>
      <c r="E155" s="45"/>
      <c r="F155" s="54">
        <v>160</v>
      </c>
      <c r="G155" s="45" t="s">
        <v>1997</v>
      </c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 spans="1:23" ht="15.75" customHeight="1">
      <c r="A156" s="56">
        <v>154</v>
      </c>
      <c r="B156" s="45"/>
      <c r="C156" s="51">
        <v>-357</v>
      </c>
      <c r="D156" s="52">
        <v>110</v>
      </c>
      <c r="E156" s="45"/>
      <c r="F156" s="57">
        <v>152</v>
      </c>
      <c r="G156" s="45" t="s">
        <v>1997</v>
      </c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 spans="1:23" ht="15.75" customHeight="1">
      <c r="A157" s="56">
        <v>155</v>
      </c>
      <c r="B157" s="45"/>
      <c r="C157" s="51">
        <v>-350</v>
      </c>
      <c r="D157" s="52">
        <v>110</v>
      </c>
      <c r="E157" s="45"/>
      <c r="F157" s="57">
        <v>152</v>
      </c>
      <c r="G157" s="45" t="s">
        <v>1997</v>
      </c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 spans="1:23" ht="15.75" customHeight="1">
      <c r="A158" s="56">
        <v>156</v>
      </c>
      <c r="B158" s="45"/>
      <c r="C158" s="51">
        <v>-348</v>
      </c>
      <c r="D158" s="52">
        <v>104</v>
      </c>
      <c r="E158" s="45"/>
      <c r="F158" s="54">
        <v>490</v>
      </c>
      <c r="G158" s="45" t="s">
        <v>1997</v>
      </c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 spans="1:23" ht="15.75" customHeight="1">
      <c r="A159" s="64">
        <v>157</v>
      </c>
      <c r="B159" s="45"/>
      <c r="C159" s="51">
        <v>-347</v>
      </c>
      <c r="D159" s="52">
        <v>102</v>
      </c>
      <c r="E159" s="45"/>
      <c r="F159" s="54">
        <v>400</v>
      </c>
      <c r="G159" s="45" t="s">
        <v>1999</v>
      </c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 spans="1:23" ht="15.75" customHeight="1">
      <c r="A160" s="56">
        <v>158</v>
      </c>
      <c r="B160" s="45"/>
      <c r="C160" s="51">
        <v>-343</v>
      </c>
      <c r="D160" s="52">
        <v>103</v>
      </c>
      <c r="E160" s="45"/>
      <c r="F160" s="54">
        <v>412</v>
      </c>
      <c r="G160" s="45" t="s">
        <v>1997</v>
      </c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 spans="1:23" ht="15.75" customHeight="1">
      <c r="A161" s="56">
        <v>159</v>
      </c>
      <c r="B161" s="45"/>
      <c r="C161" s="51">
        <v>-339</v>
      </c>
      <c r="D161" s="52">
        <v>102</v>
      </c>
      <c r="E161" s="45"/>
      <c r="F161" s="54">
        <v>300</v>
      </c>
      <c r="G161" s="45" t="s">
        <v>1997</v>
      </c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 spans="1:23" ht="15.75" customHeight="1">
      <c r="A162" s="56">
        <v>160</v>
      </c>
      <c r="B162" s="45"/>
      <c r="C162" s="51">
        <v>-335</v>
      </c>
      <c r="D162" s="52">
        <v>99</v>
      </c>
      <c r="E162" s="45"/>
      <c r="F162" s="57">
        <v>96</v>
      </c>
      <c r="G162" s="45" t="s">
        <v>1997</v>
      </c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 spans="1:23" ht="15.75" customHeight="1">
      <c r="A163" s="56">
        <v>161</v>
      </c>
      <c r="B163" s="45"/>
      <c r="C163" s="51">
        <v>-332</v>
      </c>
      <c r="D163" s="52">
        <v>95</v>
      </c>
      <c r="E163" s="45"/>
      <c r="F163" s="57">
        <v>225</v>
      </c>
      <c r="G163" s="45" t="s">
        <v>1997</v>
      </c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 spans="1:23" ht="15.75" customHeight="1">
      <c r="A164" s="56">
        <v>162</v>
      </c>
      <c r="B164" s="45"/>
      <c r="C164" s="51">
        <v>-329</v>
      </c>
      <c r="D164" s="52">
        <v>92</v>
      </c>
      <c r="E164" s="45"/>
      <c r="F164" s="57">
        <v>200</v>
      </c>
      <c r="G164" s="45" t="s">
        <v>1997</v>
      </c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 spans="1:23" ht="15.75" customHeight="1">
      <c r="A165" s="56">
        <v>163</v>
      </c>
      <c r="B165" s="45"/>
      <c r="C165" s="51">
        <v>-328</v>
      </c>
      <c r="D165" s="52">
        <v>85</v>
      </c>
      <c r="E165" s="45"/>
      <c r="F165" s="57">
        <v>281</v>
      </c>
      <c r="G165" s="45" t="s">
        <v>1997</v>
      </c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 spans="1:23" ht="15.75" customHeight="1">
      <c r="A166" s="56">
        <v>164</v>
      </c>
      <c r="B166" s="45"/>
      <c r="C166" s="51">
        <v>-326</v>
      </c>
      <c r="D166" s="52">
        <v>80</v>
      </c>
      <c r="E166" s="45"/>
      <c r="F166" s="54">
        <v>45</v>
      </c>
      <c r="G166" s="45" t="s">
        <v>1997</v>
      </c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 spans="1:23" ht="15.75" customHeight="1">
      <c r="A167" s="63">
        <v>165</v>
      </c>
      <c r="B167" s="45"/>
      <c r="C167" s="51">
        <v>-332</v>
      </c>
      <c r="D167" s="52">
        <v>78</v>
      </c>
      <c r="E167" s="45"/>
      <c r="F167" s="57">
        <v>410</v>
      </c>
      <c r="G167" s="45" t="s">
        <v>1998</v>
      </c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 spans="1:23" ht="15.75" customHeight="1">
      <c r="A168" s="63">
        <v>166</v>
      </c>
      <c r="B168" s="45"/>
      <c r="C168" s="51">
        <v>-325</v>
      </c>
      <c r="D168" s="52">
        <v>76</v>
      </c>
      <c r="E168" s="45"/>
      <c r="F168" s="54">
        <v>309</v>
      </c>
      <c r="G168" s="45" t="s">
        <v>1998</v>
      </c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 spans="1:23" ht="15.75" customHeight="1">
      <c r="A169" s="56">
        <v>167</v>
      </c>
      <c r="B169" s="45"/>
      <c r="C169" s="51">
        <v>-323</v>
      </c>
      <c r="D169" s="52">
        <v>84</v>
      </c>
      <c r="E169" s="45"/>
      <c r="F169" s="54">
        <v>200</v>
      </c>
      <c r="G169" s="45" t="s">
        <v>1997</v>
      </c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 spans="1:23" ht="15.75" customHeight="1">
      <c r="A170" s="56">
        <v>168</v>
      </c>
      <c r="B170" s="45"/>
      <c r="C170" s="51">
        <v>-322</v>
      </c>
      <c r="D170" s="52">
        <v>90</v>
      </c>
      <c r="E170" s="45"/>
      <c r="F170" s="57">
        <v>300</v>
      </c>
      <c r="G170" s="45" t="s">
        <v>1997</v>
      </c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 spans="1:23" ht="15.75" customHeight="1">
      <c r="A171" s="56">
        <v>169</v>
      </c>
      <c r="B171" s="45"/>
      <c r="C171" s="51">
        <v>-317</v>
      </c>
      <c r="D171" s="52">
        <v>89</v>
      </c>
      <c r="E171" s="45"/>
      <c r="F171" s="54">
        <v>100</v>
      </c>
      <c r="G171" s="45" t="s">
        <v>1997</v>
      </c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 spans="1:23" ht="15.75" customHeight="1">
      <c r="A172" s="56">
        <v>170</v>
      </c>
      <c r="B172" s="45"/>
      <c r="C172" s="51">
        <v>-313</v>
      </c>
      <c r="D172" s="52">
        <v>90</v>
      </c>
      <c r="E172" s="45"/>
      <c r="F172" s="57">
        <v>75</v>
      </c>
      <c r="G172" s="45" t="s">
        <v>1997</v>
      </c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 spans="1:23" ht="15.75" customHeight="1">
      <c r="A173" s="56">
        <v>171</v>
      </c>
      <c r="B173" s="45"/>
      <c r="C173" s="51">
        <v>-306</v>
      </c>
      <c r="D173" s="52">
        <v>89</v>
      </c>
      <c r="E173" s="45"/>
      <c r="F173" s="57">
        <v>614</v>
      </c>
      <c r="G173" s="45" t="s">
        <v>1997</v>
      </c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 spans="1:23" ht="15.75" customHeight="1">
      <c r="A174" s="56">
        <v>172</v>
      </c>
      <c r="B174" s="45"/>
      <c r="C174" s="51">
        <v>-308</v>
      </c>
      <c r="D174" s="52">
        <v>83</v>
      </c>
      <c r="E174" s="45"/>
      <c r="F174" s="54">
        <v>88</v>
      </c>
      <c r="G174" s="45" t="s">
        <v>1997</v>
      </c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 spans="1:23" ht="15.75" customHeight="1">
      <c r="A175" s="56">
        <v>173</v>
      </c>
      <c r="B175" s="45"/>
      <c r="C175" s="51">
        <v>-305</v>
      </c>
      <c r="D175" s="52">
        <v>80</v>
      </c>
      <c r="E175" s="45"/>
      <c r="F175" s="57">
        <v>800</v>
      </c>
      <c r="G175" s="45" t="s">
        <v>1997</v>
      </c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 spans="1:23" ht="15.75" customHeight="1">
      <c r="A176" s="56">
        <v>174</v>
      </c>
      <c r="B176" s="45"/>
      <c r="C176" s="51">
        <v>-299</v>
      </c>
      <c r="D176" s="52">
        <v>80</v>
      </c>
      <c r="E176" s="45"/>
      <c r="F176" s="54">
        <v>96</v>
      </c>
      <c r="G176" s="45" t="s">
        <v>1997</v>
      </c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 spans="1:23" ht="15.75" customHeight="1">
      <c r="A177" s="56">
        <v>175</v>
      </c>
      <c r="B177" s="45"/>
      <c r="C177" s="51">
        <v>-293</v>
      </c>
      <c r="D177" s="52">
        <v>81</v>
      </c>
      <c r="E177" s="45"/>
      <c r="F177" s="57">
        <v>450</v>
      </c>
      <c r="G177" s="45" t="s">
        <v>1997</v>
      </c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 spans="1:23" ht="15.75" customHeight="1">
      <c r="A178" s="56">
        <v>176</v>
      </c>
      <c r="B178" s="45"/>
      <c r="C178" s="51">
        <v>-294</v>
      </c>
      <c r="D178" s="52">
        <v>76</v>
      </c>
      <c r="E178" s="45"/>
      <c r="F178" s="54">
        <v>96</v>
      </c>
      <c r="G178" s="45" t="s">
        <v>1997</v>
      </c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 spans="1:23" ht="15.75" customHeight="1">
      <c r="A179" s="56">
        <v>177</v>
      </c>
      <c r="B179" s="45"/>
      <c r="C179" s="51">
        <v>-296</v>
      </c>
      <c r="D179" s="52">
        <v>70</v>
      </c>
      <c r="E179" s="45"/>
      <c r="F179" s="57">
        <v>200</v>
      </c>
      <c r="G179" s="45" t="s">
        <v>1997</v>
      </c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 spans="1:23" ht="15.75" customHeight="1">
      <c r="A180" s="56">
        <v>178</v>
      </c>
      <c r="B180" s="45"/>
      <c r="C180" s="51">
        <v>-297</v>
      </c>
      <c r="D180" s="52">
        <v>65</v>
      </c>
      <c r="E180" s="45"/>
      <c r="F180" s="57">
        <v>344</v>
      </c>
      <c r="G180" s="45" t="s">
        <v>1997</v>
      </c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 spans="1:23" ht="15.75" customHeight="1">
      <c r="A181" s="56">
        <v>179</v>
      </c>
      <c r="B181" s="45"/>
      <c r="C181" s="51">
        <v>-296</v>
      </c>
      <c r="D181" s="52">
        <v>61</v>
      </c>
      <c r="E181" s="45"/>
      <c r="F181" s="54">
        <v>200</v>
      </c>
      <c r="G181" s="45" t="s">
        <v>1997</v>
      </c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 spans="1:23" ht="15.75" customHeight="1">
      <c r="A182" s="56">
        <v>180</v>
      </c>
      <c r="B182" s="45"/>
      <c r="C182" s="51">
        <v>-294</v>
      </c>
      <c r="D182" s="52">
        <v>56</v>
      </c>
      <c r="E182" s="45"/>
      <c r="F182" s="57">
        <v>414</v>
      </c>
      <c r="G182" s="45" t="s">
        <v>1997</v>
      </c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 spans="1:23" ht="15.75" customHeight="1">
      <c r="A183" s="63">
        <v>181</v>
      </c>
      <c r="B183" s="45"/>
      <c r="C183" s="51">
        <v>-290</v>
      </c>
      <c r="D183" s="52">
        <v>57</v>
      </c>
      <c r="E183" s="45"/>
      <c r="F183" s="54">
        <v>466</v>
      </c>
      <c r="G183" s="45" t="s">
        <v>1998</v>
      </c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 spans="1:23" ht="15.75" customHeight="1">
      <c r="A184" s="56">
        <v>182</v>
      </c>
      <c r="B184" s="45"/>
      <c r="C184" s="51">
        <v>-302</v>
      </c>
      <c r="D184" s="52">
        <v>56</v>
      </c>
      <c r="E184" s="45"/>
      <c r="F184" s="54">
        <v>6</v>
      </c>
      <c r="G184" s="45" t="s">
        <v>1997</v>
      </c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 spans="1:23" ht="15.75" customHeight="1">
      <c r="A185" s="56">
        <v>183</v>
      </c>
      <c r="B185" s="45"/>
      <c r="C185" s="51">
        <v>-310</v>
      </c>
      <c r="D185" s="52">
        <v>56</v>
      </c>
      <c r="E185" s="45"/>
      <c r="F185" s="57">
        <v>304</v>
      </c>
      <c r="G185" s="45" t="s">
        <v>1997</v>
      </c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 spans="1:23" ht="15.75" customHeight="1">
      <c r="A186" s="63">
        <v>184</v>
      </c>
      <c r="B186" s="45"/>
      <c r="C186" s="51">
        <v>-308</v>
      </c>
      <c r="D186" s="52">
        <v>62</v>
      </c>
      <c r="E186" s="45"/>
      <c r="F186" s="54">
        <v>308</v>
      </c>
      <c r="G186" s="45" t="s">
        <v>1998</v>
      </c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 spans="1:23" ht="15.75" customHeight="1">
      <c r="A187" s="56">
        <v>185</v>
      </c>
      <c r="B187" s="45"/>
      <c r="C187" s="51">
        <v>-310</v>
      </c>
      <c r="D187" s="52">
        <v>48</v>
      </c>
      <c r="E187" s="45"/>
      <c r="F187" s="54">
        <v>200</v>
      </c>
      <c r="G187" s="45" t="s">
        <v>1997</v>
      </c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 spans="1:23" ht="15.75" customHeight="1">
      <c r="A188" s="56">
        <v>186</v>
      </c>
      <c r="B188" s="45"/>
      <c r="C188" s="51">
        <v>-313</v>
      </c>
      <c r="D188" s="52">
        <v>44</v>
      </c>
      <c r="E188" s="45"/>
      <c r="F188" s="57">
        <v>408</v>
      </c>
      <c r="G188" s="45" t="s">
        <v>1997</v>
      </c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 spans="1:23" ht="15.75" customHeight="1">
      <c r="A189" s="63">
        <v>187</v>
      </c>
      <c r="B189" s="45"/>
      <c r="C189" s="51">
        <v>-309</v>
      </c>
      <c r="D189" s="52">
        <v>43</v>
      </c>
      <c r="E189" s="45"/>
      <c r="F189" s="54">
        <v>310</v>
      </c>
      <c r="G189" s="45" t="s">
        <v>1998</v>
      </c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 spans="1:23" ht="15.75" customHeight="1">
      <c r="A190" s="56">
        <v>188</v>
      </c>
      <c r="B190" s="45"/>
      <c r="C190" s="51">
        <v>-314</v>
      </c>
      <c r="D190" s="52">
        <v>37</v>
      </c>
      <c r="E190" s="45"/>
      <c r="F190" s="54">
        <v>300</v>
      </c>
      <c r="G190" s="45" t="s">
        <v>1997</v>
      </c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 spans="1:23" ht="15.75" customHeight="1">
      <c r="A191" s="56">
        <v>189</v>
      </c>
      <c r="B191" s="45"/>
      <c r="C191" s="51">
        <v>-311</v>
      </c>
      <c r="D191" s="52">
        <v>32</v>
      </c>
      <c r="E191" s="45"/>
      <c r="F191" s="54">
        <v>100</v>
      </c>
      <c r="G191" s="45" t="s">
        <v>1997</v>
      </c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 spans="1:23" ht="15.75" customHeight="1">
      <c r="A192" s="56">
        <v>190</v>
      </c>
      <c r="B192" s="45"/>
      <c r="C192" s="51">
        <v>-311</v>
      </c>
      <c r="D192" s="52">
        <v>28</v>
      </c>
      <c r="E192" s="45"/>
      <c r="F192" s="57">
        <v>40</v>
      </c>
      <c r="G192" s="45" t="s">
        <v>1997</v>
      </c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 spans="1:23" ht="15.75" customHeight="1">
      <c r="A193" s="56">
        <v>191</v>
      </c>
      <c r="B193" s="45"/>
      <c r="C193" s="51">
        <v>-312</v>
      </c>
      <c r="D193" s="52">
        <v>21</v>
      </c>
      <c r="E193" s="45"/>
      <c r="F193" s="57">
        <v>422</v>
      </c>
      <c r="G193" s="45" t="s">
        <v>1997</v>
      </c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 spans="1:23" ht="15.75" customHeight="1">
      <c r="A194" s="56">
        <v>192</v>
      </c>
      <c r="B194" s="45"/>
      <c r="C194" s="51">
        <v>-311</v>
      </c>
      <c r="D194" s="52">
        <v>14</v>
      </c>
      <c r="E194" s="45"/>
      <c r="F194" s="54">
        <v>50</v>
      </c>
      <c r="G194" s="45" t="s">
        <v>1997</v>
      </c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 spans="1:23" ht="15.75" customHeight="1">
      <c r="A195" s="56">
        <v>193</v>
      </c>
      <c r="B195" s="45"/>
      <c r="C195" s="51">
        <v>-305</v>
      </c>
      <c r="D195" s="52">
        <v>13</v>
      </c>
      <c r="E195" s="45"/>
      <c r="F195" s="57">
        <v>64</v>
      </c>
      <c r="G195" s="45" t="s">
        <v>1997</v>
      </c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 spans="1:23" ht="15.75" customHeight="1">
      <c r="A196" s="56">
        <v>194</v>
      </c>
      <c r="B196" s="45"/>
      <c r="C196" s="51">
        <v>-305</v>
      </c>
      <c r="D196" s="52">
        <v>5</v>
      </c>
      <c r="E196" s="45"/>
      <c r="F196" s="57">
        <v>300</v>
      </c>
      <c r="G196" s="45" t="s">
        <v>1997</v>
      </c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 spans="1:23" ht="15.75" customHeight="1">
      <c r="A197" s="56">
        <v>195</v>
      </c>
      <c r="B197" s="45"/>
      <c r="C197" s="51">
        <v>-302</v>
      </c>
      <c r="D197" s="52">
        <v>2</v>
      </c>
      <c r="E197" s="45"/>
      <c r="F197" s="54">
        <v>150</v>
      </c>
      <c r="G197" s="45" t="s">
        <v>1997</v>
      </c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 spans="1:23" ht="15.75" customHeight="1">
      <c r="A198" s="56">
        <v>196</v>
      </c>
      <c r="B198" s="45"/>
      <c r="C198" s="51">
        <v>-303</v>
      </c>
      <c r="D198" s="52">
        <v>-3</v>
      </c>
      <c r="E198" s="45"/>
      <c r="F198" s="57">
        <v>60</v>
      </c>
      <c r="G198" s="45" t="s">
        <v>1997</v>
      </c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 spans="1:23" ht="15.75" customHeight="1">
      <c r="A199" s="56">
        <v>197</v>
      </c>
      <c r="B199" s="45"/>
      <c r="C199" s="51">
        <v>-302</v>
      </c>
      <c r="D199" s="52">
        <v>-10</v>
      </c>
      <c r="E199" s="45"/>
      <c r="F199" s="57">
        <v>216</v>
      </c>
      <c r="G199" s="45" t="s">
        <v>1997</v>
      </c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 spans="1:23" ht="15.75" customHeight="1">
      <c r="A200" s="56">
        <v>198</v>
      </c>
      <c r="B200" s="45"/>
      <c r="C200" s="51">
        <v>-305</v>
      </c>
      <c r="D200" s="52">
        <v>-14</v>
      </c>
      <c r="E200" s="45"/>
      <c r="F200" s="57">
        <v>122</v>
      </c>
      <c r="G200" s="45" t="s">
        <v>1997</v>
      </c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 spans="1:23" ht="15.75" customHeight="1">
      <c r="A201" s="64">
        <v>199</v>
      </c>
      <c r="B201" s="45"/>
      <c r="C201" s="51">
        <v>-304</v>
      </c>
      <c r="D201" s="52">
        <v>-17</v>
      </c>
      <c r="E201" s="45"/>
      <c r="F201" s="57">
        <v>303</v>
      </c>
      <c r="G201" s="45" t="s">
        <v>1999</v>
      </c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 spans="1:23" ht="15.75" customHeight="1">
      <c r="A202" s="56">
        <v>200</v>
      </c>
      <c r="B202" s="45"/>
      <c r="C202" s="51">
        <v>-306</v>
      </c>
      <c r="D202" s="52">
        <v>-16</v>
      </c>
      <c r="E202" s="45"/>
      <c r="F202" s="54">
        <v>304</v>
      </c>
      <c r="G202" s="45" t="s">
        <v>1997</v>
      </c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</sheetData>
  <autoFilter ref="A2:G202"/>
  <mergeCells count="11">
    <mergeCell ref="T1:U1"/>
    <mergeCell ref="C1:D1"/>
    <mergeCell ref="H1:I1"/>
    <mergeCell ref="K1:L1"/>
    <mergeCell ref="N1:O1"/>
    <mergeCell ref="Q1:R1"/>
    <mergeCell ref="H2:I2"/>
    <mergeCell ref="K2:L2"/>
    <mergeCell ref="N2:O2"/>
    <mergeCell ref="Q2:R2"/>
    <mergeCell ref="T2:U2"/>
  </mergeCells>
  <conditionalFormatting sqref="N55 F3:F193">
    <cfRule type="cellIs" dxfId="26" priority="13" operator="lessThan">
      <formula>T(F3:F1009)/COUNTA(F3:F1009)</formula>
    </cfRule>
  </conditionalFormatting>
  <conditionalFormatting sqref="F194:F202">
    <cfRule type="cellIs" dxfId="25" priority="15" operator="lessThan">
      <formula>T(F3:F999)/COUNTA(F3:F999)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88"/>
  <sheetViews>
    <sheetView topLeftCell="A2" workbookViewId="0">
      <selection activeCell="J40" sqref="J40"/>
    </sheetView>
  </sheetViews>
  <sheetFormatPr baseColWidth="10" defaultRowHeight="12.75"/>
  <cols>
    <col min="1" max="1" width="5.85546875" style="3" customWidth="1"/>
    <col min="2" max="2" width="3" style="3" customWidth="1"/>
    <col min="3" max="3" width="9.85546875" style="3" customWidth="1"/>
    <col min="4" max="4" width="8.140625" style="3" customWidth="1"/>
    <col min="5" max="5" width="9.85546875" style="3" customWidth="1"/>
    <col min="6" max="6" width="3" style="3" customWidth="1"/>
    <col min="7" max="7" width="11.42578125" style="3"/>
    <col min="8" max="8" width="7.5703125" style="2" customWidth="1"/>
    <col min="9" max="9" width="4.28515625" style="1" customWidth="1"/>
    <col min="10" max="11" width="11.42578125" style="1"/>
    <col min="12" max="12" width="2.42578125" style="1" customWidth="1"/>
    <col min="13" max="14" width="11.42578125" style="1"/>
    <col min="15" max="15" width="2.7109375" style="1" customWidth="1"/>
    <col min="16" max="17" width="11.42578125" style="1"/>
    <col min="18" max="18" width="3.5703125" style="1" customWidth="1"/>
    <col min="19" max="20" width="11.42578125" style="1"/>
    <col min="21" max="21" width="4.140625" style="1" customWidth="1"/>
    <col min="22" max="23" width="11.42578125" style="1"/>
    <col min="24" max="24" width="2.42578125" style="1" customWidth="1"/>
    <col min="25" max="16384" width="11.42578125" style="1"/>
  </cols>
  <sheetData>
    <row r="1" spans="1:25" ht="13.5" customHeight="1" thickBot="1">
      <c r="A1" s="34" t="s">
        <v>1990</v>
      </c>
      <c r="B1" s="13"/>
      <c r="C1" s="9"/>
      <c r="D1" s="80" t="s">
        <v>1989</v>
      </c>
      <c r="E1" s="81"/>
      <c r="F1" s="13"/>
      <c r="G1" s="34" t="s">
        <v>1988</v>
      </c>
      <c r="H1" s="33"/>
      <c r="J1" s="82" t="s">
        <v>1987</v>
      </c>
      <c r="K1" s="83"/>
      <c r="L1" s="30"/>
      <c r="M1" s="82" t="s">
        <v>1986</v>
      </c>
      <c r="N1" s="83"/>
      <c r="O1" s="30"/>
      <c r="P1" s="82" t="s">
        <v>1985</v>
      </c>
      <c r="Q1" s="83"/>
      <c r="R1" s="30"/>
      <c r="S1" s="82" t="s">
        <v>1984</v>
      </c>
      <c r="T1" s="83"/>
      <c r="U1" s="30"/>
      <c r="V1" s="82" t="s">
        <v>1983</v>
      </c>
      <c r="W1" s="83"/>
      <c r="X1" s="30"/>
      <c r="Y1" s="32" t="s">
        <v>1982</v>
      </c>
    </row>
    <row r="2" spans="1:25" ht="13.5" thickBot="1">
      <c r="A2" s="6"/>
      <c r="B2" s="13"/>
      <c r="C2" s="6"/>
      <c r="D2" s="6"/>
      <c r="E2" s="6"/>
      <c r="F2" s="13"/>
      <c r="G2" s="6"/>
      <c r="H2" s="31"/>
      <c r="J2" s="82">
        <f>SUM(G3:G1000)/COUNTA(G3:G1000)</f>
        <v>210.22027972027973</v>
      </c>
      <c r="K2" s="83"/>
      <c r="L2" s="30"/>
      <c r="M2" s="82">
        <f>J2*COUNTA(G3:G1000)</f>
        <v>60123.000000000007</v>
      </c>
      <c r="N2" s="83"/>
      <c r="O2" s="30"/>
      <c r="P2" s="82">
        <f>COUNTA(A3:A1000)</f>
        <v>286</v>
      </c>
      <c r="Q2" s="83"/>
      <c r="R2" s="30"/>
      <c r="S2" s="82">
        <f>M2/110</f>
        <v>546.57272727272732</v>
      </c>
      <c r="T2" s="83"/>
      <c r="U2" s="30"/>
      <c r="V2" s="82">
        <f>S2-P2</f>
        <v>260.57272727272732</v>
      </c>
      <c r="W2" s="83"/>
      <c r="X2" s="30"/>
      <c r="Y2" s="29">
        <f>V2/P2</f>
        <v>0.9110934520025431</v>
      </c>
    </row>
    <row r="3" spans="1:25">
      <c r="A3" s="26">
        <v>1</v>
      </c>
      <c r="B3" s="13"/>
      <c r="C3" s="9"/>
      <c r="D3" s="28">
        <v>-312</v>
      </c>
      <c r="E3" s="27">
        <v>21</v>
      </c>
      <c r="F3" s="13"/>
      <c r="G3" s="26">
        <v>422</v>
      </c>
      <c r="H3" s="25" t="b">
        <f>NOT(ISNA(VLOOKUP(D3&amp;E3,P!A:A,1,FALSE)))</f>
        <v>0</v>
      </c>
    </row>
    <row r="4" spans="1:25">
      <c r="A4" s="12">
        <v>2</v>
      </c>
      <c r="B4" s="13"/>
      <c r="C4" s="9" t="b">
        <f t="shared" ref="C4:C67" si="0">IF(B3="_",AND(ABS(D4-D2)&lt;5,ABS(E4-E2)&lt;5),AND(ABS(D4-D3)&lt;5,ABS(E4-E3)&lt;5))</f>
        <v>0</v>
      </c>
      <c r="D4" s="15">
        <v>-312</v>
      </c>
      <c r="E4" s="14">
        <v>15</v>
      </c>
      <c r="F4" s="13"/>
      <c r="G4" s="16">
        <v>52</v>
      </c>
      <c r="H4" s="11" t="b">
        <f>NOT(ISNA(VLOOKUP(D4&amp;E4,P!A:A,1,FALSE)))</f>
        <v>0</v>
      </c>
      <c r="P4" s="1" t="s">
        <v>1981</v>
      </c>
    </row>
    <row r="5" spans="1:25">
      <c r="A5" s="12">
        <v>3</v>
      </c>
      <c r="B5" s="13"/>
      <c r="C5" s="9" t="b">
        <f t="shared" si="0"/>
        <v>1</v>
      </c>
      <c r="D5" s="15">
        <v>-311</v>
      </c>
      <c r="E5" s="14">
        <v>13</v>
      </c>
      <c r="F5" s="13"/>
      <c r="G5" s="16">
        <v>120</v>
      </c>
      <c r="H5" s="11" t="b">
        <f>NOT(ISNA(VLOOKUP(D5&amp;E5,P!A:A,1,FALSE)))</f>
        <v>0</v>
      </c>
      <c r="P5" s="1">
        <f>COUNTIF(C:C,FALSE)</f>
        <v>70</v>
      </c>
      <c r="Q5" s="1">
        <f>M2/(P2+P5)</f>
        <v>168.88483146067418</v>
      </c>
    </row>
    <row r="6" spans="1:25">
      <c r="A6" s="12">
        <v>4</v>
      </c>
      <c r="B6" s="13"/>
      <c r="C6" s="9" t="b">
        <f t="shared" si="0"/>
        <v>0</v>
      </c>
      <c r="D6" s="15">
        <v>-305</v>
      </c>
      <c r="E6" s="14">
        <v>13</v>
      </c>
      <c r="F6" s="13"/>
      <c r="G6" s="16">
        <v>64</v>
      </c>
      <c r="H6" s="11" t="b">
        <f>NOT(ISNA(VLOOKUP(D6&amp;E6,P!A:A,1,FALSE)))</f>
        <v>0</v>
      </c>
    </row>
    <row r="7" spans="1:25">
      <c r="A7" s="12">
        <v>5</v>
      </c>
      <c r="B7" s="13"/>
      <c r="C7" s="9" t="b">
        <f t="shared" si="0"/>
        <v>0</v>
      </c>
      <c r="D7" s="15">
        <v>-306</v>
      </c>
      <c r="E7" s="14">
        <v>8</v>
      </c>
      <c r="F7" s="13"/>
      <c r="G7" s="16">
        <v>78</v>
      </c>
      <c r="H7" s="11" t="b">
        <f>NOT(ISNA(VLOOKUP(D7&amp;E7,P!A:A,1,FALSE)))</f>
        <v>0</v>
      </c>
    </row>
    <row r="8" spans="1:25">
      <c r="A8" s="12">
        <v>6</v>
      </c>
      <c r="B8" s="13"/>
      <c r="C8" s="9" t="b">
        <f t="shared" si="0"/>
        <v>1</v>
      </c>
      <c r="D8" s="15">
        <v>-307</v>
      </c>
      <c r="E8" s="14">
        <v>5</v>
      </c>
      <c r="F8" s="13"/>
      <c r="G8" s="12">
        <v>228</v>
      </c>
      <c r="H8" s="11" t="b">
        <f>NOT(ISNA(VLOOKUP(D8&amp;E8,P!A:A,1,FALSE)))</f>
        <v>0</v>
      </c>
      <c r="M8" s="1" t="s">
        <v>1980</v>
      </c>
    </row>
    <row r="9" spans="1:25">
      <c r="A9" s="12">
        <v>7</v>
      </c>
      <c r="B9" s="13"/>
      <c r="C9" s="9" t="b">
        <f t="shared" si="0"/>
        <v>1</v>
      </c>
      <c r="D9" s="15">
        <v>-305</v>
      </c>
      <c r="E9" s="14">
        <v>5</v>
      </c>
      <c r="F9" s="13"/>
      <c r="G9" s="12">
        <v>300</v>
      </c>
      <c r="H9" s="11" t="b">
        <f>NOT(ISNA(VLOOKUP(D9&amp;E9,P!A:A,1,FALSE)))</f>
        <v>0</v>
      </c>
      <c r="M9" s="24" t="s">
        <v>1979</v>
      </c>
    </row>
    <row r="10" spans="1:25">
      <c r="A10" s="12">
        <v>8</v>
      </c>
      <c r="B10" s="13"/>
      <c r="C10" s="9" t="b">
        <f t="shared" si="0"/>
        <v>1</v>
      </c>
      <c r="D10" s="15">
        <v>-302</v>
      </c>
      <c r="E10" s="14">
        <v>2</v>
      </c>
      <c r="F10" s="13"/>
      <c r="G10" s="16">
        <v>150</v>
      </c>
      <c r="H10" s="11" t="b">
        <f>NOT(ISNA(VLOOKUP(D10&amp;E10,P!A:A,1,FALSE)))</f>
        <v>0</v>
      </c>
    </row>
    <row r="11" spans="1:25">
      <c r="A11" s="12">
        <v>9</v>
      </c>
      <c r="B11" s="13"/>
      <c r="C11" s="9" t="b">
        <f t="shared" si="0"/>
        <v>1</v>
      </c>
      <c r="D11" s="15">
        <v>-300</v>
      </c>
      <c r="E11" s="14">
        <v>1</v>
      </c>
      <c r="F11" s="13"/>
      <c r="G11" s="16">
        <v>202</v>
      </c>
      <c r="H11" s="11" t="b">
        <f>NOT(ISNA(VLOOKUP(D11&amp;E11,P!A:A,1,FALSE)))</f>
        <v>0</v>
      </c>
    </row>
    <row r="12" spans="1:25">
      <c r="A12" s="18">
        <v>10</v>
      </c>
      <c r="B12" s="13" t="s">
        <v>1964</v>
      </c>
      <c r="C12" s="9" t="b">
        <f t="shared" si="0"/>
        <v>0</v>
      </c>
      <c r="D12" s="15">
        <v>-295</v>
      </c>
      <c r="E12" s="14">
        <v>2</v>
      </c>
      <c r="F12" s="13"/>
      <c r="G12" s="12">
        <v>214</v>
      </c>
      <c r="H12" s="11" t="b">
        <f>NOT(ISNA(VLOOKUP(D12&amp;E12,P!A:A,1,FALSE)))</f>
        <v>1</v>
      </c>
    </row>
    <row r="13" spans="1:25">
      <c r="A13" s="12">
        <v>11</v>
      </c>
      <c r="B13" s="13"/>
      <c r="C13" s="9" t="b">
        <f t="shared" si="0"/>
        <v>1</v>
      </c>
      <c r="D13" s="15">
        <v>-302</v>
      </c>
      <c r="E13" s="14">
        <v>1</v>
      </c>
      <c r="F13" s="13"/>
      <c r="G13" s="16">
        <v>68</v>
      </c>
      <c r="H13" s="11" t="b">
        <f>NOT(ISNA(VLOOKUP(D13&amp;E13,P!A:A,1,FALSE)))</f>
        <v>0</v>
      </c>
    </row>
    <row r="14" spans="1:25">
      <c r="A14" s="12">
        <v>12</v>
      </c>
      <c r="B14" s="13"/>
      <c r="C14" s="9" t="b">
        <f t="shared" si="0"/>
        <v>1</v>
      </c>
      <c r="D14" s="15">
        <v>-303</v>
      </c>
      <c r="E14" s="14">
        <v>-3</v>
      </c>
      <c r="F14" s="13"/>
      <c r="G14" s="16">
        <v>60</v>
      </c>
      <c r="H14" s="11" t="b">
        <f>NOT(ISNA(VLOOKUP(D14&amp;E14,P!A:A,1,FALSE)))</f>
        <v>0</v>
      </c>
    </row>
    <row r="15" spans="1:25">
      <c r="A15" s="12">
        <v>13</v>
      </c>
      <c r="B15" s="13"/>
      <c r="C15" s="9" t="b">
        <f t="shared" si="0"/>
        <v>1</v>
      </c>
      <c r="D15" s="15">
        <v>-306</v>
      </c>
      <c r="E15" s="14">
        <v>-6</v>
      </c>
      <c r="F15" s="13"/>
      <c r="G15" s="16">
        <v>78</v>
      </c>
      <c r="H15" s="11" t="b">
        <f>NOT(ISNA(VLOOKUP(D15&amp;E15,P!A:A,1,FALSE)))</f>
        <v>0</v>
      </c>
    </row>
    <row r="16" spans="1:25">
      <c r="A16" s="12">
        <v>14</v>
      </c>
      <c r="B16" s="13"/>
      <c r="C16" s="9" t="b">
        <f t="shared" si="0"/>
        <v>0</v>
      </c>
      <c r="D16" s="15">
        <v>-311</v>
      </c>
      <c r="E16" s="14">
        <v>-7</v>
      </c>
      <c r="F16" s="13"/>
      <c r="G16" s="16">
        <v>68</v>
      </c>
      <c r="H16" s="11" t="b">
        <f>NOT(ISNA(VLOOKUP(D16&amp;E16,P!A:A,1,FALSE)))</f>
        <v>0</v>
      </c>
    </row>
    <row r="17" spans="1:11">
      <c r="A17" s="12">
        <v>15</v>
      </c>
      <c r="B17" s="13"/>
      <c r="C17" s="9" t="b">
        <f t="shared" si="0"/>
        <v>1</v>
      </c>
      <c r="D17" s="15">
        <v>-309</v>
      </c>
      <c r="E17" s="14">
        <v>-10</v>
      </c>
      <c r="F17" s="13"/>
      <c r="G17" s="16">
        <v>62</v>
      </c>
      <c r="H17" s="11" t="b">
        <f>NOT(ISNA(VLOOKUP(D17&amp;E17,P!A:A,1,FALSE)))</f>
        <v>0</v>
      </c>
    </row>
    <row r="18" spans="1:11">
      <c r="A18" s="12">
        <v>16</v>
      </c>
      <c r="B18" s="13"/>
      <c r="C18" s="9" t="b">
        <f t="shared" si="0"/>
        <v>1</v>
      </c>
      <c r="D18" s="23">
        <v>-310</v>
      </c>
      <c r="E18" s="22">
        <v>-14</v>
      </c>
      <c r="F18" s="13"/>
      <c r="G18" s="12">
        <v>400</v>
      </c>
      <c r="H18" s="11" t="b">
        <f>NOT(ISNA(VLOOKUP(D18&amp;E18,P!A:A,1,FALSE)))</f>
        <v>0</v>
      </c>
      <c r="J18" s="1" t="s">
        <v>1978</v>
      </c>
    </row>
    <row r="19" spans="1:11">
      <c r="A19" s="18">
        <v>17</v>
      </c>
      <c r="B19" s="13" t="s">
        <v>1964</v>
      </c>
      <c r="C19" s="9" t="b">
        <f t="shared" si="0"/>
        <v>1</v>
      </c>
      <c r="D19" s="15">
        <v>-306</v>
      </c>
      <c r="E19" s="14">
        <v>-16</v>
      </c>
      <c r="F19" s="13"/>
      <c r="G19" s="12">
        <v>304</v>
      </c>
      <c r="H19" s="11" t="b">
        <f>NOT(ISNA(VLOOKUP(D19&amp;E19,P!A:A,1,FALSE)))</f>
        <v>0</v>
      </c>
    </row>
    <row r="20" spans="1:11">
      <c r="A20" s="12">
        <v>18</v>
      </c>
      <c r="B20" s="13"/>
      <c r="C20" s="9" t="b">
        <f t="shared" si="0"/>
        <v>0</v>
      </c>
      <c r="D20" s="15">
        <v>-310</v>
      </c>
      <c r="E20" s="14">
        <v>-9</v>
      </c>
      <c r="F20" s="13"/>
      <c r="G20" s="16">
        <v>150</v>
      </c>
      <c r="H20" s="11" t="b">
        <f>NOT(ISNA(VLOOKUP(D20&amp;E20,P!A:A,1,FALSE)))</f>
        <v>0</v>
      </c>
      <c r="K20" s="21"/>
    </row>
    <row r="21" spans="1:11">
      <c r="A21" s="12">
        <v>19</v>
      </c>
      <c r="B21" s="13"/>
      <c r="C21" s="9" t="b">
        <f t="shared" si="0"/>
        <v>1</v>
      </c>
      <c r="D21" s="15">
        <v>-314</v>
      </c>
      <c r="E21" s="14">
        <v>-8</v>
      </c>
      <c r="F21" s="13"/>
      <c r="G21" s="16">
        <v>120</v>
      </c>
      <c r="H21" s="11" t="b">
        <f>NOT(ISNA(VLOOKUP(D21&amp;E21,P!A:A,1,FALSE)))</f>
        <v>0</v>
      </c>
    </row>
    <row r="22" spans="1:11">
      <c r="A22" s="12">
        <v>20</v>
      </c>
      <c r="B22" s="13"/>
      <c r="C22" s="9" t="b">
        <f t="shared" si="0"/>
        <v>0</v>
      </c>
      <c r="D22" s="15">
        <v>-315</v>
      </c>
      <c r="E22" s="14">
        <v>-3</v>
      </c>
      <c r="F22" s="13"/>
      <c r="G22" s="16">
        <v>24</v>
      </c>
      <c r="H22" s="11" t="b">
        <f>NOT(ISNA(VLOOKUP(D22&amp;E22,P!A:A,1,FALSE)))</f>
        <v>0</v>
      </c>
      <c r="J22" s="1" t="s">
        <v>1977</v>
      </c>
      <c r="K22" s="21" t="s">
        <v>1976</v>
      </c>
    </row>
    <row r="23" spans="1:11">
      <c r="A23" s="12">
        <v>21</v>
      </c>
      <c r="B23" s="13"/>
      <c r="C23" s="9" t="b">
        <f t="shared" si="0"/>
        <v>1</v>
      </c>
      <c r="D23" s="15">
        <v>-314</v>
      </c>
      <c r="E23" s="14">
        <v>1</v>
      </c>
      <c r="F23" s="13"/>
      <c r="G23" s="16">
        <v>138</v>
      </c>
      <c r="H23" s="11" t="b">
        <f>NOT(ISNA(VLOOKUP(D23&amp;E23,P!A:A,1,FALSE)))</f>
        <v>0</v>
      </c>
      <c r="K23" s="21" t="s">
        <v>1975</v>
      </c>
    </row>
    <row r="24" spans="1:11">
      <c r="A24" s="12">
        <v>22</v>
      </c>
      <c r="B24" s="13"/>
      <c r="C24" s="9" t="b">
        <f t="shared" si="0"/>
        <v>0</v>
      </c>
      <c r="D24" s="15">
        <v>-315</v>
      </c>
      <c r="E24" s="14">
        <v>6</v>
      </c>
      <c r="F24" s="13"/>
      <c r="G24" s="12">
        <v>456</v>
      </c>
      <c r="H24" s="11" t="b">
        <f>NOT(ISNA(VLOOKUP(D24&amp;E24,P!A:A,1,FALSE)))</f>
        <v>0</v>
      </c>
      <c r="J24" s="1" t="s">
        <v>1974</v>
      </c>
    </row>
    <row r="25" spans="1:11">
      <c r="A25" s="12">
        <v>23</v>
      </c>
      <c r="B25" s="13"/>
      <c r="C25" s="9" t="b">
        <f t="shared" si="0"/>
        <v>1</v>
      </c>
      <c r="D25" s="15">
        <v>-317</v>
      </c>
      <c r="E25" s="14">
        <v>3</v>
      </c>
      <c r="F25" s="13"/>
      <c r="G25" s="16">
        <v>69</v>
      </c>
      <c r="H25" s="11" t="b">
        <f>NOT(ISNA(VLOOKUP(D25&amp;E25,P!A:A,1,FALSE)))</f>
        <v>0</v>
      </c>
    </row>
    <row r="26" spans="1:11">
      <c r="A26" s="12">
        <v>24</v>
      </c>
      <c r="B26" s="13"/>
      <c r="C26" s="9" t="b">
        <f t="shared" si="0"/>
        <v>1</v>
      </c>
      <c r="D26" s="15">
        <v>-320</v>
      </c>
      <c r="E26" s="14">
        <v>1</v>
      </c>
      <c r="F26" s="13"/>
      <c r="G26" s="16">
        <v>108</v>
      </c>
      <c r="H26" s="11" t="b">
        <f>NOT(ISNA(VLOOKUP(D26&amp;E26,P!A:A,1,FALSE)))</f>
        <v>0</v>
      </c>
    </row>
    <row r="27" spans="1:11">
      <c r="A27" s="12">
        <v>25</v>
      </c>
      <c r="B27" s="13"/>
      <c r="C27" s="9" t="b">
        <f t="shared" si="0"/>
        <v>0</v>
      </c>
      <c r="D27" s="15">
        <v>-325</v>
      </c>
      <c r="E27" s="14">
        <v>1</v>
      </c>
      <c r="F27" s="13"/>
      <c r="G27" s="16">
        <v>90</v>
      </c>
      <c r="H27" s="11" t="b">
        <f>NOT(ISNA(VLOOKUP(D27&amp;E27,P!A:A,1,FALSE)))</f>
        <v>0</v>
      </c>
    </row>
    <row r="28" spans="1:11">
      <c r="A28" s="12">
        <v>26</v>
      </c>
      <c r="B28" s="13"/>
      <c r="C28" s="9" t="b">
        <f t="shared" si="0"/>
        <v>1</v>
      </c>
      <c r="D28" s="15">
        <v>-327</v>
      </c>
      <c r="E28" s="14">
        <v>1</v>
      </c>
      <c r="F28" s="13"/>
      <c r="G28" s="12">
        <v>224</v>
      </c>
      <c r="H28" s="11" t="b">
        <f>NOT(ISNA(VLOOKUP(D28&amp;E28,P!A:A,1,FALSE)))</f>
        <v>0</v>
      </c>
    </row>
    <row r="29" spans="1:11">
      <c r="A29" s="12">
        <v>27</v>
      </c>
      <c r="B29" s="13"/>
      <c r="C29" s="9" t="b">
        <f t="shared" si="0"/>
        <v>0</v>
      </c>
      <c r="D29" s="15">
        <v>-333</v>
      </c>
      <c r="E29" s="14">
        <v>1</v>
      </c>
      <c r="F29" s="13"/>
      <c r="G29" s="12">
        <v>241</v>
      </c>
      <c r="H29" s="11" t="b">
        <f>NOT(ISNA(VLOOKUP(D29&amp;E29,P!A:A,1,FALSE)))</f>
        <v>0</v>
      </c>
      <c r="J29" s="1" t="s">
        <v>1973</v>
      </c>
    </row>
    <row r="30" spans="1:11">
      <c r="A30" s="12">
        <v>28</v>
      </c>
      <c r="B30" s="13"/>
      <c r="C30" s="9" t="b">
        <f t="shared" si="0"/>
        <v>1</v>
      </c>
      <c r="D30" s="15">
        <v>-336</v>
      </c>
      <c r="E30" s="14">
        <v>0</v>
      </c>
      <c r="F30" s="13"/>
      <c r="G30" s="16">
        <v>200</v>
      </c>
      <c r="H30" s="11" t="b">
        <f>NOT(ISNA(VLOOKUP(D30&amp;E30,P!A:A,1,FALSE)))</f>
        <v>0</v>
      </c>
    </row>
    <row r="31" spans="1:11">
      <c r="A31" s="12">
        <v>29</v>
      </c>
      <c r="B31" s="13"/>
      <c r="C31" s="9" t="b">
        <f t="shared" si="0"/>
        <v>1</v>
      </c>
      <c r="D31" s="15">
        <v>-337</v>
      </c>
      <c r="E31" s="14">
        <v>-2</v>
      </c>
      <c r="F31" s="13"/>
      <c r="G31" s="16">
        <v>60</v>
      </c>
      <c r="H31" s="11" t="b">
        <f>NOT(ISNA(VLOOKUP(D31&amp;E31,P!A:A,1,FALSE)))</f>
        <v>0</v>
      </c>
      <c r="J31" s="21"/>
    </row>
    <row r="32" spans="1:11">
      <c r="A32" s="12">
        <v>30</v>
      </c>
      <c r="B32" s="13"/>
      <c r="C32" s="9" t="b">
        <f t="shared" si="0"/>
        <v>1</v>
      </c>
      <c r="D32" s="15">
        <v>-339</v>
      </c>
      <c r="E32" s="14">
        <v>-6</v>
      </c>
      <c r="F32" s="13"/>
      <c r="G32" s="16">
        <v>55</v>
      </c>
      <c r="H32" s="11" t="b">
        <f>NOT(ISNA(VLOOKUP(D32&amp;E32,P!A:A,1,FALSE)))</f>
        <v>0</v>
      </c>
    </row>
    <row r="33" spans="1:10">
      <c r="A33" s="12">
        <v>31</v>
      </c>
      <c r="B33" s="13"/>
      <c r="C33" s="9" t="b">
        <f t="shared" si="0"/>
        <v>1</v>
      </c>
      <c r="D33" s="15">
        <v>-341</v>
      </c>
      <c r="E33" s="14">
        <v>-9</v>
      </c>
      <c r="F33" s="13"/>
      <c r="G33" s="16">
        <v>204</v>
      </c>
      <c r="H33" s="11" t="b">
        <f>NOT(ISNA(VLOOKUP(D33&amp;E33,P!A:A,1,FALSE)))</f>
        <v>0</v>
      </c>
    </row>
    <row r="34" spans="1:10">
      <c r="A34" s="12">
        <v>32</v>
      </c>
      <c r="B34" s="13"/>
      <c r="C34" s="9" t="b">
        <f t="shared" si="0"/>
        <v>0</v>
      </c>
      <c r="D34" s="15">
        <v>-346</v>
      </c>
      <c r="E34" s="14">
        <v>-8</v>
      </c>
      <c r="F34" s="13"/>
      <c r="G34" s="16">
        <v>4</v>
      </c>
      <c r="H34" s="11" t="b">
        <f>NOT(ISNA(VLOOKUP(D34&amp;E34,P!A:A,1,FALSE)))</f>
        <v>0</v>
      </c>
    </row>
    <row r="35" spans="1:10">
      <c r="A35" s="12">
        <v>33</v>
      </c>
      <c r="B35" s="13"/>
      <c r="C35" s="9" t="b">
        <f t="shared" si="0"/>
        <v>0</v>
      </c>
      <c r="D35" s="15">
        <v>-351</v>
      </c>
      <c r="E35" s="14">
        <v>-8</v>
      </c>
      <c r="F35" s="13"/>
      <c r="G35" s="16">
        <v>12</v>
      </c>
      <c r="H35" s="11" t="b">
        <f>NOT(ISNA(VLOOKUP(D35&amp;E35,P!A:A,1,FALSE)))</f>
        <v>0</v>
      </c>
      <c r="J35" s="21" t="s">
        <v>1972</v>
      </c>
    </row>
    <row r="36" spans="1:10">
      <c r="A36" s="12">
        <v>34</v>
      </c>
      <c r="B36" s="13"/>
      <c r="C36" s="9" t="b">
        <f t="shared" si="0"/>
        <v>0</v>
      </c>
      <c r="D36" s="15">
        <v>-356</v>
      </c>
      <c r="E36" s="14">
        <v>-7</v>
      </c>
      <c r="F36" s="13"/>
      <c r="G36" s="16">
        <v>200</v>
      </c>
      <c r="H36" s="11" t="b">
        <f>NOT(ISNA(VLOOKUP(D36&amp;E36,P!A:A,1,FALSE)))</f>
        <v>0</v>
      </c>
    </row>
    <row r="37" spans="1:10">
      <c r="A37" s="12">
        <v>35</v>
      </c>
      <c r="B37" s="13"/>
      <c r="C37" s="9" t="b">
        <f t="shared" si="0"/>
        <v>0</v>
      </c>
      <c r="D37" s="15">
        <v>-356</v>
      </c>
      <c r="E37" s="14">
        <v>-2</v>
      </c>
      <c r="F37" s="13"/>
      <c r="G37" s="16">
        <v>77</v>
      </c>
      <c r="H37" s="11" t="b">
        <f>NOT(ISNA(VLOOKUP(D37&amp;E37,P!A:A,1,FALSE)))</f>
        <v>0</v>
      </c>
    </row>
    <row r="38" spans="1:10">
      <c r="A38" s="12">
        <v>36</v>
      </c>
      <c r="B38" s="13"/>
      <c r="C38" s="9" t="b">
        <f t="shared" si="0"/>
        <v>1</v>
      </c>
      <c r="D38" s="15">
        <v>-360</v>
      </c>
      <c r="E38" s="14">
        <v>-3</v>
      </c>
      <c r="F38" s="13"/>
      <c r="G38" s="16">
        <v>36</v>
      </c>
      <c r="H38" s="11" t="b">
        <f>NOT(ISNA(VLOOKUP(D38&amp;E38,P!A:A,1,FALSE)))</f>
        <v>0</v>
      </c>
    </row>
    <row r="39" spans="1:10">
      <c r="A39" s="12">
        <v>37</v>
      </c>
      <c r="B39" s="13"/>
      <c r="C39" s="9" t="b">
        <f t="shared" si="0"/>
        <v>1</v>
      </c>
      <c r="D39" s="15">
        <v>-364</v>
      </c>
      <c r="E39" s="14">
        <v>-2</v>
      </c>
      <c r="F39" s="13"/>
      <c r="G39" s="16">
        <v>102</v>
      </c>
      <c r="H39" s="11" t="b">
        <f>NOT(ISNA(VLOOKUP(D39&amp;E39,P!A:A,1,FALSE)))</f>
        <v>0</v>
      </c>
    </row>
    <row r="40" spans="1:10">
      <c r="A40" s="12">
        <v>38</v>
      </c>
      <c r="B40" s="13"/>
      <c r="C40" s="9" t="b">
        <f t="shared" si="0"/>
        <v>0</v>
      </c>
      <c r="D40" s="15">
        <v>-370</v>
      </c>
      <c r="E40" s="14">
        <v>-2</v>
      </c>
      <c r="F40" s="13"/>
      <c r="G40" s="12">
        <v>300</v>
      </c>
      <c r="H40" s="11" t="b">
        <f>NOT(ISNA(VLOOKUP(D40&amp;E40,P!A:A,1,FALSE)))</f>
        <v>0</v>
      </c>
      <c r="J40" s="21" t="s">
        <v>1971</v>
      </c>
    </row>
    <row r="41" spans="1:10">
      <c r="A41" s="12">
        <v>39</v>
      </c>
      <c r="B41" s="13"/>
      <c r="C41" s="9" t="b">
        <f t="shared" si="0"/>
        <v>1</v>
      </c>
      <c r="D41" s="15">
        <v>-372</v>
      </c>
      <c r="E41" s="14">
        <v>1</v>
      </c>
      <c r="F41" s="13"/>
      <c r="G41" s="12">
        <v>403</v>
      </c>
      <c r="H41" s="11" t="b">
        <f>NOT(ISNA(VLOOKUP(D41&amp;E41,P!A:A,1,FALSE)))</f>
        <v>0</v>
      </c>
    </row>
    <row r="42" spans="1:10">
      <c r="A42" s="12">
        <v>40</v>
      </c>
      <c r="B42" s="13"/>
      <c r="C42" s="9" t="b">
        <f t="shared" si="0"/>
        <v>1</v>
      </c>
      <c r="D42" s="15">
        <v>-371</v>
      </c>
      <c r="E42" s="14">
        <v>1</v>
      </c>
      <c r="F42" s="13"/>
      <c r="G42" s="12">
        <v>450</v>
      </c>
      <c r="H42" s="11" t="b">
        <f>NOT(ISNA(VLOOKUP(D42&amp;E42,P!A:A,1,FALSE)))</f>
        <v>0</v>
      </c>
      <c r="J42" s="21" t="s">
        <v>1970</v>
      </c>
    </row>
    <row r="43" spans="1:10">
      <c r="A43" s="12">
        <v>41</v>
      </c>
      <c r="B43" s="13"/>
      <c r="C43" s="9" t="b">
        <f t="shared" si="0"/>
        <v>0</v>
      </c>
      <c r="D43" s="15">
        <v>-370</v>
      </c>
      <c r="E43" s="14">
        <v>6</v>
      </c>
      <c r="F43" s="13"/>
      <c r="G43" s="12">
        <v>316</v>
      </c>
      <c r="H43" s="11" t="b">
        <f>NOT(ISNA(VLOOKUP(D43&amp;E43,P!A:A,1,FALSE)))</f>
        <v>0</v>
      </c>
    </row>
    <row r="44" spans="1:10">
      <c r="A44" s="12">
        <v>42</v>
      </c>
      <c r="B44" s="13"/>
      <c r="C44" s="9" t="b">
        <f t="shared" si="0"/>
        <v>0</v>
      </c>
      <c r="D44" s="15">
        <v>-369</v>
      </c>
      <c r="E44" s="14">
        <v>11</v>
      </c>
      <c r="F44" s="13"/>
      <c r="G44" s="16">
        <v>54</v>
      </c>
      <c r="H44" s="11" t="b">
        <f>NOT(ISNA(VLOOKUP(D44&amp;E44,P!A:A,1,FALSE)))</f>
        <v>0</v>
      </c>
    </row>
    <row r="45" spans="1:10">
      <c r="A45" s="12">
        <v>43</v>
      </c>
      <c r="B45" s="13"/>
      <c r="C45" s="9" t="b">
        <f t="shared" si="0"/>
        <v>1</v>
      </c>
      <c r="D45" s="15">
        <v>-368</v>
      </c>
      <c r="E45" s="14">
        <v>12</v>
      </c>
      <c r="F45" s="13"/>
      <c r="G45" s="16">
        <v>106</v>
      </c>
      <c r="H45" s="11" t="b">
        <f>NOT(ISNA(VLOOKUP(D45&amp;E45,P!A:A,1,FALSE)))</f>
        <v>0</v>
      </c>
    </row>
    <row r="46" spans="1:10">
      <c r="A46" s="12">
        <v>44</v>
      </c>
      <c r="B46" s="13"/>
      <c r="C46" s="9" t="b">
        <f t="shared" si="0"/>
        <v>1</v>
      </c>
      <c r="D46" s="15">
        <v>-365</v>
      </c>
      <c r="E46" s="14">
        <v>14</v>
      </c>
      <c r="F46" s="13"/>
      <c r="G46" s="16">
        <v>200</v>
      </c>
      <c r="H46" s="11" t="b">
        <f>NOT(ISNA(VLOOKUP(D46&amp;E46,P!A:A,1,FALSE)))</f>
        <v>0</v>
      </c>
    </row>
    <row r="47" spans="1:10">
      <c r="A47" s="18">
        <v>45</v>
      </c>
      <c r="B47" s="13" t="s">
        <v>1964</v>
      </c>
      <c r="C47" s="9" t="b">
        <f t="shared" si="0"/>
        <v>1</v>
      </c>
      <c r="D47" s="15">
        <v>-361</v>
      </c>
      <c r="E47" s="14">
        <v>13</v>
      </c>
      <c r="F47" s="13"/>
      <c r="G47" s="12">
        <v>300</v>
      </c>
      <c r="H47" s="11" t="b">
        <f>NOT(ISNA(VLOOKUP(D47&amp;E47,P!A:A,1,FALSE)))</f>
        <v>0</v>
      </c>
    </row>
    <row r="48" spans="1:10">
      <c r="A48" s="12">
        <v>46</v>
      </c>
      <c r="B48" s="13"/>
      <c r="C48" s="9" t="b">
        <f t="shared" si="0"/>
        <v>1</v>
      </c>
      <c r="D48" s="15">
        <v>-368</v>
      </c>
      <c r="E48" s="14">
        <v>15</v>
      </c>
      <c r="F48" s="13"/>
      <c r="G48" s="16">
        <v>106</v>
      </c>
      <c r="H48" s="11" t="b">
        <f>NOT(ISNA(VLOOKUP(D48&amp;E48,P!A:A,1,FALSE)))</f>
        <v>0</v>
      </c>
    </row>
    <row r="49" spans="1:10">
      <c r="A49" s="12">
        <v>47</v>
      </c>
      <c r="B49" s="13"/>
      <c r="C49" s="9" t="b">
        <f t="shared" si="0"/>
        <v>1</v>
      </c>
      <c r="D49" s="15">
        <v>-369</v>
      </c>
      <c r="E49" s="14">
        <v>19</v>
      </c>
      <c r="F49" s="13"/>
      <c r="G49" s="12">
        <v>400</v>
      </c>
      <c r="H49" s="11" t="b">
        <f>NOT(ISNA(VLOOKUP(D49&amp;E49,P!A:A,1,FALSE)))</f>
        <v>0</v>
      </c>
      <c r="J49" s="21" t="s">
        <v>1969</v>
      </c>
    </row>
    <row r="50" spans="1:10">
      <c r="A50" s="12">
        <v>48</v>
      </c>
      <c r="B50" s="13"/>
      <c r="C50" s="9" t="b">
        <f t="shared" si="0"/>
        <v>0</v>
      </c>
      <c r="D50" s="15">
        <v>-369</v>
      </c>
      <c r="E50" s="14">
        <v>25</v>
      </c>
      <c r="F50" s="13"/>
      <c r="G50" s="16">
        <v>8</v>
      </c>
      <c r="H50" s="11" t="b">
        <f>NOT(ISNA(VLOOKUP(D50&amp;E50,P!A:A,1,FALSE)))</f>
        <v>0</v>
      </c>
    </row>
    <row r="51" spans="1:10">
      <c r="A51" s="12">
        <v>49</v>
      </c>
      <c r="B51" s="13"/>
      <c r="C51" s="9" t="b">
        <f t="shared" si="0"/>
        <v>1</v>
      </c>
      <c r="D51" s="15">
        <v>-370</v>
      </c>
      <c r="E51" s="14">
        <v>29</v>
      </c>
      <c r="F51" s="13"/>
      <c r="G51" s="12">
        <v>212</v>
      </c>
      <c r="H51" s="11" t="b">
        <f>NOT(ISNA(VLOOKUP(D51&amp;E51,P!A:A,1,FALSE)))</f>
        <v>0</v>
      </c>
    </row>
    <row r="52" spans="1:10">
      <c r="A52" s="18">
        <v>50</v>
      </c>
      <c r="B52" s="13" t="s">
        <v>1964</v>
      </c>
      <c r="C52" s="9" t="b">
        <f t="shared" si="0"/>
        <v>0</v>
      </c>
      <c r="D52" s="15">
        <v>-365</v>
      </c>
      <c r="E52" s="14">
        <v>29</v>
      </c>
      <c r="F52" s="13"/>
      <c r="G52" s="12">
        <v>400</v>
      </c>
      <c r="H52" s="11" t="b">
        <f>NOT(ISNA(VLOOKUP(D52&amp;E52,P!A:A,1,FALSE)))</f>
        <v>0</v>
      </c>
    </row>
    <row r="53" spans="1:10">
      <c r="A53" s="12">
        <v>51</v>
      </c>
      <c r="B53" s="13"/>
      <c r="C53" s="9" t="b">
        <f t="shared" si="0"/>
        <v>0</v>
      </c>
      <c r="D53" s="15">
        <v>-376</v>
      </c>
      <c r="E53" s="14">
        <v>29</v>
      </c>
      <c r="F53" s="13"/>
      <c r="G53" s="16">
        <v>38</v>
      </c>
      <c r="H53" s="11" t="b">
        <f>NOT(ISNA(VLOOKUP(D53&amp;E53,P!A:A,1,FALSE)))</f>
        <v>0</v>
      </c>
    </row>
    <row r="54" spans="1:10">
      <c r="A54" s="12">
        <v>52</v>
      </c>
      <c r="B54" s="13"/>
      <c r="C54" s="9" t="b">
        <f t="shared" si="0"/>
        <v>0</v>
      </c>
      <c r="D54" s="15">
        <v>-382</v>
      </c>
      <c r="E54" s="14">
        <v>29</v>
      </c>
      <c r="F54" s="13"/>
      <c r="G54" s="16">
        <v>11</v>
      </c>
      <c r="H54" s="11" t="b">
        <f>NOT(ISNA(VLOOKUP(D54&amp;E54,P!A:A,1,FALSE)))</f>
        <v>0</v>
      </c>
      <c r="J54" s="21" t="s">
        <v>1968</v>
      </c>
    </row>
    <row r="55" spans="1:10">
      <c r="A55" s="18">
        <v>53</v>
      </c>
      <c r="B55" s="13" t="s">
        <v>1964</v>
      </c>
      <c r="C55" s="9" t="b">
        <f t="shared" si="0"/>
        <v>1</v>
      </c>
      <c r="D55" s="15">
        <v>-384</v>
      </c>
      <c r="E55" s="14">
        <v>28</v>
      </c>
      <c r="G55" s="12">
        <v>202</v>
      </c>
      <c r="H55" s="11" t="b">
        <f>NOT(ISNA(VLOOKUP(D55&amp;E55,P!A:A,1,FALSE)))</f>
        <v>0</v>
      </c>
    </row>
    <row r="56" spans="1:10">
      <c r="A56" s="12">
        <v>54</v>
      </c>
      <c r="B56" s="13"/>
      <c r="C56" s="9" t="b">
        <f t="shared" si="0"/>
        <v>1</v>
      </c>
      <c r="D56" s="15">
        <v>-384</v>
      </c>
      <c r="E56" s="14">
        <v>32</v>
      </c>
      <c r="F56" s="13"/>
      <c r="G56" s="16">
        <v>152</v>
      </c>
      <c r="H56" s="11" t="b">
        <f>NOT(ISNA(VLOOKUP(D56&amp;E56,P!A:A,1,FALSE)))</f>
        <v>0</v>
      </c>
    </row>
    <row r="57" spans="1:10">
      <c r="A57" s="12">
        <v>55</v>
      </c>
      <c r="B57" s="13"/>
      <c r="C57" s="9" t="b">
        <f t="shared" si="0"/>
        <v>1</v>
      </c>
      <c r="D57" s="15">
        <v>-386</v>
      </c>
      <c r="E57" s="14">
        <v>36</v>
      </c>
      <c r="F57" s="13"/>
      <c r="G57" s="16">
        <v>130</v>
      </c>
      <c r="H57" s="11" t="b">
        <f>NOT(ISNA(VLOOKUP(D57&amp;E57,P!A:A,1,FALSE)))</f>
        <v>0</v>
      </c>
    </row>
    <row r="58" spans="1:10">
      <c r="A58" s="12">
        <v>56</v>
      </c>
      <c r="B58" s="13"/>
      <c r="C58" s="9" t="b">
        <f t="shared" si="0"/>
        <v>1</v>
      </c>
      <c r="D58" s="15">
        <v>-388</v>
      </c>
      <c r="E58" s="14">
        <v>36</v>
      </c>
      <c r="F58" s="13"/>
      <c r="G58" s="16">
        <v>130</v>
      </c>
      <c r="H58" s="11" t="b">
        <f>NOT(ISNA(VLOOKUP(D58&amp;E58,P!A:A,1,FALSE)))</f>
        <v>0</v>
      </c>
    </row>
    <row r="59" spans="1:10">
      <c r="A59" s="12">
        <v>57</v>
      </c>
      <c r="B59" s="13"/>
      <c r="C59" s="9" t="b">
        <f t="shared" si="0"/>
        <v>0</v>
      </c>
      <c r="D59" s="15">
        <v>-388</v>
      </c>
      <c r="E59" s="14">
        <v>42</v>
      </c>
      <c r="F59" s="13"/>
      <c r="G59" s="16">
        <v>21</v>
      </c>
      <c r="H59" s="11" t="b">
        <f>NOT(ISNA(VLOOKUP(D59&amp;E59,P!A:A,1,FALSE)))</f>
        <v>0</v>
      </c>
      <c r="J59" s="21"/>
    </row>
    <row r="60" spans="1:10">
      <c r="A60" s="12">
        <v>58</v>
      </c>
      <c r="B60" s="13"/>
      <c r="C60" s="9" t="b">
        <f t="shared" si="0"/>
        <v>0</v>
      </c>
      <c r="D60" s="15">
        <v>-393</v>
      </c>
      <c r="E60" s="14">
        <v>43</v>
      </c>
      <c r="F60" s="13"/>
      <c r="G60" s="12">
        <v>245</v>
      </c>
      <c r="H60" s="11" t="b">
        <f>NOT(ISNA(VLOOKUP(D60&amp;E60,P!A:A,1,FALSE)))</f>
        <v>0</v>
      </c>
    </row>
    <row r="61" spans="1:10">
      <c r="A61" s="12">
        <v>59</v>
      </c>
      <c r="B61" s="13"/>
      <c r="C61" s="9" t="b">
        <f t="shared" si="0"/>
        <v>1</v>
      </c>
      <c r="D61" s="15">
        <v>-395</v>
      </c>
      <c r="E61" s="14">
        <v>47</v>
      </c>
      <c r="F61" s="13"/>
      <c r="G61" s="12">
        <v>310</v>
      </c>
      <c r="H61" s="11" t="b">
        <f>NOT(ISNA(VLOOKUP(D61&amp;E61,P!A:A,1,FALSE)))</f>
        <v>0</v>
      </c>
    </row>
    <row r="62" spans="1:10">
      <c r="A62" s="12">
        <v>60</v>
      </c>
      <c r="B62" s="13"/>
      <c r="C62" s="9" t="b">
        <f t="shared" si="0"/>
        <v>1</v>
      </c>
      <c r="D62" s="15">
        <v>-396</v>
      </c>
      <c r="E62" s="14">
        <v>51</v>
      </c>
      <c r="F62" s="13"/>
      <c r="G62" s="12">
        <v>648</v>
      </c>
      <c r="H62" s="11" t="b">
        <f>NOT(ISNA(VLOOKUP(D62&amp;E62,P!A:A,1,FALSE)))</f>
        <v>0</v>
      </c>
    </row>
    <row r="63" spans="1:10">
      <c r="A63" s="12">
        <v>61</v>
      </c>
      <c r="B63" s="13"/>
      <c r="C63" s="9" t="b">
        <f t="shared" si="0"/>
        <v>1</v>
      </c>
      <c r="D63" s="15">
        <v>-396</v>
      </c>
      <c r="E63" s="14">
        <v>55</v>
      </c>
      <c r="F63" s="13"/>
      <c r="G63" s="16">
        <v>102</v>
      </c>
      <c r="H63" s="11" t="b">
        <f>NOT(ISNA(VLOOKUP(D63&amp;E63,P!A:A,1,FALSE)))</f>
        <v>0</v>
      </c>
    </row>
    <row r="64" spans="1:10">
      <c r="A64" s="12">
        <v>62</v>
      </c>
      <c r="B64" s="13"/>
      <c r="C64" s="9" t="b">
        <f t="shared" si="0"/>
        <v>1</v>
      </c>
      <c r="D64" s="15">
        <v>-397</v>
      </c>
      <c r="E64" s="14">
        <v>57</v>
      </c>
      <c r="F64" s="13"/>
      <c r="G64" s="16">
        <v>138</v>
      </c>
      <c r="H64" s="11" t="b">
        <f>NOT(ISNA(VLOOKUP(D64&amp;E64,P!A:A,1,FALSE)))</f>
        <v>0</v>
      </c>
    </row>
    <row r="65" spans="1:10">
      <c r="A65" s="12">
        <v>63</v>
      </c>
      <c r="B65" s="13"/>
      <c r="C65" s="9" t="b">
        <f t="shared" si="0"/>
        <v>1</v>
      </c>
      <c r="D65" s="15">
        <v>-399</v>
      </c>
      <c r="E65" s="14">
        <v>59</v>
      </c>
      <c r="F65" s="13"/>
      <c r="G65" s="12">
        <v>212</v>
      </c>
      <c r="H65" s="11" t="b">
        <f>NOT(ISNA(VLOOKUP(D65&amp;E65,P!A:A,1,FALSE)))</f>
        <v>0</v>
      </c>
    </row>
    <row r="66" spans="1:10">
      <c r="A66" s="12">
        <v>64</v>
      </c>
      <c r="B66" s="13"/>
      <c r="C66" s="9" t="b">
        <f t="shared" si="0"/>
        <v>1</v>
      </c>
      <c r="D66" s="15">
        <v>-399</v>
      </c>
      <c r="E66" s="14">
        <v>63</v>
      </c>
      <c r="F66" s="13"/>
      <c r="G66" s="16">
        <v>80</v>
      </c>
      <c r="H66" s="11" t="b">
        <f>NOT(ISNA(VLOOKUP(D66&amp;E66,P!A:A,1,FALSE)))</f>
        <v>0</v>
      </c>
    </row>
    <row r="67" spans="1:10">
      <c r="A67" s="12">
        <v>65</v>
      </c>
      <c r="B67" s="13"/>
      <c r="C67" s="9" t="b">
        <f t="shared" si="0"/>
        <v>1</v>
      </c>
      <c r="D67" s="15">
        <v>-403</v>
      </c>
      <c r="E67" s="14">
        <v>65</v>
      </c>
      <c r="F67" s="13"/>
      <c r="G67" s="12">
        <v>210</v>
      </c>
      <c r="H67" s="11" t="b">
        <f>NOT(ISNA(VLOOKUP(D67&amp;E67,P!A:A,1,FALSE)))</f>
        <v>0</v>
      </c>
    </row>
    <row r="68" spans="1:10">
      <c r="A68" s="12">
        <v>66</v>
      </c>
      <c r="B68" s="13"/>
      <c r="C68" s="9" t="b">
        <f t="shared" ref="C68:C131" si="1">IF(B67="_",AND(ABS(D68-D66)&lt;5,ABS(E68-E66)&lt;5),AND(ABS(D68-D67)&lt;5,ABS(E68-E67)&lt;5))</f>
        <v>1</v>
      </c>
      <c r="D68" s="15">
        <v>-402</v>
      </c>
      <c r="E68" s="14">
        <v>69</v>
      </c>
      <c r="F68" s="13"/>
      <c r="G68" s="16">
        <v>44</v>
      </c>
      <c r="H68" s="11" t="b">
        <f>NOT(ISNA(VLOOKUP(D68&amp;E68,P!A:A,1,FALSE)))</f>
        <v>0</v>
      </c>
    </row>
    <row r="69" spans="1:10">
      <c r="A69" s="12">
        <v>67</v>
      </c>
      <c r="B69" s="13"/>
      <c r="C69" s="9" t="b">
        <f t="shared" si="1"/>
        <v>1</v>
      </c>
      <c r="D69" s="15">
        <v>-403</v>
      </c>
      <c r="E69" s="14">
        <v>72</v>
      </c>
      <c r="F69" s="13"/>
      <c r="G69" s="12">
        <v>270</v>
      </c>
      <c r="H69" s="11" t="b">
        <f>NOT(ISNA(VLOOKUP(D69&amp;E69,P!A:A,1,FALSE)))</f>
        <v>0</v>
      </c>
    </row>
    <row r="70" spans="1:10">
      <c r="A70" s="12">
        <v>68</v>
      </c>
      <c r="B70" s="13"/>
      <c r="C70" s="9" t="b">
        <f t="shared" si="1"/>
        <v>0</v>
      </c>
      <c r="D70" s="15">
        <v>-404</v>
      </c>
      <c r="E70" s="14">
        <v>77</v>
      </c>
      <c r="F70" s="13"/>
      <c r="G70" s="16">
        <v>68</v>
      </c>
      <c r="H70" s="11" t="b">
        <f>NOT(ISNA(VLOOKUP(D70&amp;E70,P!A:A,1,FALSE)))</f>
        <v>0</v>
      </c>
    </row>
    <row r="71" spans="1:10">
      <c r="A71" s="12">
        <v>69</v>
      </c>
      <c r="B71" s="13"/>
      <c r="C71" s="9" t="b">
        <f t="shared" si="1"/>
        <v>1</v>
      </c>
      <c r="D71" s="15">
        <v>-407</v>
      </c>
      <c r="E71" s="14">
        <v>80</v>
      </c>
      <c r="F71" s="13"/>
      <c r="G71" s="16">
        <v>160</v>
      </c>
      <c r="H71" s="11" t="b">
        <f>NOT(ISNA(VLOOKUP(D71&amp;E71,P!A:A,1,FALSE)))</f>
        <v>0</v>
      </c>
    </row>
    <row r="72" spans="1:10">
      <c r="A72" s="12">
        <v>70</v>
      </c>
      <c r="B72" s="13"/>
      <c r="C72" s="9" t="b">
        <f t="shared" si="1"/>
        <v>0</v>
      </c>
      <c r="D72" s="15">
        <v>-408</v>
      </c>
      <c r="E72" s="14">
        <v>85</v>
      </c>
      <c r="F72" s="13"/>
      <c r="G72" s="16">
        <v>100</v>
      </c>
      <c r="H72" s="11" t="b">
        <f>NOT(ISNA(VLOOKUP(D72&amp;E72,P!A:A,1,FALSE)))</f>
        <v>0</v>
      </c>
    </row>
    <row r="73" spans="1:10">
      <c r="A73" s="19">
        <v>71</v>
      </c>
      <c r="B73" s="13"/>
      <c r="C73" s="9" t="b">
        <f t="shared" si="1"/>
        <v>1</v>
      </c>
      <c r="D73" s="15">
        <v>-405</v>
      </c>
      <c r="E73" s="14">
        <v>88</v>
      </c>
      <c r="F73" s="13"/>
      <c r="G73" s="12">
        <v>300</v>
      </c>
      <c r="H73" s="11" t="b">
        <f>NOT(ISNA(VLOOKUP(D73&amp;E73,P!A:A,1,FALSE)))</f>
        <v>0</v>
      </c>
    </row>
    <row r="74" spans="1:10">
      <c r="A74" s="18">
        <v>72</v>
      </c>
      <c r="B74" s="13" t="s">
        <v>1964</v>
      </c>
      <c r="C74" s="9" t="b">
        <f t="shared" si="1"/>
        <v>1</v>
      </c>
      <c r="D74" s="15">
        <v>-405</v>
      </c>
      <c r="E74" s="14">
        <v>89</v>
      </c>
      <c r="F74" s="13"/>
      <c r="G74" s="12">
        <v>320</v>
      </c>
      <c r="H74" s="11" t="b">
        <f>NOT(ISNA(VLOOKUP(D74&amp;E74,P!A:A,1,FALSE)))</f>
        <v>0</v>
      </c>
    </row>
    <row r="75" spans="1:10">
      <c r="A75" s="12">
        <v>73</v>
      </c>
      <c r="B75" s="13"/>
      <c r="C75" s="9" t="b">
        <f t="shared" si="1"/>
        <v>0</v>
      </c>
      <c r="D75" s="15">
        <v>-410</v>
      </c>
      <c r="E75" s="14">
        <v>87</v>
      </c>
      <c r="F75" s="13"/>
      <c r="G75" s="12">
        <v>237</v>
      </c>
      <c r="H75" s="11" t="b">
        <f>NOT(ISNA(VLOOKUP(D75&amp;E75,P!A:A,1,FALSE)))</f>
        <v>0</v>
      </c>
    </row>
    <row r="76" spans="1:10">
      <c r="A76" s="12">
        <v>74</v>
      </c>
      <c r="B76" s="13"/>
      <c r="C76" s="9" t="b">
        <f t="shared" si="1"/>
        <v>1</v>
      </c>
      <c r="D76" s="15">
        <v>-412</v>
      </c>
      <c r="E76" s="14">
        <v>85</v>
      </c>
      <c r="F76" s="13"/>
      <c r="G76" s="16">
        <v>65</v>
      </c>
      <c r="H76" s="11" t="b">
        <f>NOT(ISNA(VLOOKUP(D76&amp;E76,P!A:A,1,FALSE)))</f>
        <v>0</v>
      </c>
    </row>
    <row r="77" spans="1:10">
      <c r="A77" s="12">
        <v>75</v>
      </c>
      <c r="B77" s="13"/>
      <c r="C77" s="9" t="b">
        <f t="shared" si="1"/>
        <v>1</v>
      </c>
      <c r="D77" s="15">
        <v>-414</v>
      </c>
      <c r="E77" s="14">
        <v>83</v>
      </c>
      <c r="F77" s="13"/>
      <c r="G77" s="16">
        <v>200</v>
      </c>
      <c r="H77" s="11" t="b">
        <f>NOT(ISNA(VLOOKUP(D77&amp;E77,P!A:A,1,FALSE)))</f>
        <v>0</v>
      </c>
    </row>
    <row r="78" spans="1:10">
      <c r="A78" s="19">
        <v>76</v>
      </c>
      <c r="B78" s="13"/>
      <c r="C78" s="9" t="b">
        <f t="shared" si="1"/>
        <v>0</v>
      </c>
      <c r="D78" s="15">
        <v>-415</v>
      </c>
      <c r="E78" s="14">
        <v>78</v>
      </c>
      <c r="F78" s="13"/>
      <c r="G78" s="16">
        <v>80</v>
      </c>
      <c r="H78" s="11" t="b">
        <f>NOT(ISNA(VLOOKUP(D78&amp;E78,P!A:A,1,FALSE)))</f>
        <v>0</v>
      </c>
    </row>
    <row r="79" spans="1:10">
      <c r="A79" s="18">
        <v>77</v>
      </c>
      <c r="B79" s="13" t="s">
        <v>1964</v>
      </c>
      <c r="C79" s="9" t="b">
        <f t="shared" si="1"/>
        <v>1</v>
      </c>
      <c r="D79" s="15">
        <v>-414</v>
      </c>
      <c r="E79" s="14">
        <v>76</v>
      </c>
      <c r="F79" s="13"/>
      <c r="G79" s="12">
        <v>211</v>
      </c>
      <c r="H79" s="11" t="b">
        <f>NOT(ISNA(VLOOKUP(D79&amp;E79,P!A:A,1,FALSE)))</f>
        <v>0</v>
      </c>
    </row>
    <row r="80" spans="1:10">
      <c r="A80" s="12">
        <v>78</v>
      </c>
      <c r="B80" s="13"/>
      <c r="C80" s="9" t="b">
        <f t="shared" si="1"/>
        <v>1</v>
      </c>
      <c r="D80" s="15">
        <v>-419</v>
      </c>
      <c r="E80" s="14">
        <v>78</v>
      </c>
      <c r="F80" s="13"/>
      <c r="G80" s="12">
        <v>330</v>
      </c>
      <c r="H80" s="11" t="b">
        <f>NOT(ISNA(VLOOKUP(D80&amp;E80,P!A:A,1,FALSE)))</f>
        <v>0</v>
      </c>
      <c r="J80" s="1" t="s">
        <v>1967</v>
      </c>
    </row>
    <row r="81" spans="1:8">
      <c r="A81" s="12">
        <v>79</v>
      </c>
      <c r="B81" s="13"/>
      <c r="C81" s="9" t="b">
        <f t="shared" si="1"/>
        <v>1</v>
      </c>
      <c r="D81" s="15">
        <v>-419</v>
      </c>
      <c r="E81" s="14">
        <v>81</v>
      </c>
      <c r="F81" s="13"/>
      <c r="G81" s="16">
        <v>170</v>
      </c>
      <c r="H81" s="11" t="b">
        <f>NOT(ISNA(VLOOKUP(D81&amp;E81,P!A:A,1,FALSE)))</f>
        <v>0</v>
      </c>
    </row>
    <row r="82" spans="1:8">
      <c r="A82" s="12">
        <v>80</v>
      </c>
      <c r="B82" s="13"/>
      <c r="C82" s="9" t="b">
        <f t="shared" si="1"/>
        <v>1</v>
      </c>
      <c r="D82" s="15">
        <v>-419</v>
      </c>
      <c r="E82" s="14">
        <v>85</v>
      </c>
      <c r="F82" s="13"/>
      <c r="G82" s="16">
        <v>166</v>
      </c>
      <c r="H82" s="11" t="b">
        <f>NOT(ISNA(VLOOKUP(D82&amp;E82,P!A:A,1,FALSE)))</f>
        <v>0</v>
      </c>
    </row>
    <row r="83" spans="1:8">
      <c r="A83" s="12">
        <v>81</v>
      </c>
      <c r="B83" s="13"/>
      <c r="C83" s="9" t="b">
        <f t="shared" si="1"/>
        <v>1</v>
      </c>
      <c r="D83" s="15">
        <v>-423</v>
      </c>
      <c r="E83" s="14">
        <v>86</v>
      </c>
      <c r="F83" s="13"/>
      <c r="G83" s="16">
        <v>150</v>
      </c>
      <c r="H83" s="11" t="b">
        <f>NOT(ISNA(VLOOKUP(D83&amp;E83,P!A:A,1,FALSE)))</f>
        <v>0</v>
      </c>
    </row>
    <row r="84" spans="1:8">
      <c r="A84" s="12">
        <v>82</v>
      </c>
      <c r="B84" s="13"/>
      <c r="C84" s="9" t="b">
        <f t="shared" si="1"/>
        <v>1</v>
      </c>
      <c r="D84" s="15">
        <v>-424</v>
      </c>
      <c r="E84" s="14">
        <v>88</v>
      </c>
      <c r="F84" s="13"/>
      <c r="G84" s="16">
        <v>141</v>
      </c>
      <c r="H84" s="11" t="b">
        <f>NOT(ISNA(VLOOKUP(D84&amp;E84,P!A:A,1,FALSE)))</f>
        <v>0</v>
      </c>
    </row>
    <row r="85" spans="1:8">
      <c r="A85" s="12">
        <v>83</v>
      </c>
      <c r="B85" s="13"/>
      <c r="C85" s="9" t="b">
        <f t="shared" si="1"/>
        <v>1</v>
      </c>
      <c r="D85" s="15">
        <v>-425</v>
      </c>
      <c r="E85" s="14">
        <v>90</v>
      </c>
      <c r="F85" s="13"/>
      <c r="G85" s="16">
        <v>120</v>
      </c>
      <c r="H85" s="11" t="b">
        <f>NOT(ISNA(VLOOKUP(D85&amp;E85,P!A:A,1,FALSE)))</f>
        <v>0</v>
      </c>
    </row>
    <row r="86" spans="1:8">
      <c r="A86" s="12">
        <v>84</v>
      </c>
      <c r="B86" s="13"/>
      <c r="C86" s="9" t="b">
        <f t="shared" si="1"/>
        <v>1</v>
      </c>
      <c r="D86" s="15">
        <v>-428</v>
      </c>
      <c r="E86" s="14">
        <v>93</v>
      </c>
      <c r="F86" s="13"/>
      <c r="G86" s="16">
        <v>100</v>
      </c>
      <c r="H86" s="11" t="b">
        <f>NOT(ISNA(VLOOKUP(D86&amp;E86,P!A:A,1,FALSE)))</f>
        <v>0</v>
      </c>
    </row>
    <row r="87" spans="1:8">
      <c r="A87" s="12">
        <v>85</v>
      </c>
      <c r="B87" s="13"/>
      <c r="C87" s="9" t="b">
        <f t="shared" si="1"/>
        <v>1</v>
      </c>
      <c r="D87" s="15">
        <v>-429</v>
      </c>
      <c r="E87" s="14">
        <v>90</v>
      </c>
      <c r="F87" s="13"/>
      <c r="G87" s="16">
        <v>170</v>
      </c>
      <c r="H87" s="11" t="b">
        <f>NOT(ISNA(VLOOKUP(D87&amp;E87,P!A:A,1,FALSE)))</f>
        <v>0</v>
      </c>
    </row>
    <row r="88" spans="1:8">
      <c r="A88" s="12">
        <v>86</v>
      </c>
      <c r="B88" s="13"/>
      <c r="C88" s="9" t="b">
        <f t="shared" si="1"/>
        <v>1</v>
      </c>
      <c r="D88" s="15">
        <v>-432</v>
      </c>
      <c r="E88" s="14">
        <v>88</v>
      </c>
      <c r="F88" s="13"/>
      <c r="G88" s="16">
        <v>80</v>
      </c>
      <c r="H88" s="11" t="b">
        <f>NOT(ISNA(VLOOKUP(D88&amp;E88,P!A:A,1,FALSE)))</f>
        <v>0</v>
      </c>
    </row>
    <row r="89" spans="1:8">
      <c r="A89" s="12">
        <v>87</v>
      </c>
      <c r="B89" s="13"/>
      <c r="C89" s="9" t="b">
        <f t="shared" si="1"/>
        <v>1</v>
      </c>
      <c r="D89" s="15">
        <v>-432</v>
      </c>
      <c r="E89" s="14">
        <v>85</v>
      </c>
      <c r="F89" s="13"/>
      <c r="G89" s="16">
        <v>110</v>
      </c>
      <c r="H89" s="11" t="b">
        <f>NOT(ISNA(VLOOKUP(D89&amp;E89,P!A:A,1,FALSE)))</f>
        <v>0</v>
      </c>
    </row>
    <row r="90" spans="1:8">
      <c r="A90" s="19">
        <v>88</v>
      </c>
      <c r="B90" s="13"/>
      <c r="C90" s="9" t="b">
        <f t="shared" si="1"/>
        <v>1</v>
      </c>
      <c r="D90" s="15">
        <v>-434</v>
      </c>
      <c r="E90" s="14">
        <v>81</v>
      </c>
      <c r="F90" s="13"/>
      <c r="G90" s="16">
        <v>86</v>
      </c>
      <c r="H90" s="11" t="b">
        <f>NOT(ISNA(VLOOKUP(D90&amp;E90,P!A:A,1,FALSE)))</f>
        <v>0</v>
      </c>
    </row>
    <row r="91" spans="1:8">
      <c r="A91" s="18">
        <v>89</v>
      </c>
      <c r="B91" s="13" t="s">
        <v>1964</v>
      </c>
      <c r="C91" s="9" t="b">
        <f t="shared" si="1"/>
        <v>1</v>
      </c>
      <c r="D91" s="15">
        <v>-430</v>
      </c>
      <c r="E91" s="14">
        <v>79</v>
      </c>
      <c r="F91" s="13"/>
      <c r="G91" s="16">
        <v>120</v>
      </c>
      <c r="H91" s="11" t="b">
        <f>NOT(ISNA(VLOOKUP(D91&amp;E91,P!A:A,1,FALSE)))</f>
        <v>0</v>
      </c>
    </row>
    <row r="92" spans="1:8">
      <c r="A92" s="18">
        <v>90</v>
      </c>
      <c r="B92" s="13" t="s">
        <v>1964</v>
      </c>
      <c r="C92" s="9" t="b">
        <f t="shared" si="1"/>
        <v>0</v>
      </c>
      <c r="D92" s="15">
        <v>-433</v>
      </c>
      <c r="E92" s="14">
        <v>76</v>
      </c>
      <c r="F92" s="13"/>
      <c r="G92" s="16">
        <v>118</v>
      </c>
      <c r="H92" s="11" t="b">
        <f>NOT(ISNA(VLOOKUP(D92&amp;E92,P!A:A,1,FALSE)))</f>
        <v>0</v>
      </c>
    </row>
    <row r="93" spans="1:8">
      <c r="A93" s="12">
        <v>91</v>
      </c>
      <c r="B93" s="13"/>
      <c r="C93" s="9" t="b">
        <f t="shared" si="1"/>
        <v>0</v>
      </c>
      <c r="D93" s="15">
        <v>-438</v>
      </c>
      <c r="E93" s="14">
        <v>83</v>
      </c>
      <c r="F93" s="13"/>
      <c r="G93" s="12">
        <v>300</v>
      </c>
      <c r="H93" s="11" t="b">
        <f>NOT(ISNA(VLOOKUP(D93&amp;E93,P!A:A,1,FALSE)))</f>
        <v>0</v>
      </c>
    </row>
    <row r="94" spans="1:8">
      <c r="A94" s="19">
        <v>92</v>
      </c>
      <c r="B94" s="13"/>
      <c r="C94" s="9" t="b">
        <f t="shared" si="1"/>
        <v>1</v>
      </c>
      <c r="D94" s="15">
        <v>-441</v>
      </c>
      <c r="E94" s="14">
        <v>81</v>
      </c>
      <c r="F94" s="13"/>
      <c r="G94" s="16">
        <v>200</v>
      </c>
      <c r="H94" s="11" t="b">
        <f>NOT(ISNA(VLOOKUP(D94&amp;E94,P!A:A,1,FALSE)))</f>
        <v>0</v>
      </c>
    </row>
    <row r="95" spans="1:8">
      <c r="A95" s="18">
        <v>93</v>
      </c>
      <c r="B95" s="13" t="s">
        <v>1964</v>
      </c>
      <c r="C95" s="9" t="b">
        <f t="shared" si="1"/>
        <v>1</v>
      </c>
      <c r="D95" s="15">
        <v>-445</v>
      </c>
      <c r="E95" s="14">
        <v>79</v>
      </c>
      <c r="F95" s="13"/>
      <c r="G95" s="12">
        <v>600</v>
      </c>
      <c r="H95" s="11" t="b">
        <f>NOT(ISNA(VLOOKUP(D95&amp;E95,P!A:A,1,FALSE)))</f>
        <v>0</v>
      </c>
    </row>
    <row r="96" spans="1:8">
      <c r="A96" s="12">
        <v>94</v>
      </c>
      <c r="B96" s="13"/>
      <c r="C96" s="9" t="b">
        <f t="shared" si="1"/>
        <v>1</v>
      </c>
      <c r="D96" s="15">
        <v>-443</v>
      </c>
      <c r="E96" s="14">
        <v>85</v>
      </c>
      <c r="F96" s="13"/>
      <c r="G96" s="16">
        <v>132</v>
      </c>
      <c r="H96" s="11" t="b">
        <f>NOT(ISNA(VLOOKUP(D96&amp;E96,P!A:A,1,FALSE)))</f>
        <v>0</v>
      </c>
    </row>
    <row r="97" spans="1:10">
      <c r="A97" s="12">
        <v>95</v>
      </c>
      <c r="B97" s="13"/>
      <c r="C97" s="9" t="b">
        <f t="shared" si="1"/>
        <v>0</v>
      </c>
      <c r="D97" s="15">
        <v>-444</v>
      </c>
      <c r="E97" s="14">
        <v>90</v>
      </c>
      <c r="F97" s="13"/>
      <c r="G97" s="16">
        <v>84</v>
      </c>
      <c r="H97" s="11" t="b">
        <f>NOT(ISNA(VLOOKUP(D97&amp;E97,P!A:A,1,FALSE)))</f>
        <v>0</v>
      </c>
    </row>
    <row r="98" spans="1:10">
      <c r="A98" s="12">
        <v>96</v>
      </c>
      <c r="B98" s="13"/>
      <c r="C98" s="9" t="b">
        <f t="shared" si="1"/>
        <v>1</v>
      </c>
      <c r="D98" s="15">
        <v>-444</v>
      </c>
      <c r="E98" s="14">
        <v>94</v>
      </c>
      <c r="F98" s="13"/>
      <c r="G98" s="16">
        <v>85</v>
      </c>
      <c r="H98" s="11" t="b">
        <f>NOT(ISNA(VLOOKUP(D98&amp;E98,P!A:A,1,FALSE)))</f>
        <v>0</v>
      </c>
      <c r="J98" s="21"/>
    </row>
    <row r="99" spans="1:10">
      <c r="A99" s="12">
        <v>97</v>
      </c>
      <c r="B99" s="13"/>
      <c r="C99" s="9" t="b">
        <f t="shared" si="1"/>
        <v>1</v>
      </c>
      <c r="D99" s="15">
        <v>-442</v>
      </c>
      <c r="E99" s="14">
        <v>97</v>
      </c>
      <c r="F99" s="13"/>
      <c r="G99" s="12">
        <v>800</v>
      </c>
      <c r="H99" s="11" t="b">
        <f>NOT(ISNA(VLOOKUP(D99&amp;E99,P!A:A,1,FALSE)))</f>
        <v>0</v>
      </c>
    </row>
    <row r="100" spans="1:10">
      <c r="A100" s="12">
        <v>98</v>
      </c>
      <c r="B100" s="13"/>
      <c r="C100" s="9" t="b">
        <f t="shared" si="1"/>
        <v>1</v>
      </c>
      <c r="D100" s="15">
        <v>-445</v>
      </c>
      <c r="E100" s="14">
        <v>97</v>
      </c>
      <c r="F100" s="13"/>
      <c r="G100" s="16">
        <v>90</v>
      </c>
      <c r="H100" s="11" t="b">
        <f>NOT(ISNA(VLOOKUP(D100&amp;E100,P!A:A,1,FALSE)))</f>
        <v>0</v>
      </c>
    </row>
    <row r="101" spans="1:10">
      <c r="A101" s="12">
        <v>99</v>
      </c>
      <c r="B101" s="13"/>
      <c r="C101" s="9" t="b">
        <f t="shared" si="1"/>
        <v>0</v>
      </c>
      <c r="D101" s="15">
        <v>-450</v>
      </c>
      <c r="E101" s="14">
        <v>96</v>
      </c>
      <c r="F101" s="13"/>
      <c r="G101" s="16">
        <v>203</v>
      </c>
      <c r="H101" s="11" t="b">
        <f>NOT(ISNA(VLOOKUP(D101&amp;E101,P!A:A,1,FALSE)))</f>
        <v>0</v>
      </c>
    </row>
    <row r="102" spans="1:10">
      <c r="A102" s="12">
        <v>100</v>
      </c>
      <c r="B102" s="13"/>
      <c r="C102" s="9" t="b">
        <f t="shared" si="1"/>
        <v>0</v>
      </c>
      <c r="D102" s="15">
        <v>-455</v>
      </c>
      <c r="E102" s="14">
        <v>95</v>
      </c>
      <c r="F102" s="13"/>
      <c r="G102" s="16">
        <v>109</v>
      </c>
      <c r="H102" s="11" t="b">
        <f>NOT(ISNA(VLOOKUP(D102&amp;E102,P!A:A,1,FALSE)))</f>
        <v>0</v>
      </c>
    </row>
    <row r="103" spans="1:10">
      <c r="A103" s="12">
        <v>101</v>
      </c>
      <c r="B103" s="13"/>
      <c r="C103" s="9" t="b">
        <f t="shared" si="1"/>
        <v>0</v>
      </c>
      <c r="D103" s="15">
        <v>-456</v>
      </c>
      <c r="E103" s="14">
        <v>90</v>
      </c>
      <c r="F103" s="13"/>
      <c r="G103" s="16">
        <v>200</v>
      </c>
      <c r="H103" s="11" t="b">
        <f>NOT(ISNA(VLOOKUP(D103&amp;E103,P!A:A,1,FALSE)))</f>
        <v>0</v>
      </c>
      <c r="J103" s="1" t="s">
        <v>1966</v>
      </c>
    </row>
    <row r="104" spans="1:10">
      <c r="A104" s="12">
        <v>102</v>
      </c>
      <c r="B104" s="13"/>
      <c r="C104" s="9" t="b">
        <f t="shared" si="1"/>
        <v>1</v>
      </c>
      <c r="D104" s="15">
        <v>-458</v>
      </c>
      <c r="E104" s="14">
        <v>90</v>
      </c>
      <c r="F104" s="13"/>
      <c r="G104" s="16">
        <v>150</v>
      </c>
      <c r="H104" s="11" t="b">
        <f>NOT(ISNA(VLOOKUP(D104&amp;E104,P!A:A,1,FALSE)))</f>
        <v>0</v>
      </c>
    </row>
    <row r="105" spans="1:10">
      <c r="A105" s="12">
        <v>103</v>
      </c>
      <c r="B105" s="13"/>
      <c r="C105" s="9" t="b">
        <f t="shared" si="1"/>
        <v>1</v>
      </c>
      <c r="D105" s="15">
        <v>-461</v>
      </c>
      <c r="E105" s="14">
        <v>92</v>
      </c>
      <c r="F105" s="13"/>
      <c r="G105" s="16">
        <v>168</v>
      </c>
      <c r="H105" s="11" t="b">
        <f>NOT(ISNA(VLOOKUP(D105&amp;E105,P!A:A,1,FALSE)))</f>
        <v>0</v>
      </c>
    </row>
    <row r="106" spans="1:10">
      <c r="A106" s="12">
        <v>104</v>
      </c>
      <c r="B106" s="13"/>
      <c r="C106" s="9" t="b">
        <f t="shared" si="1"/>
        <v>1</v>
      </c>
      <c r="D106" s="15">
        <v>-465</v>
      </c>
      <c r="E106" s="14">
        <v>90</v>
      </c>
      <c r="F106" s="13"/>
      <c r="G106" s="16">
        <v>60</v>
      </c>
      <c r="H106" s="11" t="b">
        <f>NOT(ISNA(VLOOKUP(D106&amp;E106,P!A:A,1,FALSE)))</f>
        <v>0</v>
      </c>
    </row>
    <row r="107" spans="1:10">
      <c r="A107" s="12">
        <v>105</v>
      </c>
      <c r="B107" s="13"/>
      <c r="C107" s="9" t="b">
        <f t="shared" si="1"/>
        <v>1</v>
      </c>
      <c r="D107" s="15">
        <v>-468</v>
      </c>
      <c r="E107" s="14">
        <v>91</v>
      </c>
      <c r="F107" s="13"/>
      <c r="G107" s="12">
        <v>400</v>
      </c>
      <c r="H107" s="11" t="b">
        <f>NOT(ISNA(VLOOKUP(D107&amp;E107,P!A:A,1,FALSE)))</f>
        <v>0</v>
      </c>
    </row>
    <row r="108" spans="1:10">
      <c r="A108" s="12">
        <v>106</v>
      </c>
      <c r="B108" s="13"/>
      <c r="C108" s="9" t="b">
        <f t="shared" si="1"/>
        <v>1</v>
      </c>
      <c r="D108" s="15">
        <v>-470</v>
      </c>
      <c r="E108" s="14">
        <v>91</v>
      </c>
      <c r="F108" s="13"/>
      <c r="G108" s="16">
        <v>78</v>
      </c>
      <c r="H108" s="11" t="b">
        <f>NOT(ISNA(VLOOKUP(D108&amp;E108,P!A:A,1,FALSE)))</f>
        <v>0</v>
      </c>
    </row>
    <row r="109" spans="1:10">
      <c r="A109" s="19">
        <v>107</v>
      </c>
      <c r="B109" s="13"/>
      <c r="C109" s="9" t="b">
        <f t="shared" si="1"/>
        <v>0</v>
      </c>
      <c r="D109" s="15">
        <v>-475</v>
      </c>
      <c r="E109" s="14">
        <v>91</v>
      </c>
      <c r="F109" s="13"/>
      <c r="G109" s="16">
        <v>55</v>
      </c>
      <c r="H109" s="11" t="b">
        <f>NOT(ISNA(VLOOKUP(D109&amp;E109,P!A:A,1,FALSE)))</f>
        <v>0</v>
      </c>
    </row>
    <row r="110" spans="1:10">
      <c r="A110" s="18">
        <v>108</v>
      </c>
      <c r="B110" s="13" t="s">
        <v>1964</v>
      </c>
      <c r="C110" s="9" t="b">
        <f t="shared" si="1"/>
        <v>1</v>
      </c>
      <c r="D110" s="15">
        <v>-476</v>
      </c>
      <c r="E110" s="14">
        <v>88</v>
      </c>
      <c r="F110" s="13"/>
      <c r="G110" s="16">
        <v>204</v>
      </c>
      <c r="H110" s="11" t="b">
        <f>NOT(ISNA(VLOOKUP(D110&amp;E110,P!A:A,1,FALSE)))</f>
        <v>0</v>
      </c>
    </row>
    <row r="111" spans="1:10">
      <c r="A111" s="12">
        <v>109</v>
      </c>
      <c r="B111" s="13"/>
      <c r="C111" s="9" t="b">
        <f t="shared" si="1"/>
        <v>1</v>
      </c>
      <c r="D111" s="15">
        <v>-478</v>
      </c>
      <c r="E111" s="14">
        <v>93</v>
      </c>
      <c r="F111" s="13"/>
      <c r="G111" s="16">
        <v>200</v>
      </c>
      <c r="H111" s="11" t="b">
        <f>NOT(ISNA(VLOOKUP(D111&amp;E111,P!A:A,1,FALSE)))</f>
        <v>0</v>
      </c>
    </row>
    <row r="112" spans="1:10">
      <c r="A112" s="12">
        <v>110</v>
      </c>
      <c r="B112" s="13"/>
      <c r="C112" s="9" t="b">
        <f t="shared" si="1"/>
        <v>1</v>
      </c>
      <c r="D112" s="15">
        <v>-480</v>
      </c>
      <c r="E112" s="14">
        <v>94</v>
      </c>
      <c r="F112" s="13"/>
      <c r="G112" s="12">
        <v>300</v>
      </c>
      <c r="H112" s="11" t="b">
        <f>NOT(ISNA(VLOOKUP(D112&amp;E112,P!A:A,1,FALSE)))</f>
        <v>0</v>
      </c>
    </row>
    <row r="113" spans="1:8">
      <c r="A113" s="12">
        <v>111</v>
      </c>
      <c r="B113" s="13"/>
      <c r="C113" s="9" t="b">
        <f t="shared" si="1"/>
        <v>1</v>
      </c>
      <c r="D113" s="15">
        <v>-483</v>
      </c>
      <c r="E113" s="14">
        <v>97</v>
      </c>
      <c r="F113" s="13"/>
      <c r="G113" s="12">
        <v>650</v>
      </c>
      <c r="H113" s="11" t="b">
        <f>NOT(ISNA(VLOOKUP(D113&amp;E113,P!A:A,1,FALSE)))</f>
        <v>0</v>
      </c>
    </row>
    <row r="114" spans="1:8">
      <c r="A114" s="12">
        <v>112</v>
      </c>
      <c r="B114" s="13"/>
      <c r="C114" s="9" t="b">
        <f t="shared" si="1"/>
        <v>1</v>
      </c>
      <c r="D114" s="15">
        <v>-484</v>
      </c>
      <c r="E114" s="14">
        <v>101</v>
      </c>
      <c r="F114" s="13"/>
      <c r="G114" s="12">
        <v>334</v>
      </c>
      <c r="H114" s="11" t="b">
        <f>NOT(ISNA(VLOOKUP(D114&amp;E114,P!A:A,1,FALSE)))</f>
        <v>0</v>
      </c>
    </row>
    <row r="115" spans="1:8">
      <c r="A115" s="12">
        <v>113</v>
      </c>
      <c r="B115" s="13"/>
      <c r="C115" s="9" t="b">
        <f t="shared" si="1"/>
        <v>0</v>
      </c>
      <c r="D115" s="15">
        <v>-479</v>
      </c>
      <c r="E115" s="14">
        <v>100</v>
      </c>
      <c r="F115" s="13"/>
      <c r="G115" s="16">
        <v>120</v>
      </c>
      <c r="H115" s="11" t="b">
        <f>NOT(ISNA(VLOOKUP(D115&amp;E115,P!A:A,1,FALSE)))</f>
        <v>0</v>
      </c>
    </row>
    <row r="116" spans="1:8">
      <c r="A116" s="12">
        <v>114</v>
      </c>
      <c r="B116" s="13"/>
      <c r="C116" s="9" t="b">
        <f t="shared" si="1"/>
        <v>0</v>
      </c>
      <c r="D116" s="15">
        <v>-474</v>
      </c>
      <c r="E116" s="14">
        <v>100</v>
      </c>
      <c r="F116" s="13"/>
      <c r="G116" s="16">
        <v>80</v>
      </c>
      <c r="H116" s="11" t="b">
        <f>NOT(ISNA(VLOOKUP(D116&amp;E116,P!A:A,1,FALSE)))</f>
        <v>0</v>
      </c>
    </row>
    <row r="117" spans="1:8">
      <c r="A117" s="12">
        <v>115</v>
      </c>
      <c r="B117" s="13"/>
      <c r="C117" s="9" t="b">
        <f t="shared" si="1"/>
        <v>1</v>
      </c>
      <c r="D117" s="15">
        <v>-473</v>
      </c>
      <c r="E117" s="14">
        <v>99</v>
      </c>
      <c r="F117" s="13"/>
      <c r="G117" s="16">
        <v>200</v>
      </c>
      <c r="H117" s="11" t="b">
        <f>NOT(ISNA(VLOOKUP(D117&amp;E117,P!A:A,1,FALSE)))</f>
        <v>0</v>
      </c>
    </row>
    <row r="118" spans="1:8">
      <c r="A118" s="12">
        <v>116</v>
      </c>
      <c r="B118" s="13"/>
      <c r="C118" s="9" t="b">
        <f t="shared" si="1"/>
        <v>1</v>
      </c>
      <c r="D118" s="15">
        <v>-473</v>
      </c>
      <c r="E118" s="14">
        <v>98</v>
      </c>
      <c r="F118" s="13"/>
      <c r="G118" s="16">
        <v>90</v>
      </c>
      <c r="H118" s="11" t="b">
        <f>NOT(ISNA(VLOOKUP(D118&amp;E118,P!A:A,1,FALSE)))</f>
        <v>0</v>
      </c>
    </row>
    <row r="119" spans="1:8">
      <c r="A119" s="19">
        <v>117</v>
      </c>
      <c r="B119" s="13"/>
      <c r="C119" s="9" t="b">
        <f t="shared" si="1"/>
        <v>0</v>
      </c>
      <c r="D119" s="15">
        <v>-468</v>
      </c>
      <c r="E119" s="14">
        <v>97</v>
      </c>
      <c r="F119" s="13"/>
      <c r="G119" s="12">
        <v>800</v>
      </c>
      <c r="H119" s="11" t="b">
        <f>NOT(ISNA(VLOOKUP(D119&amp;E119,P!A:A,1,FALSE)))</f>
        <v>0</v>
      </c>
    </row>
    <row r="120" spans="1:8">
      <c r="A120" s="18">
        <v>118</v>
      </c>
      <c r="B120" s="13" t="s">
        <v>1964</v>
      </c>
      <c r="C120" s="9" t="b">
        <f t="shared" si="1"/>
        <v>1</v>
      </c>
      <c r="D120" s="15">
        <v>-469</v>
      </c>
      <c r="E120" s="14">
        <v>93</v>
      </c>
      <c r="F120" s="13"/>
      <c r="G120" s="12">
        <v>261</v>
      </c>
      <c r="H120" s="11" t="b">
        <f>NOT(ISNA(VLOOKUP(D120&amp;E120,P!A:A,1,FALSE)))</f>
        <v>0</v>
      </c>
    </row>
    <row r="121" spans="1:8">
      <c r="A121" s="12">
        <v>119</v>
      </c>
      <c r="B121" s="13"/>
      <c r="C121" s="9" t="b">
        <f t="shared" si="1"/>
        <v>0</v>
      </c>
      <c r="D121" s="15">
        <v>-469</v>
      </c>
      <c r="E121" s="14">
        <v>102</v>
      </c>
      <c r="F121" s="13"/>
      <c r="G121" s="12">
        <v>217</v>
      </c>
      <c r="H121" s="11" t="b">
        <f>NOT(ISNA(VLOOKUP(D121&amp;E121,P!A:A,1,FALSE)))</f>
        <v>0</v>
      </c>
    </row>
    <row r="122" spans="1:8">
      <c r="A122" s="12">
        <v>120</v>
      </c>
      <c r="B122" s="13"/>
      <c r="C122" s="9" t="b">
        <f t="shared" si="1"/>
        <v>1</v>
      </c>
      <c r="D122" s="15">
        <v>-465</v>
      </c>
      <c r="E122" s="14">
        <v>103</v>
      </c>
      <c r="F122" s="13"/>
      <c r="G122" s="12">
        <v>214</v>
      </c>
      <c r="H122" s="11" t="b">
        <f>NOT(ISNA(VLOOKUP(D122&amp;E122,P!A:A,1,FALSE)))</f>
        <v>0</v>
      </c>
    </row>
    <row r="123" spans="1:8">
      <c r="A123" s="12">
        <v>121</v>
      </c>
      <c r="B123" s="13"/>
      <c r="C123" s="9" t="b">
        <f t="shared" si="1"/>
        <v>1</v>
      </c>
      <c r="D123" s="15">
        <v>-463</v>
      </c>
      <c r="E123" s="14">
        <v>104</v>
      </c>
      <c r="F123" s="13"/>
      <c r="G123" s="16">
        <v>160</v>
      </c>
      <c r="H123" s="11" t="b">
        <f>NOT(ISNA(VLOOKUP(D123&amp;E123,P!A:A,1,FALSE)))</f>
        <v>0</v>
      </c>
    </row>
    <row r="124" spans="1:8">
      <c r="A124" s="12">
        <v>122</v>
      </c>
      <c r="B124" s="13"/>
      <c r="C124" s="9" t="b">
        <f t="shared" si="1"/>
        <v>1</v>
      </c>
      <c r="D124" s="15">
        <v>-463</v>
      </c>
      <c r="E124" s="14">
        <v>107</v>
      </c>
      <c r="F124" s="13"/>
      <c r="G124" s="16">
        <v>150</v>
      </c>
      <c r="H124" s="11" t="b">
        <f>NOT(ISNA(VLOOKUP(D124&amp;E124,P!A:A,1,FALSE)))</f>
        <v>0</v>
      </c>
    </row>
    <row r="125" spans="1:8">
      <c r="A125" s="19">
        <v>123</v>
      </c>
      <c r="B125" s="13"/>
      <c r="C125" s="9" t="b">
        <f t="shared" si="1"/>
        <v>1</v>
      </c>
      <c r="D125" s="15">
        <v>-464</v>
      </c>
      <c r="E125" s="14">
        <v>111</v>
      </c>
      <c r="F125" s="13"/>
      <c r="G125" s="12">
        <v>224</v>
      </c>
      <c r="H125" s="11" t="b">
        <f>NOT(ISNA(VLOOKUP(D125&amp;E125,P!A:A,1,FALSE)))</f>
        <v>0</v>
      </c>
    </row>
    <row r="126" spans="1:8">
      <c r="A126" s="18">
        <v>124</v>
      </c>
      <c r="B126" s="13" t="s">
        <v>1964</v>
      </c>
      <c r="C126" s="9" t="b">
        <f t="shared" si="1"/>
        <v>1</v>
      </c>
      <c r="D126" s="15">
        <v>-460</v>
      </c>
      <c r="E126" s="14">
        <v>111</v>
      </c>
      <c r="F126" s="13"/>
      <c r="G126" s="12">
        <v>346</v>
      </c>
      <c r="H126" s="11" t="b">
        <f>NOT(ISNA(VLOOKUP(D126&amp;E126,P!A:A,1,FALSE)))</f>
        <v>0</v>
      </c>
    </row>
    <row r="127" spans="1:8">
      <c r="A127" s="12">
        <v>125</v>
      </c>
      <c r="B127" s="13"/>
      <c r="C127" s="9" t="b">
        <f t="shared" si="1"/>
        <v>1</v>
      </c>
      <c r="D127" s="15">
        <v>-468</v>
      </c>
      <c r="E127" s="14">
        <v>113</v>
      </c>
      <c r="F127" s="13"/>
      <c r="G127" s="16">
        <v>200</v>
      </c>
      <c r="H127" s="11" t="b">
        <f>NOT(ISNA(VLOOKUP(D127&amp;E127,P!A:A,1,FALSE)))</f>
        <v>0</v>
      </c>
    </row>
    <row r="128" spans="1:8">
      <c r="A128" s="12">
        <v>126</v>
      </c>
      <c r="B128" s="13"/>
      <c r="C128" s="9" t="b">
        <f t="shared" si="1"/>
        <v>1</v>
      </c>
      <c r="D128" s="15">
        <v>-469</v>
      </c>
      <c r="E128" s="14">
        <v>117</v>
      </c>
      <c r="F128" s="13"/>
      <c r="G128" s="16">
        <v>64</v>
      </c>
      <c r="H128" s="11" t="b">
        <f>NOT(ISNA(VLOOKUP(D128&amp;E128,P!A:A,1,FALSE)))</f>
        <v>0</v>
      </c>
    </row>
    <row r="129" spans="1:8">
      <c r="A129" s="12">
        <v>127</v>
      </c>
      <c r="B129" s="13"/>
      <c r="C129" s="9" t="b">
        <f t="shared" si="1"/>
        <v>1</v>
      </c>
      <c r="D129" s="15">
        <v>-471</v>
      </c>
      <c r="E129" s="14">
        <v>117</v>
      </c>
      <c r="F129" s="13"/>
      <c r="G129" s="12">
        <v>228</v>
      </c>
      <c r="H129" s="11" t="b">
        <f>NOT(ISNA(VLOOKUP(D129&amp;E129,P!A:A,1,FALSE)))</f>
        <v>0</v>
      </c>
    </row>
    <row r="130" spans="1:8">
      <c r="A130" s="12">
        <v>128</v>
      </c>
      <c r="B130" s="13"/>
      <c r="C130" s="9" t="b">
        <f t="shared" si="1"/>
        <v>0</v>
      </c>
      <c r="D130" s="15">
        <v>-476</v>
      </c>
      <c r="E130" s="14">
        <v>118</v>
      </c>
      <c r="F130" s="13"/>
      <c r="G130" s="16">
        <v>68</v>
      </c>
      <c r="H130" s="11" t="b">
        <f>NOT(ISNA(VLOOKUP(D130&amp;E130,P!A:A,1,FALSE)))</f>
        <v>0</v>
      </c>
    </row>
    <row r="131" spans="1:8">
      <c r="A131" s="12">
        <v>129</v>
      </c>
      <c r="B131" s="13"/>
      <c r="C131" s="9" t="b">
        <f t="shared" si="1"/>
        <v>1</v>
      </c>
      <c r="D131" s="15">
        <v>-478</v>
      </c>
      <c r="E131" s="14">
        <v>117</v>
      </c>
      <c r="F131" s="13"/>
      <c r="G131" s="16">
        <v>132</v>
      </c>
      <c r="H131" s="11" t="b">
        <f>NOT(ISNA(VLOOKUP(D131&amp;E131,P!A:A,1,FALSE)))</f>
        <v>0</v>
      </c>
    </row>
    <row r="132" spans="1:8">
      <c r="A132" s="12">
        <v>130</v>
      </c>
      <c r="B132" s="13"/>
      <c r="C132" s="9" t="b">
        <f t="shared" ref="C132:C195" si="2">IF(B131="_",AND(ABS(D132-D130)&lt;5,ABS(E132-E130)&lt;5),AND(ABS(D132-D131)&lt;5,ABS(E132-E131)&lt;5))</f>
        <v>1</v>
      </c>
      <c r="D132" s="15">
        <v>-482</v>
      </c>
      <c r="E132" s="14">
        <v>115</v>
      </c>
      <c r="F132" s="13"/>
      <c r="G132" s="16">
        <v>75</v>
      </c>
      <c r="H132" s="11" t="b">
        <f>NOT(ISNA(VLOOKUP(D132&amp;E132,P!A:A,1,FALSE)))</f>
        <v>0</v>
      </c>
    </row>
    <row r="133" spans="1:8">
      <c r="A133" s="12">
        <v>131</v>
      </c>
      <c r="B133" s="13"/>
      <c r="C133" s="9" t="b">
        <f t="shared" si="2"/>
        <v>1</v>
      </c>
      <c r="D133" s="15">
        <v>-485</v>
      </c>
      <c r="E133" s="14">
        <v>116</v>
      </c>
      <c r="F133" s="13"/>
      <c r="G133" s="16">
        <v>146</v>
      </c>
      <c r="H133" s="11" t="b">
        <f>NOT(ISNA(VLOOKUP(D133&amp;E133,P!A:A,1,FALSE)))</f>
        <v>0</v>
      </c>
    </row>
    <row r="134" spans="1:8">
      <c r="A134" s="12">
        <v>132</v>
      </c>
      <c r="B134" s="13"/>
      <c r="C134" s="9" t="b">
        <f t="shared" si="2"/>
        <v>1</v>
      </c>
      <c r="D134" s="15">
        <v>-488</v>
      </c>
      <c r="E134" s="14">
        <v>119</v>
      </c>
      <c r="F134" s="13"/>
      <c r="G134" s="16">
        <v>200</v>
      </c>
      <c r="H134" s="11" t="b">
        <f>NOT(ISNA(VLOOKUP(D134&amp;E134,P!A:A,1,FALSE)))</f>
        <v>0</v>
      </c>
    </row>
    <row r="135" spans="1:8">
      <c r="A135" s="12">
        <v>133</v>
      </c>
      <c r="B135" s="13"/>
      <c r="C135" s="9" t="b">
        <f t="shared" si="2"/>
        <v>1</v>
      </c>
      <c r="D135" s="15">
        <v>-488</v>
      </c>
      <c r="E135" s="14">
        <v>121</v>
      </c>
      <c r="F135" s="13"/>
      <c r="G135" s="12">
        <v>450</v>
      </c>
      <c r="H135" s="11" t="b">
        <f>NOT(ISNA(VLOOKUP(D135&amp;E135,P!A:A,1,FALSE)))</f>
        <v>0</v>
      </c>
    </row>
    <row r="136" spans="1:8">
      <c r="A136" s="12">
        <v>134</v>
      </c>
      <c r="B136" s="13"/>
      <c r="C136" s="9" t="b">
        <f t="shared" si="2"/>
        <v>1</v>
      </c>
      <c r="D136" s="15">
        <v>-485</v>
      </c>
      <c r="E136" s="14">
        <v>124</v>
      </c>
      <c r="F136" s="13"/>
      <c r="G136" s="16">
        <v>24</v>
      </c>
      <c r="H136" s="11" t="b">
        <f>NOT(ISNA(VLOOKUP(D136&amp;E136,P!A:A,1,FALSE)))</f>
        <v>0</v>
      </c>
    </row>
    <row r="137" spans="1:8">
      <c r="A137" s="12">
        <v>135</v>
      </c>
      <c r="B137" s="13"/>
      <c r="C137" s="9" t="b">
        <f t="shared" si="2"/>
        <v>1</v>
      </c>
      <c r="D137" s="15">
        <v>-481</v>
      </c>
      <c r="E137" s="14">
        <v>126</v>
      </c>
      <c r="F137" s="13"/>
      <c r="G137" s="16">
        <v>158</v>
      </c>
      <c r="H137" s="11" t="b">
        <f>NOT(ISNA(VLOOKUP(D137&amp;E137,P!A:A,1,FALSE)))</f>
        <v>0</v>
      </c>
    </row>
    <row r="138" spans="1:8">
      <c r="A138" s="12">
        <v>136</v>
      </c>
      <c r="B138" s="13"/>
      <c r="C138" s="9" t="b">
        <f t="shared" si="2"/>
        <v>1</v>
      </c>
      <c r="D138" s="15">
        <v>-479</v>
      </c>
      <c r="E138" s="14">
        <v>127</v>
      </c>
      <c r="F138" s="13"/>
      <c r="G138" s="16">
        <v>202</v>
      </c>
      <c r="H138" s="11" t="b">
        <f>NOT(ISNA(VLOOKUP(D138&amp;E138,P!A:A,1,FALSE)))</f>
        <v>0</v>
      </c>
    </row>
    <row r="139" spans="1:8">
      <c r="A139" s="12">
        <v>137</v>
      </c>
      <c r="B139" s="13"/>
      <c r="C139" s="9" t="b">
        <f t="shared" si="2"/>
        <v>1</v>
      </c>
      <c r="D139" s="15">
        <v>-479</v>
      </c>
      <c r="E139" s="14">
        <v>128</v>
      </c>
      <c r="F139" s="13"/>
      <c r="G139" s="16">
        <v>200</v>
      </c>
      <c r="H139" s="11" t="b">
        <f>NOT(ISNA(VLOOKUP(D139&amp;E139,P!A:A,1,FALSE)))</f>
        <v>0</v>
      </c>
    </row>
    <row r="140" spans="1:8">
      <c r="A140" s="19">
        <v>138</v>
      </c>
      <c r="B140" s="13"/>
      <c r="C140" s="9" t="b">
        <f t="shared" si="2"/>
        <v>1</v>
      </c>
      <c r="D140" s="15">
        <v>-478</v>
      </c>
      <c r="E140" s="14">
        <v>130</v>
      </c>
      <c r="F140" s="13"/>
      <c r="G140" s="12">
        <v>400</v>
      </c>
      <c r="H140" s="11" t="b">
        <f>NOT(ISNA(VLOOKUP(D140&amp;E140,P!A:A,1,FALSE)))</f>
        <v>0</v>
      </c>
    </row>
    <row r="141" spans="1:8">
      <c r="A141" s="18">
        <v>139</v>
      </c>
      <c r="B141" s="13" t="s">
        <v>1964</v>
      </c>
      <c r="C141" s="9" t="b">
        <f t="shared" si="2"/>
        <v>1</v>
      </c>
      <c r="D141" s="15">
        <v>-481</v>
      </c>
      <c r="E141" s="14">
        <v>132</v>
      </c>
      <c r="F141" s="13"/>
      <c r="G141" s="16">
        <v>200</v>
      </c>
      <c r="H141" s="11" t="b">
        <f>NOT(ISNA(VLOOKUP(D141&amp;E141,P!A:A,1,FALSE)))</f>
        <v>0</v>
      </c>
    </row>
    <row r="142" spans="1:8">
      <c r="A142" s="12">
        <v>140</v>
      </c>
      <c r="B142" s="13"/>
      <c r="C142" s="9" t="b">
        <f t="shared" si="2"/>
        <v>0</v>
      </c>
      <c r="D142" s="15">
        <v>-473</v>
      </c>
      <c r="E142" s="14">
        <v>131</v>
      </c>
      <c r="F142" s="13"/>
      <c r="G142" s="16">
        <v>162</v>
      </c>
      <c r="H142" s="11" t="b">
        <f>NOT(ISNA(VLOOKUP(D142&amp;E142,P!A:A,1,FALSE)))</f>
        <v>0</v>
      </c>
    </row>
    <row r="143" spans="1:8">
      <c r="A143" s="12">
        <v>141</v>
      </c>
      <c r="B143" s="13"/>
      <c r="C143" s="9" t="b">
        <f t="shared" si="2"/>
        <v>1</v>
      </c>
      <c r="D143" s="15">
        <v>-470</v>
      </c>
      <c r="E143" s="14">
        <v>133</v>
      </c>
      <c r="F143" s="13"/>
      <c r="G143" s="16">
        <v>120</v>
      </c>
      <c r="H143" s="11" t="b">
        <f>NOT(ISNA(VLOOKUP(D143&amp;E143,P!A:A,1,FALSE)))</f>
        <v>0</v>
      </c>
    </row>
    <row r="144" spans="1:8">
      <c r="A144" s="12">
        <v>142</v>
      </c>
      <c r="B144" s="13"/>
      <c r="C144" s="9" t="b">
        <f t="shared" si="2"/>
        <v>1</v>
      </c>
      <c r="D144" s="15">
        <v>-468</v>
      </c>
      <c r="E144" s="14">
        <v>129</v>
      </c>
      <c r="F144" s="13"/>
      <c r="G144" s="16">
        <v>192</v>
      </c>
      <c r="H144" s="11" t="b">
        <f>NOT(ISNA(VLOOKUP(D144&amp;E144,P!A:A,1,FALSE)))</f>
        <v>0</v>
      </c>
    </row>
    <row r="145" spans="1:10">
      <c r="A145" s="19">
        <v>143</v>
      </c>
      <c r="B145" s="13"/>
      <c r="C145" s="9" t="b">
        <f t="shared" si="2"/>
        <v>1</v>
      </c>
      <c r="D145" s="15">
        <v>-468</v>
      </c>
      <c r="E145" s="14">
        <v>125</v>
      </c>
      <c r="F145" s="13"/>
      <c r="G145" s="12">
        <v>324</v>
      </c>
      <c r="H145" s="11" t="b">
        <f>NOT(ISNA(VLOOKUP(D145&amp;E145,P!A:A,1,FALSE)))</f>
        <v>0</v>
      </c>
    </row>
    <row r="146" spans="1:10">
      <c r="A146" s="18">
        <v>144</v>
      </c>
      <c r="B146" s="13" t="s">
        <v>1964</v>
      </c>
      <c r="C146" s="9" t="b">
        <f t="shared" si="2"/>
        <v>1</v>
      </c>
      <c r="D146" s="15">
        <v>-469</v>
      </c>
      <c r="E146" s="14">
        <v>121</v>
      </c>
      <c r="F146" s="13"/>
      <c r="G146" s="12">
        <v>300</v>
      </c>
      <c r="H146" s="11" t="b">
        <f>NOT(ISNA(VLOOKUP(D146&amp;E146,P!A:A,1,FALSE)))</f>
        <v>0</v>
      </c>
    </row>
    <row r="147" spans="1:10">
      <c r="A147" s="12">
        <v>145</v>
      </c>
      <c r="B147" s="13"/>
      <c r="C147" s="9" t="b">
        <f t="shared" si="2"/>
        <v>1</v>
      </c>
      <c r="D147" s="15">
        <v>-464</v>
      </c>
      <c r="E147" s="14">
        <v>125</v>
      </c>
      <c r="F147" s="13"/>
      <c r="G147" s="16">
        <v>80</v>
      </c>
      <c r="H147" s="11" t="b">
        <f>NOT(ISNA(VLOOKUP(D147&amp;E147,P!A:A,1,FALSE)))</f>
        <v>0</v>
      </c>
    </row>
    <row r="148" spans="1:10">
      <c r="A148" s="12">
        <v>146</v>
      </c>
      <c r="B148" s="13"/>
      <c r="C148" s="9" t="b">
        <f t="shared" si="2"/>
        <v>0</v>
      </c>
      <c r="D148" s="15">
        <v>-459</v>
      </c>
      <c r="E148" s="14">
        <v>125</v>
      </c>
      <c r="F148" s="13"/>
      <c r="G148" s="16">
        <v>200</v>
      </c>
      <c r="H148" s="11" t="b">
        <f>NOT(ISNA(VLOOKUP(D148&amp;E148,P!A:A,1,FALSE)))</f>
        <v>0</v>
      </c>
    </row>
    <row r="149" spans="1:10">
      <c r="A149" s="12">
        <v>147</v>
      </c>
      <c r="B149" s="13"/>
      <c r="C149" s="9" t="b">
        <f t="shared" si="2"/>
        <v>1</v>
      </c>
      <c r="D149" s="15">
        <v>-457</v>
      </c>
      <c r="E149" s="14">
        <v>127</v>
      </c>
      <c r="F149" s="13"/>
      <c r="G149" s="16">
        <v>88</v>
      </c>
      <c r="H149" s="11" t="b">
        <f>NOT(ISNA(VLOOKUP(D149&amp;E149,P!A:A,1,FALSE)))</f>
        <v>0</v>
      </c>
    </row>
    <row r="150" spans="1:10">
      <c r="A150" s="12">
        <v>148</v>
      </c>
      <c r="B150" s="13"/>
      <c r="C150" s="9" t="b">
        <f t="shared" si="2"/>
        <v>1</v>
      </c>
      <c r="D150" s="15">
        <v>-453</v>
      </c>
      <c r="E150" s="14">
        <v>127</v>
      </c>
      <c r="F150" s="13"/>
      <c r="G150" s="12">
        <v>320</v>
      </c>
      <c r="H150" s="11" t="b">
        <f>NOT(ISNA(VLOOKUP(D150&amp;E150,P!A:A,1,FALSE)))</f>
        <v>0</v>
      </c>
    </row>
    <row r="151" spans="1:10">
      <c r="A151" s="12">
        <v>149</v>
      </c>
      <c r="B151" s="13"/>
      <c r="C151" s="9" t="b">
        <f t="shared" si="2"/>
        <v>0</v>
      </c>
      <c r="D151" s="15">
        <v>-453</v>
      </c>
      <c r="E151" s="14">
        <v>132</v>
      </c>
      <c r="F151" s="13"/>
      <c r="G151" s="16">
        <v>80</v>
      </c>
      <c r="H151" s="11" t="b">
        <f>NOT(ISNA(VLOOKUP(D151&amp;E151,P!A:A,1,FALSE)))</f>
        <v>0</v>
      </c>
      <c r="J151" s="1" t="s">
        <v>1965</v>
      </c>
    </row>
    <row r="152" spans="1:10">
      <c r="A152" s="19">
        <v>150</v>
      </c>
      <c r="B152" s="13"/>
      <c r="C152" s="9" t="b">
        <f t="shared" si="2"/>
        <v>1</v>
      </c>
      <c r="D152" s="15">
        <v>-451</v>
      </c>
      <c r="E152" s="14">
        <v>136</v>
      </c>
      <c r="F152" s="13"/>
      <c r="G152" s="12">
        <v>326</v>
      </c>
      <c r="H152" s="11" t="b">
        <f>NOT(ISNA(VLOOKUP(D152&amp;E152,P!A:A,1,FALSE)))</f>
        <v>0</v>
      </c>
    </row>
    <row r="153" spans="1:10">
      <c r="A153" s="18">
        <v>151</v>
      </c>
      <c r="B153" s="13" t="s">
        <v>1964</v>
      </c>
      <c r="C153" s="9" t="b">
        <f t="shared" si="2"/>
        <v>1</v>
      </c>
      <c r="D153" s="15">
        <v>-447</v>
      </c>
      <c r="E153" s="14">
        <v>135</v>
      </c>
      <c r="F153" s="13"/>
      <c r="G153" s="12">
        <v>400</v>
      </c>
      <c r="H153" s="11" t="b">
        <f>NOT(ISNA(VLOOKUP(D153&amp;E153,P!A:A,1,FALSE)))</f>
        <v>0</v>
      </c>
    </row>
    <row r="154" spans="1:10">
      <c r="A154" s="12">
        <v>152</v>
      </c>
      <c r="B154" s="13"/>
      <c r="C154" s="9" t="b">
        <f t="shared" si="2"/>
        <v>1</v>
      </c>
      <c r="D154" s="15">
        <v>-455</v>
      </c>
      <c r="E154" s="14">
        <v>138</v>
      </c>
      <c r="F154" s="13"/>
      <c r="G154" s="16">
        <v>40</v>
      </c>
      <c r="H154" s="11" t="b">
        <f>NOT(ISNA(VLOOKUP(D154&amp;E154,P!A:A,1,FALSE)))</f>
        <v>0</v>
      </c>
    </row>
    <row r="155" spans="1:10">
      <c r="A155" s="12">
        <v>153</v>
      </c>
      <c r="B155" s="13"/>
      <c r="C155" s="9" t="b">
        <f t="shared" si="2"/>
        <v>1</v>
      </c>
      <c r="D155" s="15">
        <v>-457</v>
      </c>
      <c r="E155" s="14">
        <v>140</v>
      </c>
      <c r="F155" s="13"/>
      <c r="G155" s="12">
        <v>410</v>
      </c>
      <c r="H155" s="11" t="b">
        <f>NOT(ISNA(VLOOKUP(D155&amp;E155,P!A:A,1,FALSE)))</f>
        <v>0</v>
      </c>
    </row>
    <row r="156" spans="1:10">
      <c r="A156" s="12">
        <v>154</v>
      </c>
      <c r="B156" s="13"/>
      <c r="C156" s="9" t="b">
        <f t="shared" si="2"/>
        <v>1</v>
      </c>
      <c r="D156" s="15">
        <v>-458</v>
      </c>
      <c r="E156" s="14">
        <v>143</v>
      </c>
      <c r="F156" s="13"/>
      <c r="G156" s="16">
        <v>192</v>
      </c>
      <c r="H156" s="11" t="b">
        <f>NOT(ISNA(VLOOKUP(D156&amp;E156,P!A:A,1,FALSE)))</f>
        <v>0</v>
      </c>
    </row>
    <row r="157" spans="1:10">
      <c r="A157" s="12">
        <v>155</v>
      </c>
      <c r="B157" s="13"/>
      <c r="C157" s="9" t="b">
        <f t="shared" si="2"/>
        <v>0</v>
      </c>
      <c r="D157" s="15">
        <v>-453</v>
      </c>
      <c r="E157" s="14">
        <v>143</v>
      </c>
      <c r="F157" s="13"/>
      <c r="G157" s="12">
        <v>400</v>
      </c>
      <c r="H157" s="11" t="b">
        <f>NOT(ISNA(VLOOKUP(D157&amp;E157,P!A:A,1,FALSE)))</f>
        <v>0</v>
      </c>
    </row>
    <row r="158" spans="1:10">
      <c r="A158" s="12">
        <v>156</v>
      </c>
      <c r="B158" s="13"/>
      <c r="C158" s="9" t="b">
        <f t="shared" si="2"/>
        <v>1</v>
      </c>
      <c r="D158" s="15">
        <v>-450</v>
      </c>
      <c r="E158" s="14">
        <v>142</v>
      </c>
      <c r="F158" s="13"/>
      <c r="G158" s="12">
        <v>300</v>
      </c>
      <c r="H158" s="11" t="b">
        <f>NOT(ISNA(VLOOKUP(D158&amp;E158,P!A:A,1,FALSE)))</f>
        <v>0</v>
      </c>
    </row>
    <row r="159" spans="1:10">
      <c r="A159" s="12">
        <v>157</v>
      </c>
      <c r="B159" s="13"/>
      <c r="C159" s="9" t="b">
        <f t="shared" si="2"/>
        <v>1</v>
      </c>
      <c r="D159" s="15">
        <v>-449</v>
      </c>
      <c r="E159" s="14">
        <v>141</v>
      </c>
      <c r="F159" s="13"/>
      <c r="G159" s="12">
        <v>818</v>
      </c>
      <c r="H159" s="11" t="b">
        <f>NOT(ISNA(VLOOKUP(D159&amp;E159,P!A:A,1,FALSE)))</f>
        <v>0</v>
      </c>
    </row>
    <row r="160" spans="1:10">
      <c r="A160" s="12">
        <v>158</v>
      </c>
      <c r="B160" s="13"/>
      <c r="C160" s="9" t="b">
        <f t="shared" si="2"/>
        <v>1</v>
      </c>
      <c r="D160" s="15">
        <v>-448</v>
      </c>
      <c r="E160" s="14">
        <v>145</v>
      </c>
      <c r="F160" s="13"/>
      <c r="G160" s="16">
        <v>120</v>
      </c>
      <c r="H160" s="11" t="b">
        <f>NOT(ISNA(VLOOKUP(D160&amp;E160,P!A:A,1,FALSE)))</f>
        <v>0</v>
      </c>
    </row>
    <row r="161" spans="1:8">
      <c r="A161" s="12">
        <v>159</v>
      </c>
      <c r="B161" s="13"/>
      <c r="C161" s="9" t="b">
        <f t="shared" si="2"/>
        <v>1</v>
      </c>
      <c r="D161" s="15">
        <v>-446</v>
      </c>
      <c r="E161" s="14">
        <v>147</v>
      </c>
      <c r="F161" s="13"/>
      <c r="G161" s="12">
        <v>460</v>
      </c>
      <c r="H161" s="11" t="b">
        <f>NOT(ISNA(VLOOKUP(D161&amp;E161,P!A:A,1,FALSE)))</f>
        <v>0</v>
      </c>
    </row>
    <row r="162" spans="1:8">
      <c r="A162" s="12">
        <v>160</v>
      </c>
      <c r="B162" s="13"/>
      <c r="C162" s="9" t="b">
        <f t="shared" si="2"/>
        <v>1</v>
      </c>
      <c r="D162" s="15">
        <v>-443</v>
      </c>
      <c r="E162" s="14">
        <v>148</v>
      </c>
      <c r="F162" s="13"/>
      <c r="G162" s="12">
        <v>224</v>
      </c>
      <c r="H162" s="11" t="b">
        <f>NOT(ISNA(VLOOKUP(D162&amp;E162,P!A:A,1,FALSE)))</f>
        <v>0</v>
      </c>
    </row>
    <row r="163" spans="1:8">
      <c r="A163" s="12">
        <v>161</v>
      </c>
      <c r="B163" s="13"/>
      <c r="C163" s="9" t="b">
        <f t="shared" si="2"/>
        <v>1</v>
      </c>
      <c r="D163" s="15">
        <v>-440</v>
      </c>
      <c r="E163" s="14">
        <v>149</v>
      </c>
      <c r="F163" s="13"/>
      <c r="G163" s="12">
        <v>612</v>
      </c>
      <c r="H163" s="11" t="b">
        <f>NOT(ISNA(VLOOKUP(D163&amp;E163,P!A:A,1,FALSE)))</f>
        <v>0</v>
      </c>
    </row>
    <row r="164" spans="1:8">
      <c r="A164" s="12">
        <v>162</v>
      </c>
      <c r="B164" s="13"/>
      <c r="C164" s="9" t="b">
        <f t="shared" si="2"/>
        <v>1</v>
      </c>
      <c r="D164" s="15">
        <v>-438</v>
      </c>
      <c r="E164" s="14">
        <v>145</v>
      </c>
      <c r="F164" s="13"/>
      <c r="G164" s="16">
        <v>52</v>
      </c>
      <c r="H164" s="11" t="b">
        <f>NOT(ISNA(VLOOKUP(D164&amp;E164,P!A:A,1,FALSE)))</f>
        <v>0</v>
      </c>
    </row>
    <row r="165" spans="1:8">
      <c r="A165" s="12">
        <v>163</v>
      </c>
      <c r="B165" s="13"/>
      <c r="C165" s="9" t="b">
        <f t="shared" si="2"/>
        <v>1</v>
      </c>
      <c r="D165" s="15">
        <v>-438</v>
      </c>
      <c r="E165" s="14">
        <v>141</v>
      </c>
      <c r="F165" s="13"/>
      <c r="G165" s="16">
        <v>5</v>
      </c>
      <c r="H165" s="11" t="b">
        <f>NOT(ISNA(VLOOKUP(D165&amp;E165,P!A:A,1,FALSE)))</f>
        <v>0</v>
      </c>
    </row>
    <row r="166" spans="1:8">
      <c r="A166" s="12">
        <v>164</v>
      </c>
      <c r="B166" s="13"/>
      <c r="C166" s="9" t="b">
        <f t="shared" si="2"/>
        <v>1</v>
      </c>
      <c r="D166" s="15">
        <v>-435</v>
      </c>
      <c r="E166" s="14">
        <v>138</v>
      </c>
      <c r="F166" s="13"/>
      <c r="G166" s="12">
        <v>225</v>
      </c>
      <c r="H166" s="11" t="b">
        <f>NOT(ISNA(VLOOKUP(D166&amp;E166,P!A:A,1,FALSE)))</f>
        <v>0</v>
      </c>
    </row>
    <row r="167" spans="1:8">
      <c r="A167" s="12">
        <v>165</v>
      </c>
      <c r="B167" s="13"/>
      <c r="C167" s="9" t="b">
        <f t="shared" si="2"/>
        <v>1</v>
      </c>
      <c r="D167" s="15">
        <v>-433</v>
      </c>
      <c r="E167" s="14">
        <v>139</v>
      </c>
      <c r="F167" s="13"/>
      <c r="G167" s="16">
        <v>172</v>
      </c>
      <c r="H167" s="11" t="b">
        <f>NOT(ISNA(VLOOKUP(D167&amp;E167,P!A:A,1,FALSE)))</f>
        <v>0</v>
      </c>
    </row>
    <row r="168" spans="1:8">
      <c r="A168" s="12">
        <v>166</v>
      </c>
      <c r="B168" s="13"/>
      <c r="C168" s="9" t="b">
        <f t="shared" si="2"/>
        <v>1</v>
      </c>
      <c r="D168" s="15">
        <v>-431</v>
      </c>
      <c r="E168" s="14">
        <v>143</v>
      </c>
      <c r="F168" s="13"/>
      <c r="G168" s="12">
        <v>316</v>
      </c>
      <c r="H168" s="11" t="b">
        <f>NOT(ISNA(VLOOKUP(D168&amp;E168,P!A:A,1,FALSE)))</f>
        <v>0</v>
      </c>
    </row>
    <row r="169" spans="1:8">
      <c r="A169" s="12">
        <v>167</v>
      </c>
      <c r="B169" s="13"/>
      <c r="C169" s="9" t="b">
        <f t="shared" si="2"/>
        <v>1</v>
      </c>
      <c r="D169" s="15">
        <v>-431</v>
      </c>
      <c r="E169" s="14">
        <v>144</v>
      </c>
      <c r="F169" s="13"/>
      <c r="G169" s="12">
        <v>240</v>
      </c>
      <c r="H169" s="11" t="b">
        <f>NOT(ISNA(VLOOKUP(D169&amp;E169,P!A:A,1,FALSE)))</f>
        <v>0</v>
      </c>
    </row>
    <row r="170" spans="1:8">
      <c r="A170" s="12">
        <v>168</v>
      </c>
      <c r="B170" s="13"/>
      <c r="C170" s="9" t="b">
        <f t="shared" si="2"/>
        <v>1</v>
      </c>
      <c r="D170" s="15">
        <v>-429</v>
      </c>
      <c r="E170" s="14">
        <v>144</v>
      </c>
      <c r="F170" s="13"/>
      <c r="G170" s="16">
        <v>64</v>
      </c>
      <c r="H170" s="11" t="b">
        <f>NOT(ISNA(VLOOKUP(D170&amp;E170,P!A:A,1,FALSE)))</f>
        <v>0</v>
      </c>
    </row>
    <row r="171" spans="1:8">
      <c r="A171" s="12">
        <v>169</v>
      </c>
      <c r="B171" s="13"/>
      <c r="C171" s="9" t="b">
        <f t="shared" si="2"/>
        <v>1</v>
      </c>
      <c r="D171" s="15">
        <v>-428</v>
      </c>
      <c r="E171" s="14">
        <v>148</v>
      </c>
      <c r="F171" s="13"/>
      <c r="G171" s="12">
        <v>224</v>
      </c>
      <c r="H171" s="11" t="b">
        <f>NOT(ISNA(VLOOKUP(D171&amp;E171,P!A:A,1,FALSE)))</f>
        <v>0</v>
      </c>
    </row>
    <row r="172" spans="1:8">
      <c r="A172" s="12">
        <v>170</v>
      </c>
      <c r="B172" s="13"/>
      <c r="C172" s="9" t="b">
        <f t="shared" si="2"/>
        <v>1</v>
      </c>
      <c r="D172" s="15">
        <v>-426</v>
      </c>
      <c r="E172" s="14">
        <v>147</v>
      </c>
      <c r="F172" s="13"/>
      <c r="G172" s="16">
        <v>200</v>
      </c>
      <c r="H172" s="11" t="b">
        <f>NOT(ISNA(VLOOKUP(D172&amp;E172,P!A:A,1,FALSE)))</f>
        <v>0</v>
      </c>
    </row>
    <row r="173" spans="1:8">
      <c r="A173" s="12">
        <v>171</v>
      </c>
      <c r="B173" s="13"/>
      <c r="C173" s="9" t="b">
        <f t="shared" si="2"/>
        <v>1</v>
      </c>
      <c r="D173" s="15">
        <v>-425</v>
      </c>
      <c r="E173" s="14">
        <v>148</v>
      </c>
      <c r="F173" s="13"/>
      <c r="G173" s="12">
        <v>612</v>
      </c>
      <c r="H173" s="11" t="b">
        <f>NOT(ISNA(VLOOKUP(D173&amp;E173,P!A:A,1,FALSE)))</f>
        <v>0</v>
      </c>
    </row>
    <row r="174" spans="1:8">
      <c r="A174" s="12">
        <v>172</v>
      </c>
      <c r="B174" s="13"/>
      <c r="C174" s="9" t="b">
        <f t="shared" si="2"/>
        <v>1</v>
      </c>
      <c r="D174" s="15">
        <v>-425</v>
      </c>
      <c r="E174" s="14">
        <v>145</v>
      </c>
      <c r="F174" s="13"/>
      <c r="G174" s="12">
        <v>228</v>
      </c>
      <c r="H174" s="11" t="b">
        <f>NOT(ISNA(VLOOKUP(D174&amp;E174,P!A:A,1,FALSE)))</f>
        <v>0</v>
      </c>
    </row>
    <row r="175" spans="1:8">
      <c r="A175" s="12">
        <v>173</v>
      </c>
      <c r="B175" s="13"/>
      <c r="C175" s="9" t="b">
        <f t="shared" si="2"/>
        <v>1</v>
      </c>
      <c r="D175" s="15">
        <v>-425</v>
      </c>
      <c r="E175" s="14">
        <v>141</v>
      </c>
      <c r="F175" s="13"/>
      <c r="G175" s="12">
        <v>400</v>
      </c>
      <c r="H175" s="11" t="b">
        <f>NOT(ISNA(VLOOKUP(D175&amp;E175,P!A:A,1,FALSE)))</f>
        <v>0</v>
      </c>
    </row>
    <row r="176" spans="1:8">
      <c r="A176" s="12">
        <v>174</v>
      </c>
      <c r="B176" s="13"/>
      <c r="C176" s="9" t="b">
        <f t="shared" si="2"/>
        <v>1</v>
      </c>
      <c r="D176" s="15">
        <v>-423</v>
      </c>
      <c r="E176" s="14">
        <v>145</v>
      </c>
      <c r="F176" s="13"/>
      <c r="G176" s="12">
        <v>216</v>
      </c>
      <c r="H176" s="11" t="b">
        <f>NOT(ISNA(VLOOKUP(D176&amp;E176,P!A:A,1,FALSE)))</f>
        <v>0</v>
      </c>
    </row>
    <row r="177" spans="1:10">
      <c r="A177" s="12">
        <v>175</v>
      </c>
      <c r="B177" s="13"/>
      <c r="C177" s="9" t="b">
        <f t="shared" si="2"/>
        <v>1</v>
      </c>
      <c r="D177" s="15">
        <v>-422</v>
      </c>
      <c r="E177" s="14">
        <v>146</v>
      </c>
      <c r="F177" s="13"/>
      <c r="G177" s="16">
        <v>200</v>
      </c>
      <c r="H177" s="11" t="b">
        <f>NOT(ISNA(VLOOKUP(D177&amp;E177,P!A:A,1,FALSE)))</f>
        <v>0</v>
      </c>
    </row>
    <row r="178" spans="1:10">
      <c r="A178" s="12">
        <v>176</v>
      </c>
      <c r="B178" s="13"/>
      <c r="C178" s="9" t="b">
        <f t="shared" si="2"/>
        <v>1</v>
      </c>
      <c r="D178" s="15">
        <v>-419</v>
      </c>
      <c r="E178" s="14">
        <v>143</v>
      </c>
      <c r="F178" s="13"/>
      <c r="G178" s="16">
        <v>122</v>
      </c>
      <c r="H178" s="11" t="b">
        <f>NOT(ISNA(VLOOKUP(D178&amp;E178,P!A:A,1,FALSE)))</f>
        <v>0</v>
      </c>
    </row>
    <row r="179" spans="1:10">
      <c r="A179" s="12">
        <v>177</v>
      </c>
      <c r="B179" s="13"/>
      <c r="C179" s="9" t="b">
        <f t="shared" si="2"/>
        <v>1</v>
      </c>
      <c r="D179" s="15">
        <v>-417</v>
      </c>
      <c r="E179" s="14">
        <v>140</v>
      </c>
      <c r="F179" s="13"/>
      <c r="G179" s="12">
        <v>212</v>
      </c>
      <c r="H179" s="11" t="b">
        <f>NOT(ISNA(VLOOKUP(D179&amp;E179,P!A:A,1,FALSE)))</f>
        <v>0</v>
      </c>
    </row>
    <row r="180" spans="1:10">
      <c r="A180" s="12">
        <v>178</v>
      </c>
      <c r="B180" s="13"/>
      <c r="C180" s="9" t="b">
        <f t="shared" si="2"/>
        <v>1</v>
      </c>
      <c r="D180" s="15">
        <v>-415</v>
      </c>
      <c r="E180" s="14">
        <v>136</v>
      </c>
      <c r="F180" s="13"/>
      <c r="G180" s="16">
        <v>133</v>
      </c>
      <c r="H180" s="11" t="b">
        <f>NOT(ISNA(VLOOKUP(D180&amp;E180,P!A:A,1,FALSE)))</f>
        <v>0</v>
      </c>
    </row>
    <row r="181" spans="1:10">
      <c r="A181" s="12">
        <v>179</v>
      </c>
      <c r="B181" s="13"/>
      <c r="C181" s="9" t="b">
        <f t="shared" si="2"/>
        <v>1</v>
      </c>
      <c r="D181" s="15">
        <v>-412</v>
      </c>
      <c r="E181" s="14">
        <v>134</v>
      </c>
      <c r="F181" s="13"/>
      <c r="G181" s="12">
        <v>710</v>
      </c>
      <c r="H181" s="11" t="b">
        <f>NOT(ISNA(VLOOKUP(D181&amp;E181,P!A:A,1,FALSE)))</f>
        <v>0</v>
      </c>
      <c r="J181" s="20"/>
    </row>
    <row r="182" spans="1:10">
      <c r="A182" s="12">
        <v>180</v>
      </c>
      <c r="B182" s="13"/>
      <c r="C182" s="9" t="b">
        <f t="shared" si="2"/>
        <v>1</v>
      </c>
      <c r="D182" s="15">
        <v>-415</v>
      </c>
      <c r="E182" s="14">
        <v>131</v>
      </c>
      <c r="F182" s="13"/>
      <c r="G182" s="16">
        <v>166</v>
      </c>
      <c r="H182" s="11" t="b">
        <f>NOT(ISNA(VLOOKUP(D182&amp;E182,P!A:A,1,FALSE)))</f>
        <v>0</v>
      </c>
    </row>
    <row r="183" spans="1:10">
      <c r="A183" s="19">
        <v>181</v>
      </c>
      <c r="B183" s="13"/>
      <c r="C183" s="9" t="b">
        <f t="shared" si="2"/>
        <v>1</v>
      </c>
      <c r="D183" s="15">
        <v>-417</v>
      </c>
      <c r="E183" s="14">
        <v>131</v>
      </c>
      <c r="F183" s="13"/>
      <c r="G183" s="16">
        <v>115</v>
      </c>
      <c r="H183" s="11" t="b">
        <f>NOT(ISNA(VLOOKUP(D183&amp;E183,P!A:A,1,FALSE)))</f>
        <v>0</v>
      </c>
    </row>
    <row r="184" spans="1:10">
      <c r="A184" s="18">
        <v>182</v>
      </c>
      <c r="B184" s="13" t="s">
        <v>1964</v>
      </c>
      <c r="C184" s="9" t="b">
        <f t="shared" si="2"/>
        <v>0</v>
      </c>
      <c r="D184" s="15">
        <v>-422</v>
      </c>
      <c r="E184" s="14">
        <v>131</v>
      </c>
      <c r="F184" s="13"/>
      <c r="G184" s="12">
        <v>268</v>
      </c>
      <c r="H184" s="11" t="b">
        <f>NOT(ISNA(VLOOKUP(D184&amp;E184,P!A:A,1,FALSE)))</f>
        <v>0</v>
      </c>
    </row>
    <row r="185" spans="1:10">
      <c r="A185" s="12">
        <v>183</v>
      </c>
      <c r="B185" s="13"/>
      <c r="C185" s="9" t="b">
        <f t="shared" si="2"/>
        <v>1</v>
      </c>
      <c r="D185" s="15">
        <v>-415</v>
      </c>
      <c r="E185" s="14">
        <v>129</v>
      </c>
      <c r="F185" s="13"/>
      <c r="G185" s="12">
        <v>300</v>
      </c>
      <c r="H185" s="11" t="b">
        <f>NOT(ISNA(VLOOKUP(D185&amp;E185,P!A:A,1,FALSE)))</f>
        <v>0</v>
      </c>
    </row>
    <row r="186" spans="1:10">
      <c r="A186" s="12">
        <v>184</v>
      </c>
      <c r="B186" s="13"/>
      <c r="C186" s="9" t="b">
        <f t="shared" si="2"/>
        <v>1</v>
      </c>
      <c r="D186" s="15">
        <v>-415</v>
      </c>
      <c r="E186" s="14">
        <v>125</v>
      </c>
      <c r="F186" s="13"/>
      <c r="G186" s="16">
        <v>26</v>
      </c>
      <c r="H186" s="11" t="b">
        <f>NOT(ISNA(VLOOKUP(D186&amp;E186,P!A:A,1,FALSE)))</f>
        <v>0</v>
      </c>
    </row>
    <row r="187" spans="1:10">
      <c r="A187" s="12">
        <v>185</v>
      </c>
      <c r="B187" s="13"/>
      <c r="C187" s="9" t="b">
        <f t="shared" si="2"/>
        <v>0</v>
      </c>
      <c r="D187" s="15">
        <v>-416</v>
      </c>
      <c r="E187" s="14">
        <v>120</v>
      </c>
      <c r="F187" s="13"/>
      <c r="G187" s="12">
        <v>300</v>
      </c>
      <c r="H187" s="11" t="b">
        <f>NOT(ISNA(VLOOKUP(D187&amp;E187,P!A:A,1,FALSE)))</f>
        <v>0</v>
      </c>
    </row>
    <row r="188" spans="1:10">
      <c r="A188" s="12">
        <v>186</v>
      </c>
      <c r="B188" s="13"/>
      <c r="C188" s="9" t="b">
        <f t="shared" si="2"/>
        <v>1</v>
      </c>
      <c r="D188" s="15">
        <v>-420</v>
      </c>
      <c r="E188" s="14">
        <v>121</v>
      </c>
      <c r="F188" s="13"/>
      <c r="G188" s="16">
        <v>103</v>
      </c>
      <c r="H188" s="11" t="b">
        <f>NOT(ISNA(VLOOKUP(D188&amp;E188,P!A:A,1,FALSE)))</f>
        <v>0</v>
      </c>
    </row>
    <row r="189" spans="1:10">
      <c r="A189" s="12">
        <v>187</v>
      </c>
      <c r="B189" s="13"/>
      <c r="C189" s="9" t="b">
        <f t="shared" si="2"/>
        <v>1</v>
      </c>
      <c r="D189" s="15">
        <v>-422</v>
      </c>
      <c r="E189" s="14">
        <v>119</v>
      </c>
      <c r="F189" s="13"/>
      <c r="G189" s="16">
        <v>160</v>
      </c>
      <c r="H189" s="11" t="b">
        <f>NOT(ISNA(VLOOKUP(D189&amp;E189,P!A:A,1,FALSE)))</f>
        <v>0</v>
      </c>
    </row>
    <row r="190" spans="1:10">
      <c r="A190" s="12">
        <v>188</v>
      </c>
      <c r="B190" s="13"/>
      <c r="C190" s="9" t="b">
        <f t="shared" si="2"/>
        <v>0</v>
      </c>
      <c r="D190" s="15">
        <v>-422</v>
      </c>
      <c r="E190" s="14">
        <v>114</v>
      </c>
      <c r="F190" s="13"/>
      <c r="G190" s="12">
        <v>400</v>
      </c>
      <c r="H190" s="11" t="b">
        <f>NOT(ISNA(VLOOKUP(D190&amp;E190,P!A:A,1,FALSE)))</f>
        <v>0</v>
      </c>
    </row>
    <row r="191" spans="1:10">
      <c r="A191" s="12">
        <v>189</v>
      </c>
      <c r="B191" s="13"/>
      <c r="C191" s="9" t="b">
        <f t="shared" si="2"/>
        <v>1</v>
      </c>
      <c r="D191" s="15">
        <v>-421</v>
      </c>
      <c r="E191" s="14">
        <v>111</v>
      </c>
      <c r="F191" s="13"/>
      <c r="G191" s="12">
        <v>405</v>
      </c>
      <c r="H191" s="11" t="b">
        <f>NOT(ISNA(VLOOKUP(D191&amp;E191,P!A:A,1,FALSE)))</f>
        <v>0</v>
      </c>
    </row>
    <row r="192" spans="1:10">
      <c r="A192" s="19">
        <v>190</v>
      </c>
      <c r="B192" s="13"/>
      <c r="C192" s="9" t="b">
        <f t="shared" si="2"/>
        <v>1</v>
      </c>
      <c r="D192" s="15">
        <v>-424</v>
      </c>
      <c r="E192" s="14">
        <v>108</v>
      </c>
      <c r="F192" s="13"/>
      <c r="G192" s="16">
        <v>160</v>
      </c>
      <c r="H192" s="11" t="b">
        <f>NOT(ISNA(VLOOKUP(D192&amp;E192,P!A:A,1,FALSE)))</f>
        <v>0</v>
      </c>
    </row>
    <row r="193" spans="1:8">
      <c r="A193" s="18">
        <v>191</v>
      </c>
      <c r="B193" s="13" t="s">
        <v>1964</v>
      </c>
      <c r="C193" s="9" t="b">
        <f t="shared" si="2"/>
        <v>0</v>
      </c>
      <c r="D193" s="15">
        <v>-424</v>
      </c>
      <c r="E193" s="14">
        <v>103</v>
      </c>
      <c r="F193" s="13"/>
      <c r="G193" s="12">
        <v>600</v>
      </c>
      <c r="H193" s="11" t="b">
        <f>NOT(ISNA(VLOOKUP(D193&amp;E193,P!A:A,1,FALSE)))</f>
        <v>0</v>
      </c>
    </row>
    <row r="194" spans="1:8">
      <c r="A194" s="12">
        <v>192</v>
      </c>
      <c r="B194" s="13"/>
      <c r="C194" s="9" t="b">
        <f t="shared" si="2"/>
        <v>1</v>
      </c>
      <c r="D194" s="15">
        <v>-423</v>
      </c>
      <c r="E194" s="14">
        <v>110</v>
      </c>
      <c r="F194" s="13"/>
      <c r="G194" s="16">
        <v>60</v>
      </c>
      <c r="H194" s="11" t="b">
        <f>NOT(ISNA(VLOOKUP(D194&amp;E194,P!A:A,1,FALSE)))</f>
        <v>0</v>
      </c>
    </row>
    <row r="195" spans="1:8">
      <c r="A195" s="12">
        <v>193</v>
      </c>
      <c r="B195" s="13"/>
      <c r="C195" s="9" t="b">
        <f t="shared" si="2"/>
        <v>1</v>
      </c>
      <c r="D195" s="15">
        <v>-419</v>
      </c>
      <c r="E195" s="14">
        <v>112</v>
      </c>
      <c r="F195" s="13"/>
      <c r="G195" s="16">
        <v>172</v>
      </c>
      <c r="H195" s="11" t="b">
        <f>NOT(ISNA(VLOOKUP(D195&amp;E195,P!A:A,1,FALSE)))</f>
        <v>0</v>
      </c>
    </row>
    <row r="196" spans="1:8">
      <c r="A196" s="12">
        <v>194</v>
      </c>
      <c r="B196" s="13"/>
      <c r="C196" s="9" t="b">
        <f t="shared" ref="C196:C259" si="3">IF(B195="_",AND(ABS(D196-D194)&lt;5,ABS(E196-E194)&lt;5),AND(ABS(D196-D195)&lt;5,ABS(E196-E195)&lt;5))</f>
        <v>1</v>
      </c>
      <c r="D196" s="15">
        <v>-415</v>
      </c>
      <c r="E196" s="14">
        <v>111</v>
      </c>
      <c r="F196" s="13"/>
      <c r="G196" s="16">
        <v>200</v>
      </c>
      <c r="H196" s="11" t="b">
        <f>NOT(ISNA(VLOOKUP(D196&amp;E196,P!A:A,1,FALSE)))</f>
        <v>0</v>
      </c>
    </row>
    <row r="197" spans="1:8">
      <c r="A197" s="12">
        <v>195</v>
      </c>
      <c r="B197" s="13"/>
      <c r="C197" s="9" t="b">
        <f t="shared" si="3"/>
        <v>1</v>
      </c>
      <c r="D197" s="15">
        <v>-413</v>
      </c>
      <c r="E197" s="14">
        <v>107</v>
      </c>
      <c r="F197" s="13"/>
      <c r="G197" s="16">
        <v>155</v>
      </c>
      <c r="H197" s="11" t="b">
        <f>NOT(ISNA(VLOOKUP(D197&amp;E197,P!A:A,1,FALSE)))</f>
        <v>0</v>
      </c>
    </row>
    <row r="198" spans="1:8">
      <c r="A198" s="12">
        <v>196</v>
      </c>
      <c r="B198" s="13"/>
      <c r="C198" s="9" t="b">
        <f t="shared" si="3"/>
        <v>1</v>
      </c>
      <c r="D198" s="15">
        <v>-409</v>
      </c>
      <c r="E198" s="14">
        <v>105</v>
      </c>
      <c r="F198" s="13"/>
      <c r="G198" s="16">
        <v>58</v>
      </c>
      <c r="H198" s="11" t="b">
        <f>NOT(ISNA(VLOOKUP(D198&amp;E198,P!A:A,1,FALSE)))</f>
        <v>0</v>
      </c>
    </row>
    <row r="199" spans="1:8">
      <c r="A199" s="12">
        <v>197</v>
      </c>
      <c r="B199" s="13"/>
      <c r="C199" s="9" t="b">
        <f t="shared" si="3"/>
        <v>0</v>
      </c>
      <c r="D199" s="15">
        <v>-408</v>
      </c>
      <c r="E199" s="14">
        <v>100</v>
      </c>
      <c r="F199" s="13"/>
      <c r="G199" s="12">
        <v>300</v>
      </c>
      <c r="H199" s="11" t="b">
        <f>NOT(ISNA(VLOOKUP(D199&amp;E199,P!A:A,1,FALSE)))</f>
        <v>0</v>
      </c>
    </row>
    <row r="200" spans="1:8">
      <c r="A200" s="12">
        <v>198</v>
      </c>
      <c r="B200" s="13"/>
      <c r="C200" s="9" t="b">
        <f t="shared" si="3"/>
        <v>1</v>
      </c>
      <c r="D200" s="15">
        <v>-404</v>
      </c>
      <c r="E200" s="14">
        <v>99</v>
      </c>
      <c r="F200" s="13"/>
      <c r="G200" s="12">
        <v>400</v>
      </c>
      <c r="H200" s="11" t="b">
        <f>NOT(ISNA(VLOOKUP(D200&amp;E200,P!A:A,1,FALSE)))</f>
        <v>0</v>
      </c>
    </row>
    <row r="201" spans="1:8">
      <c r="A201" s="12">
        <v>199</v>
      </c>
      <c r="B201" s="13"/>
      <c r="C201" s="9" t="b">
        <f t="shared" si="3"/>
        <v>1</v>
      </c>
      <c r="D201" s="15">
        <v>-406</v>
      </c>
      <c r="E201" s="14">
        <v>101</v>
      </c>
      <c r="F201" s="13"/>
      <c r="G201" s="16">
        <v>162</v>
      </c>
      <c r="H201" s="11" t="b">
        <f>NOT(ISNA(VLOOKUP(D201&amp;E201,P!A:A,1,FALSE)))</f>
        <v>0</v>
      </c>
    </row>
    <row r="202" spans="1:8">
      <c r="A202" s="12">
        <v>200</v>
      </c>
      <c r="B202" s="13"/>
      <c r="C202" s="9" t="b">
        <f t="shared" si="3"/>
        <v>0</v>
      </c>
      <c r="D202" s="15">
        <v>-406</v>
      </c>
      <c r="E202" s="14">
        <v>106</v>
      </c>
      <c r="F202" s="13"/>
      <c r="G202" s="16">
        <v>114</v>
      </c>
      <c r="H202" s="11" t="b">
        <f>NOT(ISNA(VLOOKUP(D202&amp;E202,P!A:A,1,FALSE)))</f>
        <v>0</v>
      </c>
    </row>
    <row r="203" spans="1:8">
      <c r="A203" s="12">
        <v>201</v>
      </c>
      <c r="B203" s="13"/>
      <c r="C203" s="9" t="b">
        <f t="shared" si="3"/>
        <v>1</v>
      </c>
      <c r="D203" s="15">
        <v>-407</v>
      </c>
      <c r="E203" s="14">
        <v>108</v>
      </c>
      <c r="F203" s="13"/>
      <c r="G203" s="16">
        <v>200</v>
      </c>
      <c r="H203" s="11" t="b">
        <f>NOT(ISNA(VLOOKUP(D203&amp;E203,P!A:A,1,FALSE)))</f>
        <v>0</v>
      </c>
    </row>
    <row r="204" spans="1:8">
      <c r="A204" s="12">
        <v>202</v>
      </c>
      <c r="B204" s="13"/>
      <c r="C204" s="9" t="b">
        <f t="shared" si="3"/>
        <v>1</v>
      </c>
      <c r="D204" s="15">
        <v>-408</v>
      </c>
      <c r="E204" s="14">
        <v>109</v>
      </c>
      <c r="F204" s="13"/>
      <c r="G204" s="12">
        <v>600</v>
      </c>
      <c r="H204" s="11" t="b">
        <f>NOT(ISNA(VLOOKUP(D204&amp;E204,P!A:A,1,FALSE)))</f>
        <v>0</v>
      </c>
    </row>
    <row r="205" spans="1:8">
      <c r="A205" s="12">
        <v>203</v>
      </c>
      <c r="B205" s="13"/>
      <c r="C205" s="9" t="b">
        <f t="shared" si="3"/>
        <v>1</v>
      </c>
      <c r="D205" s="15">
        <v>-412</v>
      </c>
      <c r="E205" s="14">
        <v>109</v>
      </c>
      <c r="F205" s="13"/>
      <c r="G205" s="16">
        <v>202</v>
      </c>
      <c r="H205" s="11" t="b">
        <f>NOT(ISNA(VLOOKUP(D205&amp;E205,P!A:A,1,FALSE)))</f>
        <v>0</v>
      </c>
    </row>
    <row r="206" spans="1:8">
      <c r="A206" s="12">
        <v>204</v>
      </c>
      <c r="B206" s="13"/>
      <c r="C206" s="9" t="b">
        <f t="shared" si="3"/>
        <v>1</v>
      </c>
      <c r="D206" s="15">
        <v>-410</v>
      </c>
      <c r="E206" s="14">
        <v>111</v>
      </c>
      <c r="F206" s="13"/>
      <c r="G206" s="12">
        <v>308</v>
      </c>
      <c r="H206" s="11" t="b">
        <f>NOT(ISNA(VLOOKUP(D206&amp;E206,P!A:A,1,FALSE)))</f>
        <v>0</v>
      </c>
    </row>
    <row r="207" spans="1:8">
      <c r="A207" s="12">
        <v>205</v>
      </c>
      <c r="B207" s="13"/>
      <c r="C207" s="9" t="b">
        <f t="shared" si="3"/>
        <v>1</v>
      </c>
      <c r="D207" s="15">
        <v>-409</v>
      </c>
      <c r="E207" s="14">
        <v>114</v>
      </c>
      <c r="F207" s="13"/>
      <c r="G207" s="16">
        <v>56</v>
      </c>
      <c r="H207" s="11" t="b">
        <f>NOT(ISNA(VLOOKUP(D207&amp;E207,P!A:A,1,FALSE)))</f>
        <v>0</v>
      </c>
    </row>
    <row r="208" spans="1:8">
      <c r="A208" s="12">
        <v>206</v>
      </c>
      <c r="B208" s="13"/>
      <c r="C208" s="9" t="b">
        <f t="shared" si="3"/>
        <v>0</v>
      </c>
      <c r="D208" s="15">
        <v>-408</v>
      </c>
      <c r="E208" s="14">
        <v>119</v>
      </c>
      <c r="F208" s="13"/>
      <c r="G208" s="16">
        <v>53</v>
      </c>
      <c r="H208" s="11" t="b">
        <f>NOT(ISNA(VLOOKUP(D208&amp;E208,P!A:A,1,FALSE)))</f>
        <v>0</v>
      </c>
    </row>
    <row r="209" spans="1:8">
      <c r="A209" s="12">
        <v>207</v>
      </c>
      <c r="B209" s="13"/>
      <c r="C209" s="9" t="b">
        <f t="shared" si="3"/>
        <v>1</v>
      </c>
      <c r="D209" s="15">
        <v>-409</v>
      </c>
      <c r="E209" s="14">
        <v>122</v>
      </c>
      <c r="F209" s="13"/>
      <c r="G209" s="12">
        <v>300</v>
      </c>
      <c r="H209" s="11" t="b">
        <f>NOT(ISNA(VLOOKUP(D209&amp;E209,P!A:A,1,FALSE)))</f>
        <v>0</v>
      </c>
    </row>
    <row r="210" spans="1:8">
      <c r="A210" s="12">
        <v>208</v>
      </c>
      <c r="B210" s="13"/>
      <c r="C210" s="9" t="b">
        <f t="shared" si="3"/>
        <v>0</v>
      </c>
      <c r="D210" s="15">
        <v>-408</v>
      </c>
      <c r="E210" s="14">
        <v>127</v>
      </c>
      <c r="F210" s="13"/>
      <c r="G210" s="16">
        <v>75</v>
      </c>
      <c r="H210" s="11" t="b">
        <f>NOT(ISNA(VLOOKUP(D210&amp;E210,P!A:A,1,FALSE)))</f>
        <v>0</v>
      </c>
    </row>
    <row r="211" spans="1:8">
      <c r="A211" s="12">
        <v>209</v>
      </c>
      <c r="B211" s="13"/>
      <c r="C211" s="9" t="b">
        <f t="shared" si="3"/>
        <v>1</v>
      </c>
      <c r="D211" s="15">
        <v>-406</v>
      </c>
      <c r="E211" s="14">
        <v>130</v>
      </c>
      <c r="F211" s="13"/>
      <c r="G211" s="12">
        <v>354</v>
      </c>
      <c r="H211" s="11" t="b">
        <f>NOT(ISNA(VLOOKUP(D211&amp;E211,P!A:A,1,FALSE)))</f>
        <v>0</v>
      </c>
    </row>
    <row r="212" spans="1:8">
      <c r="A212" s="12">
        <v>210</v>
      </c>
      <c r="B212" s="13"/>
      <c r="C212" s="9" t="b">
        <f t="shared" si="3"/>
        <v>0</v>
      </c>
      <c r="D212" s="15">
        <v>-401</v>
      </c>
      <c r="E212" s="14">
        <v>129</v>
      </c>
      <c r="F212" s="13"/>
      <c r="G212" s="16">
        <v>57</v>
      </c>
      <c r="H212" s="11" t="b">
        <f>NOT(ISNA(VLOOKUP(D212&amp;E212,P!A:A,1,FALSE)))</f>
        <v>0</v>
      </c>
    </row>
    <row r="213" spans="1:8">
      <c r="A213" s="12">
        <v>211</v>
      </c>
      <c r="B213" s="13"/>
      <c r="C213" s="9" t="b">
        <f t="shared" si="3"/>
        <v>1</v>
      </c>
      <c r="D213" s="15">
        <v>-398</v>
      </c>
      <c r="E213" s="14">
        <v>131</v>
      </c>
      <c r="F213" s="13"/>
      <c r="G213" s="16">
        <v>200</v>
      </c>
      <c r="H213" s="11" t="b">
        <f>NOT(ISNA(VLOOKUP(D213&amp;E213,P!A:A,1,FALSE)))</f>
        <v>0</v>
      </c>
    </row>
    <row r="214" spans="1:8">
      <c r="A214" s="12">
        <v>212</v>
      </c>
      <c r="B214" s="13"/>
      <c r="C214" s="9" t="b">
        <f t="shared" si="3"/>
        <v>0</v>
      </c>
      <c r="D214" s="15">
        <v>-397</v>
      </c>
      <c r="E214" s="14">
        <v>126</v>
      </c>
      <c r="F214" s="13"/>
      <c r="G214" s="16">
        <v>83</v>
      </c>
      <c r="H214" s="11" t="b">
        <f>NOT(ISNA(VLOOKUP(D214&amp;E214,P!A:A,1,FALSE)))</f>
        <v>0</v>
      </c>
    </row>
    <row r="215" spans="1:8">
      <c r="A215" s="12">
        <v>213</v>
      </c>
      <c r="B215" s="13"/>
      <c r="C215" s="9" t="b">
        <f t="shared" si="3"/>
        <v>1</v>
      </c>
      <c r="D215" s="15">
        <v>-394</v>
      </c>
      <c r="E215" s="14">
        <v>126</v>
      </c>
      <c r="F215" s="13"/>
      <c r="G215" s="12">
        <v>640</v>
      </c>
      <c r="H215" s="11" t="b">
        <f>NOT(ISNA(VLOOKUP(D215&amp;E215,P!A:A,1,FALSE)))</f>
        <v>0</v>
      </c>
    </row>
    <row r="216" spans="1:8">
      <c r="A216" s="12">
        <v>214</v>
      </c>
      <c r="B216" s="13"/>
      <c r="C216" s="9" t="b">
        <f t="shared" si="3"/>
        <v>0</v>
      </c>
      <c r="D216" s="15">
        <v>-395</v>
      </c>
      <c r="E216" s="14">
        <v>121</v>
      </c>
      <c r="F216" s="13"/>
      <c r="G216" s="16">
        <v>42</v>
      </c>
      <c r="H216" s="11" t="b">
        <f>NOT(ISNA(VLOOKUP(D216&amp;E216,P!A:A,1,FALSE)))</f>
        <v>0</v>
      </c>
    </row>
    <row r="217" spans="1:8">
      <c r="A217" s="12">
        <v>215</v>
      </c>
      <c r="B217" s="13"/>
      <c r="C217" s="9" t="b">
        <f t="shared" si="3"/>
        <v>1</v>
      </c>
      <c r="D217" s="15">
        <v>-398</v>
      </c>
      <c r="E217" s="14">
        <v>119</v>
      </c>
      <c r="F217" s="13"/>
      <c r="G217" s="12">
        <v>409</v>
      </c>
      <c r="H217" s="11" t="b">
        <f>NOT(ISNA(VLOOKUP(D217&amp;E217,P!A:A,1,FALSE)))</f>
        <v>0</v>
      </c>
    </row>
    <row r="218" spans="1:8">
      <c r="A218" s="12">
        <v>216</v>
      </c>
      <c r="B218" s="13"/>
      <c r="C218" s="9" t="b">
        <f t="shared" si="3"/>
        <v>1</v>
      </c>
      <c r="D218" s="15">
        <v>-396</v>
      </c>
      <c r="E218" s="14">
        <v>115</v>
      </c>
      <c r="F218" s="13"/>
      <c r="G218" s="12">
        <v>245</v>
      </c>
      <c r="H218" s="11" t="b">
        <f>NOT(ISNA(VLOOKUP(D218&amp;E218,P!A:A,1,FALSE)))</f>
        <v>0</v>
      </c>
    </row>
    <row r="219" spans="1:8">
      <c r="A219" s="12">
        <v>217</v>
      </c>
      <c r="B219" s="13"/>
      <c r="C219" s="9" t="b">
        <f t="shared" si="3"/>
        <v>1</v>
      </c>
      <c r="D219" s="15">
        <v>-394</v>
      </c>
      <c r="E219" s="14">
        <v>117</v>
      </c>
      <c r="F219" s="13"/>
      <c r="G219" s="12">
        <v>343</v>
      </c>
      <c r="H219" s="11" t="b">
        <f>NOT(ISNA(VLOOKUP(D219&amp;E219,P!A:A,1,FALSE)))</f>
        <v>0</v>
      </c>
    </row>
    <row r="220" spans="1:8">
      <c r="A220" s="12">
        <v>218</v>
      </c>
      <c r="B220" s="13"/>
      <c r="C220" s="9" t="b">
        <f t="shared" si="3"/>
        <v>0</v>
      </c>
      <c r="D220" s="15">
        <v>-389</v>
      </c>
      <c r="E220" s="14">
        <v>116</v>
      </c>
      <c r="F220" s="13"/>
      <c r="G220" s="16">
        <v>100</v>
      </c>
      <c r="H220" s="11" t="b">
        <f>NOT(ISNA(VLOOKUP(D220&amp;E220,P!A:A,1,FALSE)))</f>
        <v>0</v>
      </c>
    </row>
    <row r="221" spans="1:8">
      <c r="A221" s="12">
        <v>219</v>
      </c>
      <c r="B221" s="13"/>
      <c r="C221" s="9" t="b">
        <f t="shared" si="3"/>
        <v>1</v>
      </c>
      <c r="D221" s="15">
        <v>-385</v>
      </c>
      <c r="E221" s="14">
        <v>117</v>
      </c>
      <c r="F221" s="13"/>
      <c r="G221" s="16">
        <v>115</v>
      </c>
      <c r="H221" s="11" t="b">
        <f>NOT(ISNA(VLOOKUP(D221&amp;E221,P!A:A,1,FALSE)))</f>
        <v>0</v>
      </c>
    </row>
    <row r="222" spans="1:8">
      <c r="A222" s="12">
        <v>220</v>
      </c>
      <c r="B222" s="13"/>
      <c r="C222" s="9" t="b">
        <f t="shared" si="3"/>
        <v>1</v>
      </c>
      <c r="D222" s="15">
        <v>-382</v>
      </c>
      <c r="E222" s="14">
        <v>118</v>
      </c>
      <c r="F222" s="13"/>
      <c r="G222" s="12">
        <v>400</v>
      </c>
      <c r="H222" s="11" t="b">
        <f>NOT(ISNA(VLOOKUP(D222&amp;E222,P!A:A,1,FALSE)))</f>
        <v>0</v>
      </c>
    </row>
    <row r="223" spans="1:8">
      <c r="A223" s="18">
        <v>221</v>
      </c>
      <c r="B223" s="13" t="s">
        <v>1964</v>
      </c>
      <c r="C223" s="9" t="b">
        <f t="shared" si="3"/>
        <v>1</v>
      </c>
      <c r="D223" s="15">
        <v>-381</v>
      </c>
      <c r="E223" s="14">
        <v>119</v>
      </c>
      <c r="F223" s="13"/>
      <c r="G223" s="12">
        <v>415</v>
      </c>
      <c r="H223" s="11" t="b">
        <f>NOT(ISNA(VLOOKUP(D223&amp;E223,P!A:A,1,FALSE)))</f>
        <v>0</v>
      </c>
    </row>
    <row r="224" spans="1:8">
      <c r="A224" s="12">
        <v>222</v>
      </c>
      <c r="B224" s="13"/>
      <c r="C224" s="9" t="b">
        <f t="shared" si="3"/>
        <v>1</v>
      </c>
      <c r="D224" s="15">
        <v>-381</v>
      </c>
      <c r="E224" s="14">
        <v>114</v>
      </c>
      <c r="F224" s="13"/>
      <c r="G224" s="16">
        <v>116</v>
      </c>
      <c r="H224" s="11" t="b">
        <f>NOT(ISNA(VLOOKUP(D224&amp;E224,P!A:A,1,FALSE)))</f>
        <v>0</v>
      </c>
    </row>
    <row r="225" spans="1:8">
      <c r="A225" s="12">
        <v>223</v>
      </c>
      <c r="B225" s="13"/>
      <c r="C225" s="9" t="b">
        <f t="shared" si="3"/>
        <v>0</v>
      </c>
      <c r="D225" s="15">
        <v>-381</v>
      </c>
      <c r="E225" s="14">
        <v>108</v>
      </c>
      <c r="F225" s="13"/>
      <c r="G225" s="16">
        <v>92</v>
      </c>
      <c r="H225" s="11" t="b">
        <f>NOT(ISNA(VLOOKUP(D225&amp;E225,P!A:A,1,FALSE)))</f>
        <v>0</v>
      </c>
    </row>
    <row r="226" spans="1:8">
      <c r="A226" s="12">
        <v>224</v>
      </c>
      <c r="B226" s="13"/>
      <c r="C226" s="9" t="b">
        <f t="shared" si="3"/>
        <v>1</v>
      </c>
      <c r="D226" s="15">
        <v>-380</v>
      </c>
      <c r="E226" s="14">
        <v>105</v>
      </c>
      <c r="F226" s="13"/>
      <c r="G226" s="16">
        <v>121</v>
      </c>
      <c r="H226" s="11" t="b">
        <f>NOT(ISNA(VLOOKUP(D226&amp;E226,P!A:A,1,FALSE)))</f>
        <v>0</v>
      </c>
    </row>
    <row r="227" spans="1:8">
      <c r="A227" s="12">
        <v>225</v>
      </c>
      <c r="B227" s="13"/>
      <c r="C227" s="9" t="b">
        <f t="shared" si="3"/>
        <v>1</v>
      </c>
      <c r="D227" s="15">
        <v>-379</v>
      </c>
      <c r="E227" s="14">
        <v>102</v>
      </c>
      <c r="F227" s="13"/>
      <c r="G227" s="12">
        <v>224</v>
      </c>
      <c r="H227" s="11" t="b">
        <f>NOT(ISNA(VLOOKUP(D227&amp;E227,P!A:A,1,FALSE)))</f>
        <v>0</v>
      </c>
    </row>
    <row r="228" spans="1:8">
      <c r="A228" s="12">
        <v>226</v>
      </c>
      <c r="B228" s="13"/>
      <c r="C228" s="9" t="b">
        <f t="shared" si="3"/>
        <v>0</v>
      </c>
      <c r="D228" s="15">
        <v>-374</v>
      </c>
      <c r="E228" s="14">
        <v>102</v>
      </c>
      <c r="F228" s="13"/>
      <c r="G228" s="16">
        <v>60</v>
      </c>
      <c r="H228" s="11" t="b">
        <f>NOT(ISNA(VLOOKUP(D228&amp;E228,P!A:A,1,FALSE)))</f>
        <v>0</v>
      </c>
    </row>
    <row r="229" spans="1:8">
      <c r="A229" s="12">
        <v>227</v>
      </c>
      <c r="B229" s="13"/>
      <c r="C229" s="9" t="b">
        <f t="shared" si="3"/>
        <v>1</v>
      </c>
      <c r="D229" s="15">
        <v>-371</v>
      </c>
      <c r="E229" s="14">
        <v>104</v>
      </c>
      <c r="F229" s="13"/>
      <c r="G229" s="12">
        <v>330</v>
      </c>
      <c r="H229" s="11" t="b">
        <f>NOT(ISNA(VLOOKUP(D229&amp;E229,P!A:A,1,FALSE)))</f>
        <v>0</v>
      </c>
    </row>
    <row r="230" spans="1:8">
      <c r="A230" s="12">
        <v>228</v>
      </c>
      <c r="B230" s="13"/>
      <c r="C230" s="9" t="b">
        <f t="shared" si="3"/>
        <v>1</v>
      </c>
      <c r="D230" s="15">
        <v>-370</v>
      </c>
      <c r="E230" s="14">
        <v>106</v>
      </c>
      <c r="F230" s="13"/>
      <c r="G230" s="16">
        <v>160</v>
      </c>
      <c r="H230" s="11" t="b">
        <f>NOT(ISNA(VLOOKUP(D230&amp;E230,P!A:A,1,FALSE)))</f>
        <v>0</v>
      </c>
    </row>
    <row r="231" spans="1:8">
      <c r="A231" s="19">
        <v>229</v>
      </c>
      <c r="B231" s="13"/>
      <c r="C231" s="9" t="b">
        <f t="shared" si="3"/>
        <v>1</v>
      </c>
      <c r="D231" s="15">
        <v>-366</v>
      </c>
      <c r="E231" s="14">
        <v>108</v>
      </c>
      <c r="F231" s="13"/>
      <c r="G231" s="16">
        <v>40</v>
      </c>
      <c r="H231" s="11" t="b">
        <f>NOT(ISNA(VLOOKUP(D231&amp;E231,P!A:A,1,FALSE)))</f>
        <v>0</v>
      </c>
    </row>
    <row r="232" spans="1:8">
      <c r="A232" s="18">
        <v>230</v>
      </c>
      <c r="B232" s="13" t="s">
        <v>1964</v>
      </c>
      <c r="C232" s="9" t="b">
        <f t="shared" si="3"/>
        <v>1</v>
      </c>
      <c r="D232" s="15">
        <v>-365</v>
      </c>
      <c r="E232" s="14">
        <v>112</v>
      </c>
      <c r="F232" s="13"/>
      <c r="G232" s="12">
        <v>316</v>
      </c>
      <c r="H232" s="11" t="b">
        <f>NOT(ISNA(VLOOKUP(D232&amp;E232,P!A:A,1,FALSE)))</f>
        <v>0</v>
      </c>
    </row>
    <row r="233" spans="1:8">
      <c r="A233" s="12">
        <v>231</v>
      </c>
      <c r="B233" s="13"/>
      <c r="C233" s="9" t="b">
        <f t="shared" si="3"/>
        <v>1</v>
      </c>
      <c r="D233" s="15">
        <v>-363</v>
      </c>
      <c r="E233" s="14">
        <v>107</v>
      </c>
      <c r="F233" s="13"/>
      <c r="G233" s="12">
        <v>400</v>
      </c>
      <c r="H233" s="11" t="b">
        <f>NOT(ISNA(VLOOKUP(D233&amp;E233,P!A:A,1,FALSE)))</f>
        <v>0</v>
      </c>
    </row>
    <row r="234" spans="1:8">
      <c r="A234" s="19">
        <v>232</v>
      </c>
      <c r="B234" s="13"/>
      <c r="C234" s="9" t="b">
        <f t="shared" si="3"/>
        <v>1</v>
      </c>
      <c r="D234" s="15">
        <v>-362</v>
      </c>
      <c r="E234" s="14">
        <v>104</v>
      </c>
      <c r="F234" s="13"/>
      <c r="G234" s="16">
        <v>64</v>
      </c>
      <c r="H234" s="11" t="b">
        <f>NOT(ISNA(VLOOKUP(D234&amp;E234,P!A:A,1,FALSE)))</f>
        <v>0</v>
      </c>
    </row>
    <row r="235" spans="1:8">
      <c r="A235" s="18">
        <v>233</v>
      </c>
      <c r="B235" s="13" t="s">
        <v>1964</v>
      </c>
      <c r="C235" s="9" t="b">
        <f t="shared" si="3"/>
        <v>0</v>
      </c>
      <c r="D235" s="15">
        <v>-363</v>
      </c>
      <c r="E235" s="14">
        <v>99</v>
      </c>
      <c r="F235" s="13"/>
      <c r="G235" s="12">
        <v>400</v>
      </c>
      <c r="H235" s="11" t="b">
        <f>NOT(ISNA(VLOOKUP(D235&amp;E235,P!A:A,1,FALSE)))</f>
        <v>0</v>
      </c>
    </row>
    <row r="236" spans="1:8">
      <c r="A236" s="12">
        <v>234</v>
      </c>
      <c r="B236" s="13"/>
      <c r="C236" s="9" t="b">
        <f t="shared" si="3"/>
        <v>1</v>
      </c>
      <c r="D236" s="15">
        <v>-358</v>
      </c>
      <c r="E236" s="14">
        <v>103</v>
      </c>
      <c r="F236" s="13"/>
      <c r="G236" s="16">
        <v>32</v>
      </c>
      <c r="H236" s="11" t="b">
        <f>NOT(ISNA(VLOOKUP(D236&amp;E236,P!A:A,1,FALSE)))</f>
        <v>0</v>
      </c>
    </row>
    <row r="237" spans="1:8">
      <c r="A237" s="12">
        <v>235</v>
      </c>
      <c r="B237" s="13"/>
      <c r="C237" s="9" t="b">
        <f t="shared" si="3"/>
        <v>0</v>
      </c>
      <c r="D237" s="15">
        <v>-353</v>
      </c>
      <c r="E237" s="14">
        <v>104</v>
      </c>
      <c r="F237" s="13"/>
      <c r="G237" s="16">
        <v>38</v>
      </c>
      <c r="H237" s="11" t="b">
        <f>NOT(ISNA(VLOOKUP(D237&amp;E237,P!A:A,1,FALSE)))</f>
        <v>0</v>
      </c>
    </row>
    <row r="238" spans="1:8">
      <c r="A238" s="12">
        <v>236</v>
      </c>
      <c r="B238" s="13"/>
      <c r="C238" s="9" t="b">
        <f t="shared" si="3"/>
        <v>0</v>
      </c>
      <c r="D238" s="15">
        <v>-348</v>
      </c>
      <c r="E238" s="14">
        <v>104</v>
      </c>
      <c r="F238" s="13"/>
      <c r="G238" s="12">
        <v>490</v>
      </c>
      <c r="H238" s="11" t="b">
        <f>NOT(ISNA(VLOOKUP(D238&amp;E238,P!A:A,1,FALSE)))</f>
        <v>0</v>
      </c>
    </row>
    <row r="239" spans="1:8">
      <c r="A239" s="12">
        <v>237</v>
      </c>
      <c r="B239" s="13"/>
      <c r="C239" s="9" t="b">
        <f t="shared" si="3"/>
        <v>1</v>
      </c>
      <c r="D239" s="15">
        <v>-347</v>
      </c>
      <c r="E239" s="14">
        <v>102</v>
      </c>
      <c r="F239" s="13"/>
      <c r="G239" s="12">
        <v>400</v>
      </c>
      <c r="H239" s="11" t="b">
        <f>NOT(ISNA(VLOOKUP(D239&amp;E239,P!A:A,1,FALSE)))</f>
        <v>0</v>
      </c>
    </row>
    <row r="240" spans="1:8">
      <c r="A240" s="12">
        <v>238</v>
      </c>
      <c r="B240" s="13"/>
      <c r="C240" s="9" t="b">
        <f t="shared" si="3"/>
        <v>1</v>
      </c>
      <c r="D240" s="15">
        <v>-343</v>
      </c>
      <c r="E240" s="14">
        <v>103</v>
      </c>
      <c r="F240" s="13"/>
      <c r="G240" s="12">
        <v>412</v>
      </c>
      <c r="H240" s="11" t="b">
        <f>NOT(ISNA(VLOOKUP(D240&amp;E240,P!A:A,1,FALSE)))</f>
        <v>1</v>
      </c>
    </row>
    <row r="241" spans="1:8">
      <c r="A241" s="12">
        <v>239</v>
      </c>
      <c r="B241" s="13"/>
      <c r="C241" s="9" t="b">
        <f t="shared" si="3"/>
        <v>1</v>
      </c>
      <c r="D241" s="15">
        <v>-339</v>
      </c>
      <c r="E241" s="14">
        <v>102</v>
      </c>
      <c r="F241" s="13"/>
      <c r="G241" s="12">
        <v>300</v>
      </c>
      <c r="H241" s="11" t="b">
        <f>NOT(ISNA(VLOOKUP(D241&amp;E241,P!A:A,1,FALSE)))</f>
        <v>0</v>
      </c>
    </row>
    <row r="242" spans="1:8">
      <c r="A242" s="12">
        <v>240</v>
      </c>
      <c r="B242" s="13"/>
      <c r="C242" s="9" t="b">
        <f t="shared" si="3"/>
        <v>1</v>
      </c>
      <c r="D242" s="15">
        <v>-337</v>
      </c>
      <c r="E242" s="14">
        <v>99</v>
      </c>
      <c r="F242" s="13"/>
      <c r="G242" s="16">
        <v>60</v>
      </c>
      <c r="H242" s="11" t="b">
        <f>NOT(ISNA(VLOOKUP(D242&amp;E242,P!A:A,1,FALSE)))</f>
        <v>0</v>
      </c>
    </row>
    <row r="243" spans="1:8">
      <c r="A243" s="12">
        <v>241</v>
      </c>
      <c r="B243" s="13"/>
      <c r="C243" s="9" t="b">
        <f t="shared" si="3"/>
        <v>1</v>
      </c>
      <c r="D243" s="15">
        <v>-336</v>
      </c>
      <c r="E243" s="14">
        <v>95</v>
      </c>
      <c r="F243" s="13"/>
      <c r="G243" s="16">
        <v>50</v>
      </c>
      <c r="H243" s="11" t="b">
        <f>NOT(ISNA(VLOOKUP(D243&amp;E243,P!A:A,1,FALSE)))</f>
        <v>0</v>
      </c>
    </row>
    <row r="244" spans="1:8">
      <c r="A244" s="12">
        <v>242</v>
      </c>
      <c r="B244" s="13"/>
      <c r="C244" s="9" t="b">
        <f t="shared" si="3"/>
        <v>1</v>
      </c>
      <c r="D244" s="15">
        <v>-332</v>
      </c>
      <c r="E244" s="14">
        <v>95</v>
      </c>
      <c r="F244" s="13"/>
      <c r="G244" s="12">
        <v>225</v>
      </c>
      <c r="H244" s="11" t="b">
        <f>NOT(ISNA(VLOOKUP(D244&amp;E244,P!A:A,1,FALSE)))</f>
        <v>0</v>
      </c>
    </row>
    <row r="245" spans="1:8">
      <c r="A245" s="12">
        <v>243</v>
      </c>
      <c r="B245" s="13"/>
      <c r="C245" s="9" t="b">
        <f t="shared" si="3"/>
        <v>1</v>
      </c>
      <c r="D245" s="15">
        <v>-329</v>
      </c>
      <c r="E245" s="14">
        <v>92</v>
      </c>
      <c r="F245" s="13"/>
      <c r="G245" s="16">
        <v>200</v>
      </c>
      <c r="H245" s="11" t="b">
        <f>NOT(ISNA(VLOOKUP(D245&amp;E245,P!A:A,1,FALSE)))</f>
        <v>0</v>
      </c>
    </row>
    <row r="246" spans="1:8">
      <c r="A246" s="12">
        <v>244</v>
      </c>
      <c r="B246" s="13"/>
      <c r="C246" s="9" t="b">
        <f t="shared" si="3"/>
        <v>1</v>
      </c>
      <c r="D246" s="15">
        <v>-329</v>
      </c>
      <c r="E246" s="14">
        <v>89</v>
      </c>
      <c r="F246" s="13"/>
      <c r="G246" s="16">
        <v>200</v>
      </c>
      <c r="H246" s="11" t="b">
        <f>NOT(ISNA(VLOOKUP(D246&amp;E246,P!A:A,1,FALSE)))</f>
        <v>0</v>
      </c>
    </row>
    <row r="247" spans="1:8">
      <c r="A247" s="12">
        <v>245</v>
      </c>
      <c r="B247" s="13"/>
      <c r="C247" s="9" t="b">
        <f t="shared" si="3"/>
        <v>1</v>
      </c>
      <c r="D247" s="15">
        <v>-330</v>
      </c>
      <c r="E247" s="14">
        <v>88</v>
      </c>
      <c r="F247" s="13"/>
      <c r="G247" s="16">
        <v>208</v>
      </c>
      <c r="H247" s="11" t="b">
        <f>NOT(ISNA(VLOOKUP(D247&amp;E247,P!A:A,1,FALSE)))</f>
        <v>0</v>
      </c>
    </row>
    <row r="248" spans="1:8">
      <c r="A248" s="12">
        <v>246</v>
      </c>
      <c r="B248" s="13"/>
      <c r="C248" s="9" t="b">
        <f t="shared" si="3"/>
        <v>1</v>
      </c>
      <c r="D248" s="15">
        <v>-331</v>
      </c>
      <c r="E248" s="14">
        <v>84</v>
      </c>
      <c r="F248" s="13"/>
      <c r="G248" s="16">
        <v>104</v>
      </c>
      <c r="H248" s="11" t="b">
        <f>NOT(ISNA(VLOOKUP(D248&amp;E248,P!A:A,1,FALSE)))</f>
        <v>0</v>
      </c>
    </row>
    <row r="249" spans="1:8">
      <c r="A249" s="19">
        <v>247</v>
      </c>
      <c r="B249" s="13"/>
      <c r="C249" s="9" t="b">
        <f t="shared" si="3"/>
        <v>1</v>
      </c>
      <c r="D249" s="15">
        <v>-330</v>
      </c>
      <c r="E249" s="14">
        <v>80</v>
      </c>
      <c r="F249" s="13"/>
      <c r="G249" s="16">
        <v>80</v>
      </c>
      <c r="H249" s="11" t="b">
        <f>NOT(ISNA(VLOOKUP(D249&amp;E249,P!A:A,1,FALSE)))</f>
        <v>0</v>
      </c>
    </row>
    <row r="250" spans="1:8">
      <c r="A250" s="18">
        <v>248</v>
      </c>
      <c r="B250" s="13" t="s">
        <v>1964</v>
      </c>
      <c r="C250" s="9" t="b">
        <f t="shared" si="3"/>
        <v>1</v>
      </c>
      <c r="D250" s="15">
        <v>-332</v>
      </c>
      <c r="E250" s="14">
        <v>78</v>
      </c>
      <c r="F250" s="13"/>
      <c r="G250" s="12">
        <v>410</v>
      </c>
      <c r="H250" s="11" t="b">
        <f>NOT(ISNA(VLOOKUP(D250&amp;E250,P!A:A,1,FALSE)))</f>
        <v>0</v>
      </c>
    </row>
    <row r="251" spans="1:8">
      <c r="A251" s="12">
        <v>249</v>
      </c>
      <c r="B251" s="13"/>
      <c r="C251" s="9" t="b">
        <f t="shared" si="3"/>
        <v>1</v>
      </c>
      <c r="D251" s="15">
        <v>-327</v>
      </c>
      <c r="E251" s="14">
        <v>82</v>
      </c>
      <c r="F251" s="13"/>
      <c r="G251" s="16">
        <v>100</v>
      </c>
      <c r="H251" s="11" t="b">
        <f>NOT(ISNA(VLOOKUP(D251&amp;E251,P!A:A,1,FALSE)))</f>
        <v>0</v>
      </c>
    </row>
    <row r="252" spans="1:8">
      <c r="A252" s="12">
        <v>250</v>
      </c>
      <c r="B252" s="13"/>
      <c r="C252" s="9" t="b">
        <f t="shared" si="3"/>
        <v>1</v>
      </c>
      <c r="D252" s="15">
        <v>-323</v>
      </c>
      <c r="E252" s="14">
        <v>84</v>
      </c>
      <c r="F252" s="13"/>
      <c r="G252" s="16">
        <v>200</v>
      </c>
      <c r="H252" s="11" t="b">
        <f>NOT(ISNA(VLOOKUP(D252&amp;E252,P!A:A,1,FALSE)))</f>
        <v>0</v>
      </c>
    </row>
    <row r="253" spans="1:8">
      <c r="A253" s="12">
        <v>251</v>
      </c>
      <c r="B253" s="13"/>
      <c r="C253" s="9" t="b">
        <f t="shared" si="3"/>
        <v>1</v>
      </c>
      <c r="D253" s="15">
        <v>-322</v>
      </c>
      <c r="E253" s="14">
        <v>87</v>
      </c>
      <c r="F253" s="13"/>
      <c r="G253" s="16">
        <v>72</v>
      </c>
      <c r="H253" s="11" t="b">
        <f>NOT(ISNA(VLOOKUP(D253&amp;E253,P!A:A,1,FALSE)))</f>
        <v>0</v>
      </c>
    </row>
    <row r="254" spans="1:8">
      <c r="A254" s="18">
        <v>252</v>
      </c>
      <c r="B254" s="13" t="s">
        <v>1964</v>
      </c>
      <c r="C254" s="9" t="b">
        <f t="shared" si="3"/>
        <v>1</v>
      </c>
      <c r="D254" s="15">
        <v>-322</v>
      </c>
      <c r="E254" s="14">
        <v>90</v>
      </c>
      <c r="F254" s="13"/>
      <c r="G254" s="12">
        <v>300</v>
      </c>
      <c r="H254" s="11" t="b">
        <f>NOT(ISNA(VLOOKUP(D254&amp;E254,P!A:A,1,FALSE)))</f>
        <v>0</v>
      </c>
    </row>
    <row r="255" spans="1:8">
      <c r="A255" s="12">
        <v>253</v>
      </c>
      <c r="B255" s="13"/>
      <c r="C255" s="9" t="b">
        <f t="shared" si="3"/>
        <v>1</v>
      </c>
      <c r="D255" s="15">
        <v>-321</v>
      </c>
      <c r="E255" s="14">
        <v>87</v>
      </c>
      <c r="F255" s="13"/>
      <c r="G255" s="16">
        <v>54</v>
      </c>
      <c r="H255" s="11" t="b">
        <f>NOT(ISNA(VLOOKUP(D255&amp;E255,P!A:A,1,FALSE)))</f>
        <v>0</v>
      </c>
    </row>
    <row r="256" spans="1:8">
      <c r="A256" s="12">
        <v>254</v>
      </c>
      <c r="B256" s="13"/>
      <c r="C256" s="9" t="b">
        <f t="shared" si="3"/>
        <v>0</v>
      </c>
      <c r="D256" s="15">
        <v>-316</v>
      </c>
      <c r="E256" s="14">
        <v>86</v>
      </c>
      <c r="F256" s="13"/>
      <c r="G256" s="16">
        <v>200</v>
      </c>
      <c r="H256" s="11" t="b">
        <f>NOT(ISNA(VLOOKUP(D256&amp;E256,P!A:A,1,FALSE)))</f>
        <v>0</v>
      </c>
    </row>
    <row r="257" spans="1:8">
      <c r="A257" s="12">
        <v>255</v>
      </c>
      <c r="B257" s="13"/>
      <c r="C257" s="9" t="b">
        <f t="shared" si="3"/>
        <v>1</v>
      </c>
      <c r="D257" s="15">
        <v>-315</v>
      </c>
      <c r="E257" s="14">
        <v>87</v>
      </c>
      <c r="F257" s="13"/>
      <c r="G257" s="16">
        <v>145</v>
      </c>
      <c r="H257" s="11" t="b">
        <f>NOT(ISNA(VLOOKUP(D257&amp;E257,P!A:A,1,FALSE)))</f>
        <v>0</v>
      </c>
    </row>
    <row r="258" spans="1:8">
      <c r="A258" s="19">
        <v>256</v>
      </c>
      <c r="B258" s="13"/>
      <c r="C258" s="9" t="b">
        <f t="shared" si="3"/>
        <v>0</v>
      </c>
      <c r="D258" s="15">
        <v>-310</v>
      </c>
      <c r="E258" s="14">
        <v>87</v>
      </c>
      <c r="F258" s="13"/>
      <c r="G258" s="16">
        <v>50</v>
      </c>
      <c r="H258" s="11" t="b">
        <f>NOT(ISNA(VLOOKUP(D258&amp;E258,P!A:A,1,FALSE)))</f>
        <v>0</v>
      </c>
    </row>
    <row r="259" spans="1:8">
      <c r="A259" s="18">
        <v>257</v>
      </c>
      <c r="B259" s="13" t="s">
        <v>1964</v>
      </c>
      <c r="C259" s="9" t="b">
        <f t="shared" si="3"/>
        <v>1</v>
      </c>
      <c r="D259" s="15">
        <v>-306</v>
      </c>
      <c r="E259" s="14">
        <v>89</v>
      </c>
      <c r="F259" s="13"/>
      <c r="G259" s="12">
        <v>614</v>
      </c>
      <c r="H259" s="11" t="b">
        <f>NOT(ISNA(VLOOKUP(D259&amp;E259,P!A:A,1,FALSE)))</f>
        <v>0</v>
      </c>
    </row>
    <row r="260" spans="1:8">
      <c r="A260" s="12">
        <v>258</v>
      </c>
      <c r="B260" s="13"/>
      <c r="C260" s="9" t="b">
        <f t="shared" ref="C260:C288" si="4">IF(B259="_",AND(ABS(D260-D258)&lt;5,ABS(E260-E258)&lt;5),AND(ABS(D260-D259)&lt;5,ABS(E260-E259)&lt;5))</f>
        <v>1</v>
      </c>
      <c r="D260" s="15">
        <v>-308</v>
      </c>
      <c r="E260" s="14">
        <v>83</v>
      </c>
      <c r="F260" s="13"/>
      <c r="G260" s="16">
        <v>88</v>
      </c>
      <c r="H260" s="11" t="b">
        <f>NOT(ISNA(VLOOKUP(D260&amp;E260,P!A:A,1,FALSE)))</f>
        <v>0</v>
      </c>
    </row>
    <row r="261" spans="1:8">
      <c r="A261" s="12">
        <v>259</v>
      </c>
      <c r="B261" s="13"/>
      <c r="C261" s="9" t="b">
        <f t="shared" si="4"/>
        <v>1</v>
      </c>
      <c r="D261" s="15">
        <v>-305</v>
      </c>
      <c r="E261" s="14">
        <v>80</v>
      </c>
      <c r="F261" s="13"/>
      <c r="G261" s="12">
        <v>800</v>
      </c>
      <c r="H261" s="11" t="b">
        <f>NOT(ISNA(VLOOKUP(D261&amp;E261,P!A:A,1,FALSE)))</f>
        <v>0</v>
      </c>
    </row>
    <row r="262" spans="1:8">
      <c r="A262" s="12">
        <v>260</v>
      </c>
      <c r="B262" s="13"/>
      <c r="C262" s="9" t="b">
        <f t="shared" si="4"/>
        <v>0</v>
      </c>
      <c r="D262" s="15">
        <v>-299</v>
      </c>
      <c r="E262" s="14">
        <v>80</v>
      </c>
      <c r="F262" s="13"/>
      <c r="G262" s="16">
        <v>96</v>
      </c>
      <c r="H262" s="11" t="b">
        <f>NOT(ISNA(VLOOKUP(D262&amp;E262,P!A:A,1,FALSE)))</f>
        <v>0</v>
      </c>
    </row>
    <row r="263" spans="1:8">
      <c r="A263" s="12">
        <v>261</v>
      </c>
      <c r="B263" s="13"/>
      <c r="C263" s="9" t="b">
        <f t="shared" si="4"/>
        <v>0</v>
      </c>
      <c r="D263" s="15">
        <v>-294</v>
      </c>
      <c r="E263" s="14">
        <v>81</v>
      </c>
      <c r="F263" s="13"/>
      <c r="G263" s="16">
        <v>200</v>
      </c>
      <c r="H263" s="11" t="b">
        <f>NOT(ISNA(VLOOKUP(D263&amp;E263,P!A:A,1,FALSE)))</f>
        <v>0</v>
      </c>
    </row>
    <row r="264" spans="1:8">
      <c r="A264" s="12">
        <v>262</v>
      </c>
      <c r="B264" s="13"/>
      <c r="C264" s="9" t="b">
        <f t="shared" si="4"/>
        <v>1</v>
      </c>
      <c r="D264" s="15">
        <v>-293</v>
      </c>
      <c r="E264" s="14">
        <v>81</v>
      </c>
      <c r="F264" s="13"/>
      <c r="G264" s="12">
        <v>450</v>
      </c>
      <c r="H264" s="11" t="b">
        <f>NOT(ISNA(VLOOKUP(D264&amp;E264,P!A:A,1,FALSE)))</f>
        <v>0</v>
      </c>
    </row>
    <row r="265" spans="1:8">
      <c r="A265" s="12">
        <v>263</v>
      </c>
      <c r="B265" s="13"/>
      <c r="C265" s="9" t="b">
        <f t="shared" si="4"/>
        <v>0</v>
      </c>
      <c r="D265" s="15">
        <v>-294</v>
      </c>
      <c r="E265" s="14">
        <v>76</v>
      </c>
      <c r="F265" s="13"/>
      <c r="G265" s="16">
        <v>96</v>
      </c>
      <c r="H265" s="11" t="b">
        <f>NOT(ISNA(VLOOKUP(D265&amp;E265,P!A:A,1,FALSE)))</f>
        <v>0</v>
      </c>
    </row>
    <row r="266" spans="1:8">
      <c r="A266" s="12">
        <v>264</v>
      </c>
      <c r="B266" s="13"/>
      <c r="C266" s="9" t="b">
        <f t="shared" si="4"/>
        <v>1</v>
      </c>
      <c r="D266" s="15">
        <v>-295</v>
      </c>
      <c r="E266" s="14">
        <v>73</v>
      </c>
      <c r="F266" s="13"/>
      <c r="G266" s="16">
        <v>102</v>
      </c>
      <c r="H266" s="11" t="b">
        <f>NOT(ISNA(VLOOKUP(D266&amp;E266,P!A:A,1,FALSE)))</f>
        <v>0</v>
      </c>
    </row>
    <row r="267" spans="1:8">
      <c r="A267" s="12">
        <v>265</v>
      </c>
      <c r="B267" s="13"/>
      <c r="C267" s="9" t="b">
        <f t="shared" si="4"/>
        <v>1</v>
      </c>
      <c r="D267" s="15">
        <v>-296</v>
      </c>
      <c r="E267" s="14">
        <v>70</v>
      </c>
      <c r="F267" s="13"/>
      <c r="G267" s="16">
        <v>200</v>
      </c>
      <c r="H267" s="11" t="b">
        <f>NOT(ISNA(VLOOKUP(D267&amp;E267,P!A:A,1,FALSE)))</f>
        <v>0</v>
      </c>
    </row>
    <row r="268" spans="1:8">
      <c r="A268" s="12">
        <v>266</v>
      </c>
      <c r="B268" s="13"/>
      <c r="C268" s="9" t="b">
        <f t="shared" si="4"/>
        <v>0</v>
      </c>
      <c r="D268" s="15">
        <v>-297</v>
      </c>
      <c r="E268" s="14">
        <v>65</v>
      </c>
      <c r="F268" s="13"/>
      <c r="G268" s="12">
        <v>344</v>
      </c>
      <c r="H268" s="11" t="b">
        <f>NOT(ISNA(VLOOKUP(D268&amp;E268,P!A:A,1,FALSE)))</f>
        <v>0</v>
      </c>
    </row>
    <row r="269" spans="1:8">
      <c r="A269" s="12">
        <v>267</v>
      </c>
      <c r="B269" s="13"/>
      <c r="C269" s="9" t="b">
        <f t="shared" si="4"/>
        <v>1</v>
      </c>
      <c r="D269" s="15">
        <v>-296</v>
      </c>
      <c r="E269" s="14">
        <v>61</v>
      </c>
      <c r="F269" s="13"/>
      <c r="G269" s="16">
        <v>200</v>
      </c>
      <c r="H269" s="11" t="b">
        <f>NOT(ISNA(VLOOKUP(D269&amp;E269,P!A:A,1,FALSE)))</f>
        <v>0</v>
      </c>
    </row>
    <row r="270" spans="1:8">
      <c r="A270" s="12">
        <v>268</v>
      </c>
      <c r="B270" s="13"/>
      <c r="C270" s="9" t="b">
        <f t="shared" si="4"/>
        <v>1</v>
      </c>
      <c r="D270" s="15">
        <v>-294</v>
      </c>
      <c r="E270" s="14">
        <v>59</v>
      </c>
      <c r="F270" s="13"/>
      <c r="G270" s="16">
        <v>78</v>
      </c>
      <c r="H270" s="11" t="b">
        <f>NOT(ISNA(VLOOKUP(D270&amp;E270,P!A:A,1,FALSE)))</f>
        <v>0</v>
      </c>
    </row>
    <row r="271" spans="1:8">
      <c r="A271" s="12">
        <v>269</v>
      </c>
      <c r="B271" s="13"/>
      <c r="C271" s="9" t="b">
        <f t="shared" si="4"/>
        <v>1</v>
      </c>
      <c r="D271" s="15">
        <v>-290</v>
      </c>
      <c r="E271" s="14">
        <v>57</v>
      </c>
      <c r="F271" s="13"/>
      <c r="G271" s="12">
        <v>466</v>
      </c>
      <c r="H271" s="11" t="b">
        <f>NOT(ISNA(VLOOKUP(D271&amp;E271,P!A:A,1,FALSE)))</f>
        <v>0</v>
      </c>
    </row>
    <row r="272" spans="1:8">
      <c r="A272" s="19">
        <v>270</v>
      </c>
      <c r="B272" s="13"/>
      <c r="C272" s="9" t="b">
        <f t="shared" si="4"/>
        <v>1</v>
      </c>
      <c r="D272" s="15">
        <v>-294</v>
      </c>
      <c r="E272" s="14">
        <v>56</v>
      </c>
      <c r="F272" s="13"/>
      <c r="G272" s="12">
        <v>414</v>
      </c>
      <c r="H272" s="11" t="b">
        <f>NOT(ISNA(VLOOKUP(D272&amp;E272,P!A:A,1,FALSE)))</f>
        <v>0</v>
      </c>
    </row>
    <row r="273" spans="1:8">
      <c r="A273" s="18">
        <v>271</v>
      </c>
      <c r="B273" s="13" t="s">
        <v>1964</v>
      </c>
      <c r="C273" s="9" t="b">
        <f t="shared" si="4"/>
        <v>1</v>
      </c>
      <c r="D273" s="15">
        <v>-290</v>
      </c>
      <c r="E273" s="14">
        <v>54</v>
      </c>
      <c r="F273" s="13"/>
      <c r="G273" s="16">
        <v>204</v>
      </c>
      <c r="H273" s="11" t="b">
        <f>NOT(ISNA(VLOOKUP(D273&amp;E273,P!A:A,1,FALSE)))</f>
        <v>0</v>
      </c>
    </row>
    <row r="274" spans="1:8">
      <c r="A274" s="12">
        <v>272</v>
      </c>
      <c r="B274" s="13"/>
      <c r="C274" s="9" t="b">
        <f t="shared" si="4"/>
        <v>0</v>
      </c>
      <c r="D274" s="15">
        <v>-299</v>
      </c>
      <c r="E274" s="14">
        <v>57</v>
      </c>
      <c r="F274" s="13"/>
      <c r="G274" s="16">
        <v>60</v>
      </c>
      <c r="H274" s="11" t="b">
        <f>NOT(ISNA(VLOOKUP(D274&amp;E274,P!A:A,1,FALSE)))</f>
        <v>0</v>
      </c>
    </row>
    <row r="275" spans="1:8">
      <c r="A275" s="12">
        <v>273</v>
      </c>
      <c r="B275" s="13"/>
      <c r="C275" s="9" t="b">
        <f t="shared" si="4"/>
        <v>1</v>
      </c>
      <c r="D275" s="15">
        <v>-302</v>
      </c>
      <c r="E275" s="14">
        <v>57</v>
      </c>
      <c r="F275" s="13"/>
      <c r="G275" s="16">
        <v>88</v>
      </c>
      <c r="H275" s="11" t="b">
        <f>NOT(ISNA(VLOOKUP(D275&amp;E275,P!A:A,1,FALSE)))</f>
        <v>0</v>
      </c>
    </row>
    <row r="276" spans="1:8">
      <c r="A276" s="12">
        <v>274</v>
      </c>
      <c r="B276" s="13"/>
      <c r="C276" s="9" t="b">
        <f t="shared" si="4"/>
        <v>0</v>
      </c>
      <c r="D276" s="15">
        <v>-303</v>
      </c>
      <c r="E276" s="14">
        <v>52</v>
      </c>
      <c r="F276" s="13"/>
      <c r="G276" s="16">
        <v>120</v>
      </c>
      <c r="H276" s="11" t="b">
        <f>NOT(ISNA(VLOOKUP(D276&amp;E276,P!A:A,1,FALSE)))</f>
        <v>0</v>
      </c>
    </row>
    <row r="277" spans="1:8">
      <c r="A277" s="12">
        <v>275</v>
      </c>
      <c r="B277" s="13"/>
      <c r="C277" s="9" t="b">
        <f t="shared" si="4"/>
        <v>1</v>
      </c>
      <c r="D277" s="15">
        <v>-307</v>
      </c>
      <c r="E277" s="14">
        <v>50</v>
      </c>
      <c r="F277" s="13"/>
      <c r="G277" s="16">
        <v>60</v>
      </c>
      <c r="H277" s="11" t="b">
        <f>NOT(ISNA(VLOOKUP(D277&amp;E277,P!A:A,1,FALSE)))</f>
        <v>0</v>
      </c>
    </row>
    <row r="278" spans="1:8">
      <c r="A278" s="12">
        <v>276</v>
      </c>
      <c r="B278" s="13"/>
      <c r="C278" s="9" t="b">
        <f t="shared" si="4"/>
        <v>1</v>
      </c>
      <c r="D278" s="15">
        <v>-310</v>
      </c>
      <c r="E278" s="14">
        <v>48</v>
      </c>
      <c r="F278" s="13"/>
      <c r="G278" s="16">
        <v>200</v>
      </c>
      <c r="H278" s="11" t="b">
        <f>NOT(ISNA(VLOOKUP(D278&amp;E278,P!A:A,1,FALSE)))</f>
        <v>0</v>
      </c>
    </row>
    <row r="279" spans="1:8">
      <c r="A279" s="12">
        <v>277</v>
      </c>
      <c r="B279" s="13"/>
      <c r="C279" s="9" t="b">
        <f t="shared" si="4"/>
        <v>0</v>
      </c>
      <c r="D279" s="15">
        <v>-309</v>
      </c>
      <c r="E279" s="14">
        <v>43</v>
      </c>
      <c r="F279" s="13"/>
      <c r="G279" s="12">
        <v>310</v>
      </c>
      <c r="H279" s="11" t="b">
        <f>NOT(ISNA(VLOOKUP(D279&amp;E279,P!A:A,1,FALSE)))</f>
        <v>0</v>
      </c>
    </row>
    <row r="280" spans="1:8">
      <c r="A280" s="12">
        <v>278</v>
      </c>
      <c r="B280" s="13"/>
      <c r="C280" s="9" t="b">
        <f t="shared" si="4"/>
        <v>1</v>
      </c>
      <c r="D280" s="15">
        <v>-313</v>
      </c>
      <c r="E280" s="14">
        <v>44</v>
      </c>
      <c r="F280" s="13"/>
      <c r="G280" s="12">
        <v>408</v>
      </c>
      <c r="H280" s="11" t="b">
        <f>NOT(ISNA(VLOOKUP(D280&amp;E280,P!A:A,1,FALSE)))</f>
        <v>0</v>
      </c>
    </row>
    <row r="281" spans="1:8">
      <c r="A281" s="18">
        <v>279</v>
      </c>
      <c r="B281" s="13" t="s">
        <v>1964</v>
      </c>
      <c r="C281" s="9" t="b">
        <f t="shared" si="4"/>
        <v>1</v>
      </c>
      <c r="D281" s="15">
        <v>-316</v>
      </c>
      <c r="E281" s="14">
        <v>46</v>
      </c>
      <c r="F281" s="13"/>
      <c r="G281" s="12">
        <v>226</v>
      </c>
      <c r="H281" s="11" t="b">
        <f>NOT(ISNA(VLOOKUP(D281&amp;E281,P!A:A,1,FALSE)))</f>
        <v>0</v>
      </c>
    </row>
    <row r="282" spans="1:8">
      <c r="A282" s="12">
        <v>280</v>
      </c>
      <c r="B282" s="13"/>
      <c r="C282" s="9" t="b">
        <f t="shared" si="4"/>
        <v>1</v>
      </c>
      <c r="D282" s="15">
        <v>-312</v>
      </c>
      <c r="E282" s="14">
        <v>40</v>
      </c>
      <c r="F282" s="6"/>
      <c r="G282" s="12">
        <v>40</v>
      </c>
      <c r="H282" s="11" t="b">
        <f>NOT(ISNA(VLOOKUP(D282&amp;E282,P!A:A,1,FALSE)))</f>
        <v>0</v>
      </c>
    </row>
    <row r="283" spans="1:8">
      <c r="A283" s="12">
        <v>281</v>
      </c>
      <c r="B283" s="13"/>
      <c r="C283" s="9" t="b">
        <f t="shared" si="4"/>
        <v>1</v>
      </c>
      <c r="D283" s="15">
        <v>-311</v>
      </c>
      <c r="E283" s="14">
        <v>39</v>
      </c>
      <c r="F283" s="6"/>
      <c r="G283" s="17">
        <v>225</v>
      </c>
      <c r="H283" s="11" t="b">
        <f>NOT(ISNA(VLOOKUP(D283&amp;E283,P!A:A,1,FALSE)))</f>
        <v>0</v>
      </c>
    </row>
    <row r="284" spans="1:8">
      <c r="A284" s="12">
        <v>282</v>
      </c>
      <c r="B284" s="13"/>
      <c r="C284" s="9" t="b">
        <f t="shared" si="4"/>
        <v>1</v>
      </c>
      <c r="D284" s="15">
        <v>-314</v>
      </c>
      <c r="E284" s="14">
        <v>37</v>
      </c>
      <c r="F284" s="13"/>
      <c r="G284" s="12">
        <v>300</v>
      </c>
      <c r="H284" s="11" t="b">
        <f>NOT(ISNA(VLOOKUP(D284&amp;E284,P!A:A,1,FALSE)))</f>
        <v>0</v>
      </c>
    </row>
    <row r="285" spans="1:8">
      <c r="A285" s="12">
        <v>283</v>
      </c>
      <c r="B285" s="13"/>
      <c r="C285" s="9" t="b">
        <f t="shared" si="4"/>
        <v>0</v>
      </c>
      <c r="D285" s="15">
        <v>-314</v>
      </c>
      <c r="E285" s="14">
        <v>32</v>
      </c>
      <c r="F285" s="13"/>
      <c r="G285" s="16">
        <v>60</v>
      </c>
      <c r="H285" s="11" t="b">
        <f>NOT(ISNA(VLOOKUP(D285&amp;E285,P!A:A,1,FALSE)))</f>
        <v>0</v>
      </c>
    </row>
    <row r="286" spans="1:8">
      <c r="A286" s="12">
        <v>284</v>
      </c>
      <c r="C286" s="9" t="b">
        <f t="shared" si="4"/>
        <v>1</v>
      </c>
      <c r="D286" s="15">
        <v>-317</v>
      </c>
      <c r="E286" s="14">
        <v>29</v>
      </c>
      <c r="F286" s="13"/>
      <c r="G286" s="16">
        <v>225</v>
      </c>
      <c r="H286" s="11" t="b">
        <f>NOT(ISNA(VLOOKUP(D286&amp;E286,P!A:A,1,FALSE)))</f>
        <v>0</v>
      </c>
    </row>
    <row r="287" spans="1:8">
      <c r="A287" s="12">
        <v>285</v>
      </c>
      <c r="C287" s="9" t="b">
        <f t="shared" si="4"/>
        <v>1</v>
      </c>
      <c r="D287" s="15">
        <v>-318</v>
      </c>
      <c r="E287" s="14">
        <v>26</v>
      </c>
      <c r="F287" s="13"/>
      <c r="G287" s="12">
        <v>150</v>
      </c>
      <c r="H287" s="11" t="b">
        <f>NOT(ISNA(VLOOKUP(D287&amp;E287,P!A:A,1,FALSE)))</f>
        <v>0</v>
      </c>
    </row>
    <row r="288" spans="1:8" ht="13.5" thickBot="1">
      <c r="A288" s="10">
        <v>286</v>
      </c>
      <c r="C288" s="9" t="b">
        <f t="shared" si="4"/>
        <v>1</v>
      </c>
      <c r="D288" s="8">
        <v>-314</v>
      </c>
      <c r="E288" s="7">
        <v>25</v>
      </c>
      <c r="F288" s="6"/>
      <c r="G288" s="5">
        <v>75</v>
      </c>
      <c r="H288" s="4" t="b">
        <f>NOT(ISNA(VLOOKUP(D288&amp;E288,P!A:A,1,FALSE)))</f>
        <v>0</v>
      </c>
    </row>
  </sheetData>
  <autoFilter ref="A2:H288">
    <filterColumn colId="2"/>
  </autoFilter>
  <mergeCells count="11">
    <mergeCell ref="V1:W1"/>
    <mergeCell ref="J2:K2"/>
    <mergeCell ref="M2:N2"/>
    <mergeCell ref="P2:Q2"/>
    <mergeCell ref="S2:T2"/>
    <mergeCell ref="V2:W2"/>
    <mergeCell ref="D1:E1"/>
    <mergeCell ref="J1:K1"/>
    <mergeCell ref="M1:N1"/>
    <mergeCell ref="P1:Q1"/>
    <mergeCell ref="S1:T1"/>
  </mergeCells>
  <conditionalFormatting sqref="G288">
    <cfRule type="cellIs" dxfId="88" priority="5" operator="lessThan">
      <formula>SUM(G285:G1282)/COUNTA(G285:G1282)</formula>
    </cfRule>
  </conditionalFormatting>
  <conditionalFormatting sqref="G284:G286">
    <cfRule type="cellIs" dxfId="87" priority="4" operator="lessThan">
      <formula>SUM(G282:G1279)/COUNTA(G282:G1279)</formula>
    </cfRule>
  </conditionalFormatting>
  <conditionalFormatting sqref="G56:G281">
    <cfRule type="cellIs" dxfId="86" priority="3" operator="lessThan">
      <formula>SUM(G55:G1052)/COUNTA(G55:G1052)</formula>
    </cfRule>
  </conditionalFormatting>
  <conditionalFormatting sqref="G3:G54">
    <cfRule type="cellIs" dxfId="85" priority="2" operator="lessThan">
      <formula>SUM(G3:G1000)/COUNTA(G3:G1000)</formula>
    </cfRule>
  </conditionalFormatting>
  <conditionalFormatting sqref="H1:H1048576">
    <cfRule type="cellIs" dxfId="84" priority="1" operator="equal">
      <formula>TRUE</formula>
    </cfRule>
  </conditionalFormatting>
  <hyperlinks>
    <hyperlink ref="M9" r:id="rId1" location="gid=1633998702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41"/>
  <sheetViews>
    <sheetView workbookViewId="0">
      <selection activeCell="H1" sqref="H1"/>
    </sheetView>
  </sheetViews>
  <sheetFormatPr baseColWidth="10" defaultRowHeight="12.75"/>
  <cols>
    <col min="1" max="1" width="5.85546875" style="2" customWidth="1"/>
    <col min="2" max="2" width="4.7109375" customWidth="1"/>
    <col min="3" max="3" width="10.85546875" style="3" bestFit="1" customWidth="1"/>
    <col min="4" max="4" width="8.140625" style="3" customWidth="1"/>
    <col min="5" max="5" width="4" style="3" bestFit="1" customWidth="1"/>
    <col min="6" max="6" width="6.85546875" style="3" customWidth="1"/>
    <col min="7" max="7" width="11.42578125" style="3"/>
    <col min="8" max="8" width="8.28515625" customWidth="1"/>
    <col min="11" max="11" width="4.5703125" customWidth="1"/>
    <col min="14" max="14" width="3.7109375" customWidth="1"/>
    <col min="17" max="17" width="4" customWidth="1"/>
    <col min="20" max="20" width="4" customWidth="1"/>
    <col min="23" max="23" width="4.5703125" customWidth="1"/>
    <col min="24" max="24" width="7" bestFit="1" customWidth="1"/>
  </cols>
  <sheetData>
    <row r="1" spans="1:24" ht="13.5" thickBot="1">
      <c r="A1" s="33" t="s">
        <v>1990</v>
      </c>
      <c r="B1" s="13"/>
      <c r="C1" s="9"/>
      <c r="D1" s="80" t="s">
        <v>1989</v>
      </c>
      <c r="E1" s="81"/>
      <c r="F1" s="13"/>
      <c r="G1" s="34" t="s">
        <v>1988</v>
      </c>
      <c r="H1" s="1"/>
      <c r="I1" s="82" t="s">
        <v>1987</v>
      </c>
      <c r="J1" s="83"/>
      <c r="K1" s="30"/>
      <c r="L1" s="82" t="s">
        <v>1986</v>
      </c>
      <c r="M1" s="83"/>
      <c r="N1" s="30"/>
      <c r="O1" s="82" t="s">
        <v>1985</v>
      </c>
      <c r="P1" s="83"/>
      <c r="Q1" s="30"/>
      <c r="R1" s="82" t="s">
        <v>1984</v>
      </c>
      <c r="S1" s="83"/>
      <c r="T1" s="30"/>
      <c r="U1" s="82" t="s">
        <v>1983</v>
      </c>
      <c r="V1" s="83"/>
      <c r="W1" s="30"/>
      <c r="X1" s="32" t="s">
        <v>1982</v>
      </c>
    </row>
    <row r="2" spans="1:24" ht="13.5" thickBot="1">
      <c r="A2" s="31"/>
      <c r="B2" s="13"/>
      <c r="C2" s="6" t="s">
        <v>1993</v>
      </c>
      <c r="D2" s="6"/>
      <c r="E2" s="6"/>
      <c r="F2" s="13"/>
      <c r="G2" s="6"/>
      <c r="H2" s="1"/>
      <c r="I2" s="82">
        <f>L2/O2</f>
        <v>221.22274881516589</v>
      </c>
      <c r="J2" s="83"/>
      <c r="K2" s="30"/>
      <c r="L2" s="82">
        <f>SUM(G:G)</f>
        <v>46678</v>
      </c>
      <c r="M2" s="83"/>
      <c r="N2" s="30"/>
      <c r="O2" s="82">
        <f>COUNTA(A3:A241)</f>
        <v>211</v>
      </c>
      <c r="P2" s="83"/>
      <c r="Q2" s="30"/>
      <c r="R2" s="82">
        <f>L2/110</f>
        <v>424.34545454545457</v>
      </c>
      <c r="S2" s="83"/>
      <c r="T2" s="30"/>
      <c r="U2" s="82">
        <f>R2-O2</f>
        <v>213.34545454545457</v>
      </c>
      <c r="V2" s="83"/>
      <c r="W2" s="30"/>
      <c r="X2" s="29">
        <f>U2/O2</f>
        <v>1.01111589831969</v>
      </c>
    </row>
    <row r="3" spans="1:24">
      <c r="A3" s="25">
        <v>1</v>
      </c>
      <c r="C3" s="9" t="b">
        <v>1</v>
      </c>
      <c r="D3" s="28">
        <v>-310</v>
      </c>
      <c r="E3" s="27">
        <v>-14</v>
      </c>
      <c r="F3" s="13"/>
      <c r="G3" s="39">
        <v>400</v>
      </c>
    </row>
    <row r="4" spans="1:24">
      <c r="A4" s="36">
        <v>2</v>
      </c>
      <c r="B4" t="s">
        <v>1964</v>
      </c>
      <c r="C4" s="9" t="b">
        <f t="shared" ref="C4:C35" si="0">IF(B3="_",AND(ABS(D4-D2)&lt;5,ABS(E4-E2)&lt;5),AND(ABS(D4-D3)&lt;5,ABS(E4-E3)&lt;5))</f>
        <v>1</v>
      </c>
      <c r="D4" s="15">
        <v>-306</v>
      </c>
      <c r="E4" s="14">
        <v>-16</v>
      </c>
      <c r="F4" s="13"/>
      <c r="G4" s="12">
        <v>304</v>
      </c>
      <c r="O4" s="1" t="s">
        <v>1992</v>
      </c>
      <c r="P4" s="1"/>
    </row>
    <row r="5" spans="1:24">
      <c r="A5" s="11">
        <v>3</v>
      </c>
      <c r="C5" s="9" t="b">
        <f t="shared" si="0"/>
        <v>0</v>
      </c>
      <c r="D5" s="15">
        <v>-310</v>
      </c>
      <c r="E5" s="14">
        <v>-9</v>
      </c>
      <c r="F5" s="13"/>
      <c r="G5" s="16">
        <v>150</v>
      </c>
      <c r="O5" s="1">
        <f>COUNTIF(C:C,FALSE)</f>
        <v>77</v>
      </c>
      <c r="P5" s="1">
        <f>L2/(O2+O5)</f>
        <v>162.07638888888889</v>
      </c>
      <c r="Q5" s="1"/>
    </row>
    <row r="6" spans="1:24">
      <c r="A6" s="11">
        <v>4</v>
      </c>
      <c r="C6" s="9" t="b">
        <f t="shared" si="0"/>
        <v>1</v>
      </c>
      <c r="D6" s="15">
        <v>-309</v>
      </c>
      <c r="E6" s="14">
        <v>-5</v>
      </c>
      <c r="F6" s="13"/>
      <c r="G6" s="16">
        <v>60</v>
      </c>
    </row>
    <row r="7" spans="1:24">
      <c r="A7" s="11">
        <v>5</v>
      </c>
      <c r="C7" s="9" t="b">
        <f t="shared" si="0"/>
        <v>1</v>
      </c>
      <c r="D7" s="15">
        <v>-310</v>
      </c>
      <c r="E7" s="14">
        <v>-1</v>
      </c>
      <c r="F7" s="13"/>
      <c r="G7" s="16">
        <v>82</v>
      </c>
    </row>
    <row r="8" spans="1:24">
      <c r="A8" s="11">
        <v>6</v>
      </c>
      <c r="C8" s="9" t="b">
        <f t="shared" si="0"/>
        <v>1</v>
      </c>
      <c r="D8" s="15">
        <v>-314</v>
      </c>
      <c r="E8" s="14">
        <v>1</v>
      </c>
      <c r="F8" s="13"/>
      <c r="G8" s="16">
        <v>138</v>
      </c>
    </row>
    <row r="9" spans="1:24">
      <c r="A9" s="36">
        <v>7</v>
      </c>
      <c r="B9" t="s">
        <v>1964</v>
      </c>
      <c r="C9" s="9" t="b">
        <f t="shared" si="0"/>
        <v>0</v>
      </c>
      <c r="D9" s="15">
        <v>-315</v>
      </c>
      <c r="E9" s="14">
        <v>6</v>
      </c>
      <c r="F9" s="13"/>
      <c r="G9" s="12">
        <v>456</v>
      </c>
    </row>
    <row r="10" spans="1:24">
      <c r="A10" s="11">
        <v>8</v>
      </c>
      <c r="C10" s="9" t="b">
        <f t="shared" si="0"/>
        <v>0</v>
      </c>
      <c r="D10" s="15">
        <v>-320</v>
      </c>
      <c r="E10" s="14">
        <v>1</v>
      </c>
      <c r="F10" s="13"/>
      <c r="G10" s="12">
        <v>108</v>
      </c>
    </row>
    <row r="11" spans="1:24">
      <c r="A11" s="11">
        <v>9</v>
      </c>
      <c r="C11" s="9" t="b">
        <f t="shared" si="0"/>
        <v>0</v>
      </c>
      <c r="D11" s="15">
        <v>-325</v>
      </c>
      <c r="E11" s="14">
        <v>1</v>
      </c>
      <c r="F11" s="13"/>
      <c r="G11" s="16">
        <v>90</v>
      </c>
    </row>
    <row r="12" spans="1:24">
      <c r="A12" s="11">
        <v>10</v>
      </c>
      <c r="C12" s="9" t="b">
        <f t="shared" si="0"/>
        <v>1</v>
      </c>
      <c r="D12" s="15">
        <v>-327</v>
      </c>
      <c r="E12" s="14">
        <v>1</v>
      </c>
      <c r="F12" s="13"/>
      <c r="G12" s="16">
        <v>224</v>
      </c>
    </row>
    <row r="13" spans="1:24">
      <c r="A13" s="11">
        <v>11</v>
      </c>
      <c r="C13" s="9" t="b">
        <f t="shared" si="0"/>
        <v>0</v>
      </c>
      <c r="D13" s="15">
        <v>-333</v>
      </c>
      <c r="E13" s="14">
        <v>1</v>
      </c>
      <c r="F13" s="13"/>
      <c r="G13" s="12">
        <v>241</v>
      </c>
    </row>
    <row r="14" spans="1:24">
      <c r="A14" s="11">
        <v>12</v>
      </c>
      <c r="C14" s="9" t="b">
        <f t="shared" si="0"/>
        <v>1</v>
      </c>
      <c r="D14" s="15">
        <v>-336</v>
      </c>
      <c r="E14" s="14">
        <v>0</v>
      </c>
      <c r="F14" s="13"/>
      <c r="G14" s="16">
        <v>200</v>
      </c>
    </row>
    <row r="15" spans="1:24">
      <c r="A15" s="11">
        <v>13</v>
      </c>
      <c r="C15" s="9" t="b">
        <f t="shared" si="0"/>
        <v>0</v>
      </c>
      <c r="D15" s="15">
        <v>-337</v>
      </c>
      <c r="E15" s="14">
        <v>5</v>
      </c>
      <c r="F15" s="13"/>
      <c r="G15" s="16">
        <v>144</v>
      </c>
    </row>
    <row r="16" spans="1:24">
      <c r="A16" s="11">
        <v>14</v>
      </c>
      <c r="C16" s="9" t="b">
        <f t="shared" si="0"/>
        <v>0</v>
      </c>
      <c r="D16" s="15">
        <v>-342</v>
      </c>
      <c r="E16" s="14">
        <v>4</v>
      </c>
      <c r="F16" s="13"/>
      <c r="G16" s="16">
        <v>0</v>
      </c>
    </row>
    <row r="17" spans="1:7">
      <c r="A17" s="11">
        <v>15</v>
      </c>
      <c r="C17" s="9" t="b">
        <f t="shared" si="0"/>
        <v>0</v>
      </c>
      <c r="D17" s="15">
        <v>-348</v>
      </c>
      <c r="E17" s="14">
        <v>4</v>
      </c>
      <c r="F17" s="13"/>
      <c r="G17" s="16">
        <v>0</v>
      </c>
    </row>
    <row r="18" spans="1:7">
      <c r="A18" s="11">
        <v>16</v>
      </c>
      <c r="C18" s="9" t="b">
        <f t="shared" si="0"/>
        <v>1</v>
      </c>
      <c r="D18" s="15">
        <v>-352</v>
      </c>
      <c r="E18" s="14">
        <v>5</v>
      </c>
      <c r="F18" s="13"/>
      <c r="G18" s="16">
        <v>304</v>
      </c>
    </row>
    <row r="19" spans="1:7">
      <c r="A19" s="11">
        <v>17</v>
      </c>
      <c r="C19" s="9" t="b">
        <f t="shared" si="0"/>
        <v>0</v>
      </c>
      <c r="D19" s="38">
        <v>-357</v>
      </c>
      <c r="E19" s="37">
        <v>4</v>
      </c>
      <c r="F19" s="13"/>
      <c r="G19" s="12">
        <v>0</v>
      </c>
    </row>
    <row r="20" spans="1:7">
      <c r="A20" s="11">
        <v>18</v>
      </c>
      <c r="C20" s="9" t="b">
        <f t="shared" si="0"/>
        <v>0</v>
      </c>
      <c r="D20" s="15">
        <v>-363</v>
      </c>
      <c r="E20" s="14">
        <v>4</v>
      </c>
      <c r="F20" s="13"/>
      <c r="G20" s="12">
        <v>90</v>
      </c>
    </row>
    <row r="21" spans="1:7">
      <c r="A21" s="11">
        <v>19</v>
      </c>
      <c r="C21" s="9" t="b">
        <f t="shared" si="0"/>
        <v>1</v>
      </c>
      <c r="D21" s="15">
        <v>-367</v>
      </c>
      <c r="E21" s="14">
        <v>3</v>
      </c>
      <c r="F21" s="13"/>
      <c r="G21" s="16">
        <v>600</v>
      </c>
    </row>
    <row r="22" spans="1:7">
      <c r="A22" s="11">
        <v>20</v>
      </c>
      <c r="C22" s="9" t="b">
        <f t="shared" si="0"/>
        <v>1</v>
      </c>
      <c r="D22" s="15">
        <v>-370</v>
      </c>
      <c r="E22" s="14">
        <v>6</v>
      </c>
      <c r="F22" s="13"/>
      <c r="G22" s="16">
        <v>316</v>
      </c>
    </row>
    <row r="23" spans="1:7">
      <c r="A23" s="11">
        <v>21</v>
      </c>
      <c r="C23" s="9" t="b">
        <f t="shared" si="0"/>
        <v>1</v>
      </c>
      <c r="D23" s="15">
        <v>-370</v>
      </c>
      <c r="E23" s="14">
        <v>2</v>
      </c>
      <c r="F23" s="13"/>
      <c r="G23" s="16">
        <v>83</v>
      </c>
    </row>
    <row r="24" spans="1:7">
      <c r="A24" s="11">
        <v>22</v>
      </c>
      <c r="C24" s="9" t="b">
        <f t="shared" si="0"/>
        <v>1</v>
      </c>
      <c r="D24" s="15">
        <v>-372</v>
      </c>
      <c r="E24" s="14">
        <v>1</v>
      </c>
      <c r="F24" s="13"/>
      <c r="G24" s="16">
        <v>403</v>
      </c>
    </row>
    <row r="25" spans="1:7">
      <c r="A25" s="11">
        <v>23</v>
      </c>
      <c r="C25" s="9" t="b">
        <f t="shared" si="0"/>
        <v>1</v>
      </c>
      <c r="D25" s="15">
        <v>-370</v>
      </c>
      <c r="E25" s="14">
        <v>-2</v>
      </c>
      <c r="F25" s="13"/>
      <c r="G25" s="12">
        <v>300</v>
      </c>
    </row>
    <row r="26" spans="1:7">
      <c r="A26" s="11">
        <v>24</v>
      </c>
      <c r="C26" s="9" t="b">
        <f t="shared" si="0"/>
        <v>1</v>
      </c>
      <c r="D26" s="15">
        <v>-371</v>
      </c>
      <c r="E26" s="14">
        <v>1</v>
      </c>
      <c r="F26" s="13"/>
      <c r="G26" s="16">
        <v>450</v>
      </c>
    </row>
    <row r="27" spans="1:7">
      <c r="A27" s="11">
        <v>25</v>
      </c>
      <c r="C27" s="9" t="b">
        <f t="shared" si="0"/>
        <v>0</v>
      </c>
      <c r="D27" s="15">
        <v>-371</v>
      </c>
      <c r="E27" s="14">
        <v>7</v>
      </c>
      <c r="F27" s="13"/>
      <c r="G27" s="16">
        <v>0</v>
      </c>
    </row>
    <row r="28" spans="1:7">
      <c r="A28" s="11">
        <v>26</v>
      </c>
      <c r="C28" s="9" t="b">
        <f t="shared" si="0"/>
        <v>0</v>
      </c>
      <c r="D28" s="15">
        <v>-371</v>
      </c>
      <c r="E28" s="14">
        <v>13</v>
      </c>
      <c r="F28" s="13"/>
      <c r="G28" s="16">
        <v>0</v>
      </c>
    </row>
    <row r="29" spans="1:7">
      <c r="A29" s="11">
        <v>27</v>
      </c>
      <c r="C29" s="9" t="b">
        <f t="shared" si="0"/>
        <v>1</v>
      </c>
      <c r="D29" s="15">
        <v>-373</v>
      </c>
      <c r="E29" s="14">
        <v>15</v>
      </c>
      <c r="F29" s="13"/>
      <c r="G29" s="12">
        <v>480</v>
      </c>
    </row>
    <row r="30" spans="1:7">
      <c r="A30" s="11">
        <v>28</v>
      </c>
      <c r="C30" s="9" t="b">
        <f t="shared" si="0"/>
        <v>1</v>
      </c>
      <c r="D30" s="15">
        <v>-373</v>
      </c>
      <c r="E30" s="14">
        <v>19</v>
      </c>
      <c r="F30" s="13"/>
      <c r="G30" s="12">
        <v>330</v>
      </c>
    </row>
    <row r="31" spans="1:7">
      <c r="A31" s="11">
        <v>29</v>
      </c>
      <c r="C31" s="9" t="b">
        <f t="shared" si="0"/>
        <v>1</v>
      </c>
      <c r="D31" s="15">
        <v>-369</v>
      </c>
      <c r="E31" s="14">
        <v>19</v>
      </c>
      <c r="F31" s="13"/>
      <c r="G31" s="16">
        <v>400</v>
      </c>
    </row>
    <row r="32" spans="1:7">
      <c r="A32" s="11">
        <v>30</v>
      </c>
      <c r="C32" s="9" t="b">
        <f t="shared" si="0"/>
        <v>0</v>
      </c>
      <c r="D32" s="15">
        <v>-369</v>
      </c>
      <c r="E32" s="14">
        <v>25</v>
      </c>
      <c r="F32" s="13"/>
      <c r="G32" s="16">
        <v>8</v>
      </c>
    </row>
    <row r="33" spans="1:7">
      <c r="A33" s="11">
        <v>31</v>
      </c>
      <c r="C33" s="9" t="b">
        <f t="shared" si="0"/>
        <v>1</v>
      </c>
      <c r="D33" s="15">
        <v>-370</v>
      </c>
      <c r="E33" s="14">
        <v>29</v>
      </c>
      <c r="F33" s="13"/>
      <c r="G33" s="16">
        <v>212</v>
      </c>
    </row>
    <row r="34" spans="1:7">
      <c r="A34" s="36">
        <v>32</v>
      </c>
      <c r="B34" t="s">
        <v>1964</v>
      </c>
      <c r="C34" s="9" t="b">
        <f t="shared" si="0"/>
        <v>0</v>
      </c>
      <c r="D34" s="15">
        <v>-365</v>
      </c>
      <c r="E34" s="14">
        <v>29</v>
      </c>
      <c r="F34" s="13"/>
      <c r="G34" s="16">
        <v>400</v>
      </c>
    </row>
    <row r="35" spans="1:7">
      <c r="A35" s="11">
        <v>33</v>
      </c>
      <c r="C35" s="9" t="b">
        <f t="shared" si="0"/>
        <v>0</v>
      </c>
      <c r="D35" s="15">
        <v>-376</v>
      </c>
      <c r="E35" s="14">
        <v>29</v>
      </c>
      <c r="F35" s="13"/>
      <c r="G35" s="16">
        <v>38</v>
      </c>
    </row>
    <row r="36" spans="1:7">
      <c r="A36" s="11">
        <v>34</v>
      </c>
      <c r="C36" s="9" t="b">
        <f t="shared" ref="C36:C67" si="1">IF(B35="_",AND(ABS(D36-D34)&lt;5,ABS(E36-E34)&lt;5),AND(ABS(D36-D35)&lt;5,ABS(E36-E35)&lt;5))</f>
        <v>1</v>
      </c>
      <c r="D36" s="15">
        <v>-379</v>
      </c>
      <c r="E36" s="14">
        <v>32</v>
      </c>
      <c r="F36" s="13"/>
      <c r="G36" s="16">
        <v>0</v>
      </c>
    </row>
    <row r="37" spans="1:7">
      <c r="A37" s="11">
        <v>35</v>
      </c>
      <c r="C37" s="9" t="b">
        <f t="shared" si="1"/>
        <v>0</v>
      </c>
      <c r="D37" s="15">
        <v>-384</v>
      </c>
      <c r="E37" s="14">
        <v>32</v>
      </c>
      <c r="F37" s="13"/>
      <c r="G37" s="16">
        <v>152</v>
      </c>
    </row>
    <row r="38" spans="1:7">
      <c r="A38" s="11">
        <v>36</v>
      </c>
      <c r="C38" s="9" t="b">
        <f t="shared" si="1"/>
        <v>1</v>
      </c>
      <c r="D38" s="15">
        <v>-386</v>
      </c>
      <c r="E38" s="14">
        <v>36</v>
      </c>
      <c r="F38" s="13"/>
      <c r="G38" s="16">
        <v>130</v>
      </c>
    </row>
    <row r="39" spans="1:7">
      <c r="A39" s="11">
        <v>37</v>
      </c>
      <c r="C39" s="9" t="b">
        <f t="shared" si="1"/>
        <v>1</v>
      </c>
      <c r="D39" s="15">
        <v>-388</v>
      </c>
      <c r="E39" s="14">
        <v>36</v>
      </c>
      <c r="F39" s="13"/>
      <c r="G39" s="16">
        <v>130</v>
      </c>
    </row>
    <row r="40" spans="1:7">
      <c r="A40" s="11">
        <v>38</v>
      </c>
      <c r="C40" s="9" t="b">
        <f t="shared" si="1"/>
        <v>0</v>
      </c>
      <c r="D40" s="15">
        <v>-388</v>
      </c>
      <c r="E40" s="14">
        <v>42</v>
      </c>
      <c r="F40" s="13"/>
      <c r="G40" s="16">
        <v>21</v>
      </c>
    </row>
    <row r="41" spans="1:7">
      <c r="A41" s="11">
        <v>39</v>
      </c>
      <c r="C41" s="9" t="b">
        <f t="shared" si="1"/>
        <v>0</v>
      </c>
      <c r="D41" s="15">
        <v>-393</v>
      </c>
      <c r="E41" s="14">
        <v>43</v>
      </c>
      <c r="F41" s="13"/>
      <c r="G41" s="12">
        <v>245</v>
      </c>
    </row>
    <row r="42" spans="1:7">
      <c r="A42" s="11">
        <v>40</v>
      </c>
      <c r="C42" s="9" t="b">
        <f t="shared" si="1"/>
        <v>1</v>
      </c>
      <c r="D42" s="15">
        <v>-395</v>
      </c>
      <c r="E42" s="14">
        <v>47</v>
      </c>
      <c r="F42" s="13"/>
      <c r="G42" s="12">
        <v>310</v>
      </c>
    </row>
    <row r="43" spans="1:7">
      <c r="A43" s="11">
        <v>41</v>
      </c>
      <c r="C43" s="9" t="b">
        <f t="shared" si="1"/>
        <v>1</v>
      </c>
      <c r="D43" s="15">
        <v>-396</v>
      </c>
      <c r="E43" s="14">
        <v>51</v>
      </c>
      <c r="F43" s="13"/>
      <c r="G43" s="12">
        <v>648</v>
      </c>
    </row>
    <row r="44" spans="1:7">
      <c r="A44" s="11">
        <v>42</v>
      </c>
      <c r="C44" s="9" t="b">
        <f t="shared" si="1"/>
        <v>0</v>
      </c>
      <c r="D44" s="15">
        <v>-396</v>
      </c>
      <c r="E44" s="14">
        <v>57</v>
      </c>
      <c r="F44" s="13"/>
      <c r="G44" s="12">
        <v>0</v>
      </c>
    </row>
    <row r="45" spans="1:7">
      <c r="A45" s="11">
        <v>43</v>
      </c>
      <c r="C45" s="9" t="b">
        <f t="shared" si="1"/>
        <v>1</v>
      </c>
      <c r="D45" s="15">
        <v>-399</v>
      </c>
      <c r="E45" s="14">
        <v>59</v>
      </c>
      <c r="F45" s="13"/>
      <c r="G45" s="16">
        <v>212</v>
      </c>
    </row>
    <row r="46" spans="1:7">
      <c r="A46" s="11">
        <v>44</v>
      </c>
      <c r="C46" s="9" t="b">
        <f t="shared" si="1"/>
        <v>1</v>
      </c>
      <c r="D46" s="15">
        <v>-402</v>
      </c>
      <c r="E46" s="14">
        <v>62</v>
      </c>
      <c r="F46" s="13"/>
      <c r="G46" s="16">
        <v>0</v>
      </c>
    </row>
    <row r="47" spans="1:7">
      <c r="A47" s="11">
        <v>45</v>
      </c>
      <c r="C47" s="9" t="b">
        <f t="shared" si="1"/>
        <v>0</v>
      </c>
      <c r="D47" s="15">
        <v>-407</v>
      </c>
      <c r="E47" s="14">
        <v>62</v>
      </c>
      <c r="F47" s="13"/>
      <c r="G47" s="16">
        <v>300</v>
      </c>
    </row>
    <row r="48" spans="1:7">
      <c r="A48" s="11">
        <v>46</v>
      </c>
      <c r="C48" s="9" t="b">
        <f t="shared" si="1"/>
        <v>1</v>
      </c>
      <c r="D48" s="15">
        <v>-409</v>
      </c>
      <c r="E48" s="14">
        <v>66</v>
      </c>
      <c r="F48" s="13"/>
      <c r="G48" s="12">
        <v>0</v>
      </c>
    </row>
    <row r="49" spans="1:7">
      <c r="A49" s="11">
        <v>47</v>
      </c>
      <c r="C49" s="9" t="b">
        <f t="shared" si="1"/>
        <v>1</v>
      </c>
      <c r="D49" s="15">
        <v>-412</v>
      </c>
      <c r="E49" s="14">
        <v>64</v>
      </c>
      <c r="F49" s="13"/>
      <c r="G49" s="16">
        <v>804</v>
      </c>
    </row>
    <row r="50" spans="1:7">
      <c r="A50" s="11">
        <v>48</v>
      </c>
      <c r="C50" s="9" t="b">
        <f t="shared" si="1"/>
        <v>1</v>
      </c>
      <c r="D50" s="15">
        <v>-412</v>
      </c>
      <c r="E50" s="14">
        <v>65</v>
      </c>
      <c r="F50" s="13"/>
      <c r="G50" s="12">
        <v>322</v>
      </c>
    </row>
    <row r="51" spans="1:7">
      <c r="A51" s="11">
        <v>49</v>
      </c>
      <c r="C51" s="9" t="b">
        <f t="shared" si="1"/>
        <v>0</v>
      </c>
      <c r="D51" s="15">
        <v>-412</v>
      </c>
      <c r="E51" s="14">
        <v>71</v>
      </c>
      <c r="F51" s="13"/>
      <c r="G51" s="16">
        <v>0</v>
      </c>
    </row>
    <row r="52" spans="1:7">
      <c r="A52" s="11">
        <v>50</v>
      </c>
      <c r="C52" s="9" t="b">
        <f t="shared" si="1"/>
        <v>0</v>
      </c>
      <c r="D52" s="15">
        <v>-417</v>
      </c>
      <c r="E52" s="14">
        <v>72</v>
      </c>
      <c r="F52" s="13"/>
      <c r="G52" s="12">
        <v>0</v>
      </c>
    </row>
    <row r="53" spans="1:7">
      <c r="A53" s="11">
        <v>51</v>
      </c>
      <c r="C53" s="9" t="b">
        <f t="shared" si="1"/>
        <v>0</v>
      </c>
      <c r="D53" s="15">
        <v>-422</v>
      </c>
      <c r="E53" s="14">
        <v>72</v>
      </c>
      <c r="F53" s="13"/>
      <c r="G53" s="12">
        <v>340</v>
      </c>
    </row>
    <row r="54" spans="1:7">
      <c r="A54" s="11">
        <v>52</v>
      </c>
      <c r="C54" s="9" t="b">
        <f t="shared" si="1"/>
        <v>0</v>
      </c>
      <c r="D54" s="15">
        <v>-422</v>
      </c>
      <c r="E54" s="14">
        <v>78</v>
      </c>
      <c r="F54" s="13"/>
      <c r="G54" s="16">
        <v>128</v>
      </c>
    </row>
    <row r="55" spans="1:7">
      <c r="A55" s="36">
        <v>53</v>
      </c>
      <c r="B55" t="s">
        <v>1964</v>
      </c>
      <c r="C55" s="9" t="b">
        <f t="shared" si="1"/>
        <v>1</v>
      </c>
      <c r="D55" s="15">
        <v>-419</v>
      </c>
      <c r="E55" s="14">
        <v>78</v>
      </c>
      <c r="F55" s="13"/>
      <c r="G55" s="16">
        <v>330</v>
      </c>
    </row>
    <row r="56" spans="1:7">
      <c r="A56" s="11">
        <v>54</v>
      </c>
      <c r="C56" s="9" t="b">
        <f t="shared" si="1"/>
        <v>1</v>
      </c>
      <c r="D56" s="15">
        <v>-426</v>
      </c>
      <c r="E56" s="14">
        <v>80</v>
      </c>
      <c r="G56" s="12">
        <v>0</v>
      </c>
    </row>
    <row r="57" spans="1:7">
      <c r="A57" s="11">
        <v>55</v>
      </c>
      <c r="C57" s="9" t="b">
        <f t="shared" si="1"/>
        <v>1</v>
      </c>
      <c r="D57" s="15">
        <v>-430</v>
      </c>
      <c r="E57" s="14">
        <v>79</v>
      </c>
      <c r="F57" s="13"/>
      <c r="G57" s="16">
        <v>120</v>
      </c>
    </row>
    <row r="58" spans="1:7">
      <c r="A58" s="11">
        <v>56</v>
      </c>
      <c r="C58" s="9" t="b">
        <f t="shared" si="1"/>
        <v>1</v>
      </c>
      <c r="D58" s="15">
        <v>-434</v>
      </c>
      <c r="E58" s="14">
        <v>81</v>
      </c>
      <c r="F58" s="13"/>
      <c r="G58" s="16">
        <v>86</v>
      </c>
    </row>
    <row r="59" spans="1:7">
      <c r="A59" s="11">
        <v>57</v>
      </c>
      <c r="C59" s="9" t="b">
        <f t="shared" si="1"/>
        <v>1</v>
      </c>
      <c r="D59" s="15">
        <v>-438</v>
      </c>
      <c r="E59" s="14">
        <v>83</v>
      </c>
      <c r="F59" s="13"/>
      <c r="G59" s="16">
        <v>300</v>
      </c>
    </row>
    <row r="60" spans="1:7">
      <c r="A60" s="11">
        <v>58</v>
      </c>
      <c r="C60" s="9" t="b">
        <f t="shared" si="1"/>
        <v>1</v>
      </c>
      <c r="D60" s="15">
        <v>-441</v>
      </c>
      <c r="E60" s="14">
        <v>81</v>
      </c>
      <c r="F60" s="13"/>
      <c r="G60" s="16">
        <v>200</v>
      </c>
    </row>
    <row r="61" spans="1:7">
      <c r="A61" s="36">
        <v>59</v>
      </c>
      <c r="B61" t="s">
        <v>1964</v>
      </c>
      <c r="C61" s="9" t="b">
        <f t="shared" si="1"/>
        <v>1</v>
      </c>
      <c r="D61" s="15">
        <v>-445</v>
      </c>
      <c r="E61" s="14">
        <v>79</v>
      </c>
      <c r="F61" s="13"/>
      <c r="G61" s="12">
        <v>600</v>
      </c>
    </row>
    <row r="62" spans="1:7">
      <c r="A62" s="11">
        <v>60</v>
      </c>
      <c r="C62" s="9" t="b">
        <f t="shared" si="1"/>
        <v>1</v>
      </c>
      <c r="D62" s="15">
        <v>-443</v>
      </c>
      <c r="E62" s="14">
        <v>85</v>
      </c>
      <c r="F62" s="13"/>
      <c r="G62" s="12">
        <v>132</v>
      </c>
    </row>
    <row r="63" spans="1:7">
      <c r="A63" s="11">
        <v>61</v>
      </c>
      <c r="C63" s="9" t="b">
        <f t="shared" si="1"/>
        <v>0</v>
      </c>
      <c r="D63" s="15">
        <v>-442</v>
      </c>
      <c r="E63" s="14">
        <v>90</v>
      </c>
      <c r="F63" s="13"/>
      <c r="G63" s="12">
        <v>60</v>
      </c>
    </row>
    <row r="64" spans="1:7">
      <c r="A64" s="11">
        <v>62</v>
      </c>
      <c r="C64" s="9" t="b">
        <f t="shared" si="1"/>
        <v>1</v>
      </c>
      <c r="D64" s="15">
        <v>-444</v>
      </c>
      <c r="E64" s="14">
        <v>94</v>
      </c>
      <c r="F64" s="13"/>
      <c r="G64" s="16">
        <v>85</v>
      </c>
    </row>
    <row r="65" spans="1:7">
      <c r="A65" s="11">
        <v>63</v>
      </c>
      <c r="C65" s="9" t="b">
        <f t="shared" si="1"/>
        <v>1</v>
      </c>
      <c r="D65" s="15">
        <v>-442</v>
      </c>
      <c r="E65" s="14">
        <v>97</v>
      </c>
      <c r="F65" s="13"/>
      <c r="G65" s="16">
        <v>800</v>
      </c>
    </row>
    <row r="66" spans="1:7">
      <c r="A66" s="11">
        <v>64</v>
      </c>
      <c r="C66" s="9" t="b">
        <f t="shared" si="1"/>
        <v>1</v>
      </c>
      <c r="D66" s="15">
        <v>-445</v>
      </c>
      <c r="E66" s="14">
        <v>97</v>
      </c>
      <c r="F66" s="13"/>
      <c r="G66" s="12">
        <v>90</v>
      </c>
    </row>
    <row r="67" spans="1:7">
      <c r="A67" s="11">
        <v>65</v>
      </c>
      <c r="C67" s="9" t="b">
        <f t="shared" si="1"/>
        <v>0</v>
      </c>
      <c r="D67" s="15">
        <v>-450</v>
      </c>
      <c r="E67" s="14">
        <v>96</v>
      </c>
      <c r="F67" s="13"/>
      <c r="G67" s="16">
        <v>203</v>
      </c>
    </row>
    <row r="68" spans="1:7">
      <c r="A68" s="11">
        <v>66</v>
      </c>
      <c r="C68" s="9" t="b">
        <f t="shared" ref="C68:C99" si="2">IF(B67="_",AND(ABS(D68-D66)&lt;5,ABS(E68-E66)&lt;5),AND(ABS(D68-D67)&lt;5,ABS(E68-E67)&lt;5))</f>
        <v>0</v>
      </c>
      <c r="D68" s="15">
        <v>-455</v>
      </c>
      <c r="E68" s="14">
        <v>95</v>
      </c>
      <c r="F68" s="13"/>
      <c r="G68" s="12">
        <v>109</v>
      </c>
    </row>
    <row r="69" spans="1:7">
      <c r="A69" s="11">
        <v>67</v>
      </c>
      <c r="C69" s="9" t="b">
        <f t="shared" si="2"/>
        <v>0</v>
      </c>
      <c r="D69" s="15">
        <v>-456</v>
      </c>
      <c r="E69" s="14">
        <v>90</v>
      </c>
      <c r="F69" s="13"/>
      <c r="G69" s="16">
        <v>200</v>
      </c>
    </row>
    <row r="70" spans="1:7">
      <c r="A70" s="11">
        <v>68</v>
      </c>
      <c r="C70" s="9" t="b">
        <f t="shared" si="2"/>
        <v>1</v>
      </c>
      <c r="D70" s="15">
        <v>-458</v>
      </c>
      <c r="E70" s="14">
        <v>90</v>
      </c>
      <c r="F70" s="13"/>
      <c r="G70" s="12">
        <v>150</v>
      </c>
    </row>
    <row r="71" spans="1:7">
      <c r="A71" s="11">
        <v>69</v>
      </c>
      <c r="C71" s="9" t="b">
        <f t="shared" si="2"/>
        <v>1</v>
      </c>
      <c r="D71" s="15">
        <v>-461</v>
      </c>
      <c r="E71" s="14">
        <v>92</v>
      </c>
      <c r="F71" s="13"/>
      <c r="G71" s="16">
        <v>168</v>
      </c>
    </row>
    <row r="72" spans="1:7">
      <c r="A72" s="11">
        <v>70</v>
      </c>
      <c r="C72" s="9" t="b">
        <f t="shared" si="2"/>
        <v>1</v>
      </c>
      <c r="D72" s="15">
        <v>-465</v>
      </c>
      <c r="E72" s="14">
        <v>90</v>
      </c>
      <c r="F72" s="13"/>
      <c r="G72" s="16">
        <v>60</v>
      </c>
    </row>
    <row r="73" spans="1:7">
      <c r="A73" s="11">
        <v>71</v>
      </c>
      <c r="C73" s="9" t="b">
        <f t="shared" si="2"/>
        <v>1</v>
      </c>
      <c r="D73" s="15">
        <v>-468</v>
      </c>
      <c r="E73" s="14">
        <v>91</v>
      </c>
      <c r="F73" s="13"/>
      <c r="G73" s="16">
        <v>400</v>
      </c>
    </row>
    <row r="74" spans="1:7">
      <c r="A74" s="11">
        <v>72</v>
      </c>
      <c r="C74" s="9" t="b">
        <f t="shared" si="2"/>
        <v>0</v>
      </c>
      <c r="D74" s="15">
        <v>-468</v>
      </c>
      <c r="E74" s="14">
        <v>97</v>
      </c>
      <c r="F74" s="13"/>
      <c r="G74" s="12">
        <v>800</v>
      </c>
    </row>
    <row r="75" spans="1:7">
      <c r="A75" s="11">
        <v>73</v>
      </c>
      <c r="C75" s="9" t="b">
        <f t="shared" si="2"/>
        <v>1</v>
      </c>
      <c r="D75" s="15">
        <v>-469</v>
      </c>
      <c r="E75" s="14">
        <v>93</v>
      </c>
      <c r="F75" s="13"/>
      <c r="G75" s="12">
        <v>261</v>
      </c>
    </row>
    <row r="76" spans="1:7">
      <c r="A76" s="11">
        <v>74</v>
      </c>
      <c r="C76" s="9" t="b">
        <f t="shared" si="2"/>
        <v>0</v>
      </c>
      <c r="D76" s="15">
        <v>-474</v>
      </c>
      <c r="E76" s="14">
        <v>94</v>
      </c>
      <c r="F76" s="13"/>
      <c r="G76" s="12">
        <v>0</v>
      </c>
    </row>
    <row r="77" spans="1:7">
      <c r="A77" s="11">
        <v>75</v>
      </c>
      <c r="C77" s="9" t="b">
        <f t="shared" si="2"/>
        <v>0</v>
      </c>
      <c r="D77" s="15">
        <v>-480</v>
      </c>
      <c r="E77" s="14">
        <v>94</v>
      </c>
      <c r="F77" s="13"/>
      <c r="G77" s="16">
        <v>300</v>
      </c>
    </row>
    <row r="78" spans="1:7">
      <c r="A78" s="11">
        <v>76</v>
      </c>
      <c r="C78" s="9" t="b">
        <f t="shared" si="2"/>
        <v>1</v>
      </c>
      <c r="D78" s="15">
        <v>-483</v>
      </c>
      <c r="E78" s="14">
        <v>97</v>
      </c>
      <c r="F78" s="13"/>
      <c r="G78" s="16">
        <v>650</v>
      </c>
    </row>
    <row r="79" spans="1:7">
      <c r="A79" s="11">
        <v>77</v>
      </c>
      <c r="C79" s="9" t="b">
        <f t="shared" si="2"/>
        <v>1</v>
      </c>
      <c r="D79" s="15">
        <v>-484</v>
      </c>
      <c r="E79" s="14">
        <v>101</v>
      </c>
      <c r="F79" s="13"/>
      <c r="G79" s="16">
        <v>334</v>
      </c>
    </row>
    <row r="80" spans="1:7">
      <c r="A80" s="11">
        <v>78</v>
      </c>
      <c r="C80" s="9" t="b">
        <f t="shared" si="2"/>
        <v>0</v>
      </c>
      <c r="D80" s="15">
        <v>-479</v>
      </c>
      <c r="E80" s="14">
        <v>100</v>
      </c>
      <c r="F80" s="13"/>
      <c r="G80" s="12">
        <v>120</v>
      </c>
    </row>
    <row r="81" spans="1:7">
      <c r="A81" s="11">
        <v>79</v>
      </c>
      <c r="C81" s="9" t="b">
        <f t="shared" si="2"/>
        <v>0</v>
      </c>
      <c r="D81" s="15">
        <v>-473</v>
      </c>
      <c r="E81" s="14">
        <v>100</v>
      </c>
      <c r="F81" s="13"/>
      <c r="G81" s="12">
        <v>0</v>
      </c>
    </row>
    <row r="82" spans="1:7">
      <c r="A82" s="11">
        <v>80</v>
      </c>
      <c r="C82" s="9" t="b">
        <f t="shared" si="2"/>
        <v>1</v>
      </c>
      <c r="D82" s="15">
        <v>-469</v>
      </c>
      <c r="E82" s="14">
        <v>102</v>
      </c>
      <c r="F82" s="13"/>
      <c r="G82" s="16">
        <v>217</v>
      </c>
    </row>
    <row r="83" spans="1:7">
      <c r="A83" s="11">
        <v>81</v>
      </c>
      <c r="C83" s="9" t="b">
        <f t="shared" si="2"/>
        <v>1</v>
      </c>
      <c r="D83" s="15">
        <v>-465</v>
      </c>
      <c r="E83" s="14">
        <v>103</v>
      </c>
      <c r="F83" s="13"/>
      <c r="G83" s="16">
        <v>214</v>
      </c>
    </row>
    <row r="84" spans="1:7">
      <c r="A84" s="11">
        <v>82</v>
      </c>
      <c r="C84" s="9" t="b">
        <f t="shared" si="2"/>
        <v>1</v>
      </c>
      <c r="D84" s="15">
        <v>-463</v>
      </c>
      <c r="E84" s="14">
        <v>107</v>
      </c>
      <c r="F84" s="13"/>
      <c r="G84" s="16">
        <v>150</v>
      </c>
    </row>
    <row r="85" spans="1:7">
      <c r="A85" s="11">
        <v>83</v>
      </c>
      <c r="C85" s="9" t="b">
        <f t="shared" si="2"/>
        <v>1</v>
      </c>
      <c r="D85" s="15">
        <v>-464</v>
      </c>
      <c r="E85" s="14">
        <v>111</v>
      </c>
      <c r="F85" s="13"/>
      <c r="G85" s="16">
        <v>224</v>
      </c>
    </row>
    <row r="86" spans="1:7">
      <c r="A86" s="36">
        <v>84</v>
      </c>
      <c r="B86" t="s">
        <v>1964</v>
      </c>
      <c r="C86" s="9" t="b">
        <f t="shared" si="2"/>
        <v>1</v>
      </c>
      <c r="D86" s="15">
        <v>-460</v>
      </c>
      <c r="E86" s="14">
        <v>111</v>
      </c>
      <c r="F86" s="13"/>
      <c r="G86" s="16">
        <v>346</v>
      </c>
    </row>
    <row r="87" spans="1:7">
      <c r="A87" s="11">
        <v>85</v>
      </c>
      <c r="C87" s="9" t="b">
        <f t="shared" si="2"/>
        <v>1</v>
      </c>
      <c r="D87" s="15">
        <v>-468</v>
      </c>
      <c r="E87" s="14">
        <v>113</v>
      </c>
      <c r="F87" s="13"/>
      <c r="G87" s="16">
        <v>200</v>
      </c>
    </row>
    <row r="88" spans="1:7">
      <c r="A88" s="11">
        <v>86</v>
      </c>
      <c r="C88" s="9" t="b">
        <f t="shared" si="2"/>
        <v>1</v>
      </c>
      <c r="D88" s="15">
        <v>-469</v>
      </c>
      <c r="E88" s="14">
        <v>117</v>
      </c>
      <c r="F88" s="13"/>
      <c r="G88" s="16">
        <v>64</v>
      </c>
    </row>
    <row r="89" spans="1:7">
      <c r="A89" s="11">
        <v>87</v>
      </c>
      <c r="C89" s="9" t="b">
        <f t="shared" si="2"/>
        <v>1</v>
      </c>
      <c r="D89" s="15">
        <v>-469</v>
      </c>
      <c r="E89" s="14">
        <v>121</v>
      </c>
      <c r="F89" s="13"/>
      <c r="G89" s="16">
        <v>300</v>
      </c>
    </row>
    <row r="90" spans="1:7">
      <c r="A90" s="11">
        <v>88</v>
      </c>
      <c r="C90" s="9" t="b">
        <f t="shared" si="2"/>
        <v>1</v>
      </c>
      <c r="D90" s="15">
        <v>-468</v>
      </c>
      <c r="E90" s="14">
        <v>125</v>
      </c>
      <c r="F90" s="13"/>
      <c r="G90" s="16">
        <v>324</v>
      </c>
    </row>
    <row r="91" spans="1:7">
      <c r="A91" s="11">
        <v>89</v>
      </c>
      <c r="C91" s="9" t="b">
        <f t="shared" si="2"/>
        <v>1</v>
      </c>
      <c r="D91" s="15">
        <v>-464</v>
      </c>
      <c r="E91" s="14">
        <v>125</v>
      </c>
      <c r="F91" s="13"/>
      <c r="G91" s="16">
        <v>80</v>
      </c>
    </row>
    <row r="92" spans="1:7">
      <c r="A92" s="11">
        <v>90</v>
      </c>
      <c r="C92" s="9" t="b">
        <f t="shared" si="2"/>
        <v>0</v>
      </c>
      <c r="D92" s="15">
        <v>-459</v>
      </c>
      <c r="E92" s="14">
        <v>125</v>
      </c>
      <c r="F92" s="13"/>
      <c r="G92" s="16">
        <v>200</v>
      </c>
    </row>
    <row r="93" spans="1:7">
      <c r="A93" s="11">
        <v>91</v>
      </c>
      <c r="C93" s="9" t="b">
        <f t="shared" si="2"/>
        <v>1</v>
      </c>
      <c r="D93" s="15">
        <v>-457</v>
      </c>
      <c r="E93" s="14">
        <v>125</v>
      </c>
      <c r="F93" s="13"/>
      <c r="G93" s="16">
        <v>62</v>
      </c>
    </row>
    <row r="94" spans="1:7">
      <c r="A94" s="11">
        <v>92</v>
      </c>
      <c r="C94" s="9" t="b">
        <f t="shared" si="2"/>
        <v>1</v>
      </c>
      <c r="D94" s="15">
        <v>-453</v>
      </c>
      <c r="E94" s="14">
        <v>127</v>
      </c>
      <c r="F94" s="13"/>
      <c r="G94" s="12">
        <v>320</v>
      </c>
    </row>
    <row r="95" spans="1:7">
      <c r="A95" s="11">
        <v>93</v>
      </c>
      <c r="C95" s="9" t="b">
        <f t="shared" si="2"/>
        <v>0</v>
      </c>
      <c r="D95" s="15">
        <v>-453</v>
      </c>
      <c r="E95" s="14">
        <v>132</v>
      </c>
      <c r="F95" s="13"/>
      <c r="G95" s="16">
        <v>80</v>
      </c>
    </row>
    <row r="96" spans="1:7">
      <c r="A96" s="11">
        <v>94</v>
      </c>
      <c r="C96" s="9" t="b">
        <f t="shared" si="2"/>
        <v>1</v>
      </c>
      <c r="D96" s="15">
        <v>-451</v>
      </c>
      <c r="E96" s="14">
        <v>136</v>
      </c>
      <c r="F96" s="13"/>
      <c r="G96" s="12">
        <v>326</v>
      </c>
    </row>
    <row r="97" spans="1:7">
      <c r="A97" s="36">
        <v>95</v>
      </c>
      <c r="B97" t="s">
        <v>1964</v>
      </c>
      <c r="C97" s="9" t="b">
        <f t="shared" si="2"/>
        <v>1</v>
      </c>
      <c r="D97" s="15">
        <v>-447</v>
      </c>
      <c r="E97" s="14">
        <v>135</v>
      </c>
      <c r="F97" s="13"/>
      <c r="G97" s="16">
        <v>400</v>
      </c>
    </row>
    <row r="98" spans="1:7">
      <c r="A98" s="11">
        <v>96</v>
      </c>
      <c r="C98" s="9" t="b">
        <f t="shared" si="2"/>
        <v>1</v>
      </c>
      <c r="D98" s="15">
        <v>-455</v>
      </c>
      <c r="E98" s="14">
        <v>138</v>
      </c>
      <c r="F98" s="13"/>
      <c r="G98" s="16">
        <v>40</v>
      </c>
    </row>
    <row r="99" spans="1:7">
      <c r="A99" s="11">
        <v>97</v>
      </c>
      <c r="C99" s="9" t="b">
        <f t="shared" si="2"/>
        <v>1</v>
      </c>
      <c r="D99" s="15">
        <v>-457</v>
      </c>
      <c r="E99" s="14">
        <v>140</v>
      </c>
      <c r="F99" s="13"/>
      <c r="G99" s="16">
        <v>410</v>
      </c>
    </row>
    <row r="100" spans="1:7">
      <c r="A100" s="11">
        <v>98</v>
      </c>
      <c r="C100" s="9" t="b">
        <f t="shared" ref="C100:C111" si="3">IF(B99="_",AND(ABS(D100-D98)&lt;5,ABS(E100-E98)&lt;5),AND(ABS(D100-D99)&lt;5,ABS(E100-E99)&lt;5))</f>
        <v>1</v>
      </c>
      <c r="D100" s="15">
        <v>-458</v>
      </c>
      <c r="E100" s="14">
        <v>143</v>
      </c>
      <c r="F100" s="13"/>
      <c r="G100" s="12">
        <v>192</v>
      </c>
    </row>
    <row r="101" spans="1:7">
      <c r="A101" s="11">
        <v>99</v>
      </c>
      <c r="C101" s="9" t="b">
        <f t="shared" si="3"/>
        <v>0</v>
      </c>
      <c r="D101" s="15">
        <v>-453</v>
      </c>
      <c r="E101" s="14">
        <v>143</v>
      </c>
      <c r="F101" s="13"/>
      <c r="G101" s="16">
        <v>400</v>
      </c>
    </row>
    <row r="102" spans="1:7">
      <c r="A102" s="11">
        <v>100</v>
      </c>
      <c r="C102" s="9" t="b">
        <f t="shared" si="3"/>
        <v>1</v>
      </c>
      <c r="D102" s="15">
        <v>-450</v>
      </c>
      <c r="E102" s="14">
        <v>142</v>
      </c>
      <c r="F102" s="13"/>
      <c r="G102" s="16">
        <v>300</v>
      </c>
    </row>
    <row r="103" spans="1:7">
      <c r="A103" s="11">
        <v>101</v>
      </c>
      <c r="C103" s="9" t="b">
        <f t="shared" si="3"/>
        <v>1</v>
      </c>
      <c r="D103" s="15">
        <v>-449</v>
      </c>
      <c r="E103" s="14">
        <v>141</v>
      </c>
      <c r="F103" s="13"/>
      <c r="G103" s="16">
        <v>818</v>
      </c>
    </row>
    <row r="104" spans="1:7">
      <c r="A104" s="11">
        <v>102</v>
      </c>
      <c r="C104" s="9" t="b">
        <f t="shared" si="3"/>
        <v>1</v>
      </c>
      <c r="D104" s="15">
        <v>-448</v>
      </c>
      <c r="E104" s="14">
        <v>145</v>
      </c>
      <c r="F104" s="13"/>
      <c r="G104" s="16">
        <v>120</v>
      </c>
    </row>
    <row r="105" spans="1:7">
      <c r="A105" s="11">
        <v>103</v>
      </c>
      <c r="C105" s="9" t="b">
        <f t="shared" si="3"/>
        <v>1</v>
      </c>
      <c r="D105" s="15">
        <v>-446</v>
      </c>
      <c r="E105" s="14">
        <v>147</v>
      </c>
      <c r="F105" s="13"/>
      <c r="G105" s="16">
        <v>460</v>
      </c>
    </row>
    <row r="106" spans="1:7">
      <c r="A106" s="11">
        <v>104</v>
      </c>
      <c r="C106" s="9" t="b">
        <f t="shared" si="3"/>
        <v>1</v>
      </c>
      <c r="D106" s="15">
        <v>-443</v>
      </c>
      <c r="E106" s="14">
        <v>148</v>
      </c>
      <c r="F106" s="13"/>
      <c r="G106" s="16">
        <v>224</v>
      </c>
    </row>
    <row r="107" spans="1:7">
      <c r="A107" s="11">
        <v>105</v>
      </c>
      <c r="C107" s="9" t="b">
        <f t="shared" si="3"/>
        <v>1</v>
      </c>
      <c r="D107" s="15">
        <v>-440</v>
      </c>
      <c r="E107" s="14">
        <v>149</v>
      </c>
      <c r="F107" s="13"/>
      <c r="G107" s="16">
        <v>612</v>
      </c>
    </row>
    <row r="108" spans="1:7">
      <c r="A108" s="11">
        <v>106</v>
      </c>
      <c r="C108" s="9" t="b">
        <f t="shared" si="3"/>
        <v>1</v>
      </c>
      <c r="D108" s="15">
        <v>-438</v>
      </c>
      <c r="E108" s="14">
        <v>145</v>
      </c>
      <c r="F108" s="13"/>
      <c r="G108" s="12">
        <v>52</v>
      </c>
    </row>
    <row r="109" spans="1:7">
      <c r="A109" s="36">
        <v>107</v>
      </c>
      <c r="B109" t="s">
        <v>1964</v>
      </c>
      <c r="C109" s="9" t="b">
        <f t="shared" si="3"/>
        <v>1</v>
      </c>
      <c r="D109" s="15">
        <v>-438</v>
      </c>
      <c r="E109" s="14">
        <v>141</v>
      </c>
      <c r="F109" s="13"/>
      <c r="G109" s="16">
        <v>5</v>
      </c>
    </row>
    <row r="110" spans="1:7">
      <c r="A110" s="11">
        <v>108</v>
      </c>
      <c r="C110" s="9" t="b">
        <f t="shared" si="3"/>
        <v>1</v>
      </c>
      <c r="D110" s="15">
        <v>-435</v>
      </c>
      <c r="E110" s="14">
        <v>147</v>
      </c>
      <c r="F110" s="13"/>
      <c r="G110" s="16">
        <v>418</v>
      </c>
    </row>
    <row r="111" spans="1:7">
      <c r="A111" s="11">
        <v>109</v>
      </c>
      <c r="C111" s="9" t="b">
        <f t="shared" si="3"/>
        <v>0</v>
      </c>
      <c r="D111" s="15">
        <v>-429</v>
      </c>
      <c r="E111" s="14">
        <v>147</v>
      </c>
      <c r="F111" s="13"/>
      <c r="G111" s="16">
        <v>0</v>
      </c>
    </row>
    <row r="112" spans="1:7">
      <c r="A112" s="36">
        <v>112</v>
      </c>
      <c r="B112" t="s">
        <v>1964</v>
      </c>
      <c r="C112" s="9" t="b">
        <f>IF(B114="_",AND(ABS(D112-D113)&lt;5,ABS(E112-E113)&lt;5),AND(ABS(D112-D114)&lt;5,ABS(E112-E114)&lt;5))</f>
        <v>0</v>
      </c>
      <c r="D112" s="15">
        <v>-431</v>
      </c>
      <c r="E112" s="14">
        <v>144</v>
      </c>
      <c r="F112" s="13"/>
      <c r="G112" s="12">
        <v>240</v>
      </c>
    </row>
    <row r="113" spans="1:7">
      <c r="A113" s="36">
        <v>110</v>
      </c>
      <c r="B113" t="s">
        <v>1964</v>
      </c>
      <c r="C113" s="9" t="b">
        <f>IF(B111="_",AND(ABS(D113-D110)&lt;5,ABS(E113-E110)&lt;5),AND(ABS(D113-D111)&lt;5,ABS(E113-E111)&lt;5))</f>
        <v>1</v>
      </c>
      <c r="D113" s="15">
        <v>-425</v>
      </c>
      <c r="E113" s="14">
        <v>148</v>
      </c>
      <c r="F113" s="13"/>
      <c r="G113" s="16">
        <v>612</v>
      </c>
    </row>
    <row r="114" spans="1:7">
      <c r="A114" s="36">
        <v>111</v>
      </c>
      <c r="B114" t="s">
        <v>1964</v>
      </c>
      <c r="C114" s="9" t="b">
        <f>IF(B113="_",AND(ABS(D114-D111)&lt;5,ABS(E114-E111)&lt;5),AND(ABS(D114-D113)&lt;5,ABS(E114-E113)&lt;5))</f>
        <v>1</v>
      </c>
      <c r="D114" s="15">
        <v>-431</v>
      </c>
      <c r="E114" s="14">
        <v>143</v>
      </c>
      <c r="F114" s="13"/>
      <c r="G114" s="12">
        <v>316</v>
      </c>
    </row>
    <row r="115" spans="1:7">
      <c r="A115" s="11">
        <v>113</v>
      </c>
      <c r="C115" s="9" t="b">
        <f t="shared" ref="C115:C146" si="4">IF(B114="_",AND(ABS(D115-D113)&lt;5,ABS(E115-E113)&lt;5),AND(ABS(D115-D114)&lt;5,ABS(E115-E114)&lt;5))</f>
        <v>1</v>
      </c>
      <c r="D115" s="15">
        <v>-425</v>
      </c>
      <c r="E115" s="14">
        <v>145</v>
      </c>
      <c r="F115" s="13"/>
      <c r="G115" s="12">
        <v>228</v>
      </c>
    </row>
    <row r="116" spans="1:7">
      <c r="A116" s="11">
        <v>113</v>
      </c>
      <c r="C116" s="9" t="b">
        <f t="shared" si="4"/>
        <v>1</v>
      </c>
      <c r="D116" s="15">
        <v>-422</v>
      </c>
      <c r="E116" s="14">
        <v>146</v>
      </c>
      <c r="F116" s="13"/>
      <c r="G116" s="12">
        <v>200</v>
      </c>
    </row>
    <row r="117" spans="1:7">
      <c r="A117" s="11">
        <v>114</v>
      </c>
      <c r="C117" s="9" t="b">
        <f t="shared" si="4"/>
        <v>1</v>
      </c>
      <c r="D117" s="15">
        <v>-419</v>
      </c>
      <c r="E117" s="14">
        <v>143</v>
      </c>
      <c r="F117" s="13"/>
      <c r="G117" s="16">
        <v>122</v>
      </c>
    </row>
    <row r="118" spans="1:7">
      <c r="A118" s="11">
        <v>115</v>
      </c>
      <c r="C118" s="9" t="b">
        <f t="shared" si="4"/>
        <v>1</v>
      </c>
      <c r="D118" s="15">
        <v>-417</v>
      </c>
      <c r="E118" s="14">
        <v>140</v>
      </c>
      <c r="F118" s="13"/>
      <c r="G118" s="16">
        <v>212</v>
      </c>
    </row>
    <row r="119" spans="1:7">
      <c r="A119" s="11">
        <v>116</v>
      </c>
      <c r="C119" s="9" t="b">
        <f t="shared" si="4"/>
        <v>1</v>
      </c>
      <c r="D119" s="15">
        <v>-415</v>
      </c>
      <c r="E119" s="14">
        <v>137</v>
      </c>
      <c r="F119" s="13"/>
      <c r="G119" s="16">
        <v>0</v>
      </c>
    </row>
    <row r="120" spans="1:7">
      <c r="A120" s="11">
        <v>117</v>
      </c>
      <c r="C120" s="9" t="b">
        <f t="shared" si="4"/>
        <v>1</v>
      </c>
      <c r="D120" s="15">
        <v>-412</v>
      </c>
      <c r="E120" s="14">
        <v>134</v>
      </c>
      <c r="F120" s="13"/>
      <c r="G120" s="16">
        <v>710</v>
      </c>
    </row>
    <row r="121" spans="1:7">
      <c r="A121" s="11">
        <v>118</v>
      </c>
      <c r="C121" s="9" t="b">
        <f t="shared" si="4"/>
        <v>1</v>
      </c>
      <c r="D121" s="15">
        <v>-415</v>
      </c>
      <c r="E121" s="14">
        <v>136</v>
      </c>
      <c r="F121" s="13"/>
      <c r="G121" s="12">
        <v>133</v>
      </c>
    </row>
    <row r="122" spans="1:7">
      <c r="A122" s="11">
        <v>119</v>
      </c>
      <c r="C122" s="9" t="b">
        <f t="shared" si="4"/>
        <v>0</v>
      </c>
      <c r="D122" s="15">
        <v>-415</v>
      </c>
      <c r="E122" s="14">
        <v>131</v>
      </c>
      <c r="F122" s="13"/>
      <c r="G122" s="12">
        <v>166</v>
      </c>
    </row>
    <row r="123" spans="1:7">
      <c r="A123" s="11">
        <v>120</v>
      </c>
      <c r="C123" s="9" t="b">
        <f t="shared" si="4"/>
        <v>1</v>
      </c>
      <c r="D123" s="15">
        <v>-417</v>
      </c>
      <c r="E123" s="14">
        <v>131</v>
      </c>
      <c r="F123" s="13"/>
      <c r="G123" s="12">
        <v>115</v>
      </c>
    </row>
    <row r="124" spans="1:7">
      <c r="A124" s="36">
        <v>121</v>
      </c>
      <c r="B124" t="s">
        <v>1964</v>
      </c>
      <c r="C124" s="9" t="b">
        <f t="shared" si="4"/>
        <v>0</v>
      </c>
      <c r="D124" s="15">
        <v>-422</v>
      </c>
      <c r="E124" s="14">
        <v>131</v>
      </c>
      <c r="F124" s="13"/>
      <c r="G124" s="12">
        <v>268</v>
      </c>
    </row>
    <row r="125" spans="1:7">
      <c r="A125" s="11">
        <v>122</v>
      </c>
      <c r="C125" s="9" t="b">
        <f t="shared" si="4"/>
        <v>1</v>
      </c>
      <c r="D125" s="15">
        <v>-415</v>
      </c>
      <c r="E125" s="14">
        <v>129</v>
      </c>
      <c r="F125" s="13"/>
      <c r="G125" s="16">
        <v>300</v>
      </c>
    </row>
    <row r="126" spans="1:7">
      <c r="A126" s="11">
        <v>123</v>
      </c>
      <c r="C126" s="9" t="b">
        <f t="shared" si="4"/>
        <v>1</v>
      </c>
      <c r="D126" s="15">
        <v>-415</v>
      </c>
      <c r="E126" s="14">
        <v>125</v>
      </c>
      <c r="F126" s="13"/>
      <c r="G126" s="16">
        <v>26</v>
      </c>
    </row>
    <row r="127" spans="1:7">
      <c r="A127" s="11">
        <v>124</v>
      </c>
      <c r="C127" s="9" t="b">
        <f t="shared" si="4"/>
        <v>0</v>
      </c>
      <c r="D127" s="15">
        <v>-416</v>
      </c>
      <c r="E127" s="14">
        <v>120</v>
      </c>
      <c r="F127" s="13"/>
      <c r="G127" s="12">
        <v>300</v>
      </c>
    </row>
    <row r="128" spans="1:7">
      <c r="A128" s="11">
        <v>125</v>
      </c>
      <c r="C128" s="9" t="b">
        <f t="shared" si="4"/>
        <v>1</v>
      </c>
      <c r="D128" s="15">
        <v>-420</v>
      </c>
      <c r="E128" s="14">
        <v>121</v>
      </c>
      <c r="F128" s="13"/>
      <c r="G128" s="12">
        <v>103</v>
      </c>
    </row>
    <row r="129" spans="1:7">
      <c r="A129" s="11">
        <v>126</v>
      </c>
      <c r="C129" s="9" t="b">
        <f t="shared" si="4"/>
        <v>1</v>
      </c>
      <c r="D129" s="15">
        <v>-422</v>
      </c>
      <c r="E129" s="14">
        <v>119</v>
      </c>
      <c r="F129" s="13"/>
      <c r="G129" s="16">
        <v>160</v>
      </c>
    </row>
    <row r="130" spans="1:7">
      <c r="A130" s="11">
        <v>127</v>
      </c>
      <c r="C130" s="9" t="b">
        <f t="shared" si="4"/>
        <v>0</v>
      </c>
      <c r="D130" s="15">
        <v>-422</v>
      </c>
      <c r="E130" s="14">
        <v>114</v>
      </c>
      <c r="F130" s="13"/>
      <c r="G130" s="16">
        <v>400</v>
      </c>
    </row>
    <row r="131" spans="1:7">
      <c r="A131" s="11">
        <v>128</v>
      </c>
      <c r="C131" s="9" t="b">
        <f t="shared" si="4"/>
        <v>1</v>
      </c>
      <c r="D131" s="15">
        <v>-423</v>
      </c>
      <c r="E131" s="14">
        <v>110</v>
      </c>
      <c r="F131" s="13"/>
      <c r="G131" s="12">
        <v>60</v>
      </c>
    </row>
    <row r="132" spans="1:7">
      <c r="A132" s="11">
        <v>129</v>
      </c>
      <c r="C132" s="9" t="b">
        <f t="shared" si="4"/>
        <v>1</v>
      </c>
      <c r="D132" s="15">
        <v>-424</v>
      </c>
      <c r="E132" s="14">
        <v>108</v>
      </c>
      <c r="F132" s="13"/>
      <c r="G132" s="16">
        <v>160</v>
      </c>
    </row>
    <row r="133" spans="1:7">
      <c r="A133" s="36">
        <v>130</v>
      </c>
      <c r="B133" t="s">
        <v>1964</v>
      </c>
      <c r="C133" s="9" t="b">
        <f t="shared" si="4"/>
        <v>0</v>
      </c>
      <c r="D133" s="15">
        <v>-424</v>
      </c>
      <c r="E133" s="14">
        <v>103</v>
      </c>
      <c r="F133" s="13"/>
      <c r="G133" s="16">
        <v>600</v>
      </c>
    </row>
    <row r="134" spans="1:7">
      <c r="A134" s="11">
        <v>131</v>
      </c>
      <c r="C134" s="9" t="b">
        <f t="shared" si="4"/>
        <v>1</v>
      </c>
      <c r="D134" s="15">
        <v>-421</v>
      </c>
      <c r="E134" s="14">
        <v>111</v>
      </c>
      <c r="F134" s="13"/>
      <c r="G134" s="16">
        <v>405</v>
      </c>
    </row>
    <row r="135" spans="1:7">
      <c r="A135" s="11">
        <v>132</v>
      </c>
      <c r="C135" s="9" t="b">
        <f t="shared" si="4"/>
        <v>1</v>
      </c>
      <c r="D135" s="15">
        <v>-419</v>
      </c>
      <c r="E135" s="14">
        <v>112</v>
      </c>
      <c r="F135" s="13"/>
      <c r="G135" s="16">
        <v>172</v>
      </c>
    </row>
    <row r="136" spans="1:7">
      <c r="A136" s="11">
        <v>133</v>
      </c>
      <c r="C136" s="9" t="b">
        <f t="shared" si="4"/>
        <v>1</v>
      </c>
      <c r="D136" s="15">
        <v>-415</v>
      </c>
      <c r="E136" s="14">
        <v>111</v>
      </c>
      <c r="F136" s="13"/>
      <c r="G136" s="16">
        <v>200</v>
      </c>
    </row>
    <row r="137" spans="1:7">
      <c r="A137" s="11">
        <v>134</v>
      </c>
      <c r="C137" s="9" t="b">
        <f t="shared" si="4"/>
        <v>1</v>
      </c>
      <c r="D137" s="15">
        <v>-413</v>
      </c>
      <c r="E137" s="14">
        <v>107</v>
      </c>
      <c r="F137" s="13"/>
      <c r="G137" s="12">
        <v>155</v>
      </c>
    </row>
    <row r="138" spans="1:7">
      <c r="A138" s="11">
        <v>135</v>
      </c>
      <c r="C138" s="9" t="b">
        <f t="shared" si="4"/>
        <v>1</v>
      </c>
      <c r="D138" s="15">
        <v>-412</v>
      </c>
      <c r="E138" s="14">
        <v>109</v>
      </c>
      <c r="F138" s="13"/>
      <c r="G138" s="16">
        <v>202</v>
      </c>
    </row>
    <row r="139" spans="1:7">
      <c r="A139" s="11">
        <v>136</v>
      </c>
      <c r="C139" s="9" t="b">
        <f t="shared" si="4"/>
        <v>1</v>
      </c>
      <c r="D139" s="15">
        <v>-408</v>
      </c>
      <c r="E139" s="14">
        <v>109</v>
      </c>
      <c r="F139" s="13"/>
      <c r="G139" s="16">
        <v>600</v>
      </c>
    </row>
    <row r="140" spans="1:7">
      <c r="A140" s="11">
        <v>137</v>
      </c>
      <c r="C140" s="9" t="b">
        <f t="shared" si="4"/>
        <v>1</v>
      </c>
      <c r="D140" s="15">
        <v>-409</v>
      </c>
      <c r="E140" s="14">
        <v>105</v>
      </c>
      <c r="F140" s="13"/>
      <c r="G140" s="16">
        <v>58</v>
      </c>
    </row>
    <row r="141" spans="1:7">
      <c r="A141" s="11">
        <v>138</v>
      </c>
      <c r="C141" s="9" t="b">
        <f t="shared" si="4"/>
        <v>0</v>
      </c>
      <c r="D141" s="15">
        <v>-408</v>
      </c>
      <c r="E141" s="14">
        <v>100</v>
      </c>
      <c r="F141" s="13"/>
      <c r="G141" s="16">
        <v>300</v>
      </c>
    </row>
    <row r="142" spans="1:7">
      <c r="A142" s="11">
        <v>139</v>
      </c>
      <c r="C142" s="9" t="b">
        <f t="shared" si="4"/>
        <v>1</v>
      </c>
      <c r="D142" s="15">
        <v>-404</v>
      </c>
      <c r="E142" s="14">
        <v>99</v>
      </c>
      <c r="F142" s="13"/>
      <c r="G142" s="12">
        <v>400</v>
      </c>
    </row>
    <row r="143" spans="1:7">
      <c r="A143" s="11">
        <v>140</v>
      </c>
      <c r="C143" s="9" t="b">
        <f t="shared" si="4"/>
        <v>1</v>
      </c>
      <c r="D143" s="15">
        <v>-406</v>
      </c>
      <c r="E143" s="14">
        <v>101</v>
      </c>
      <c r="F143" s="13"/>
      <c r="G143" s="16">
        <v>162</v>
      </c>
    </row>
    <row r="144" spans="1:7">
      <c r="A144" s="11">
        <v>141</v>
      </c>
      <c r="C144" s="9" t="b">
        <f t="shared" si="4"/>
        <v>0</v>
      </c>
      <c r="D144" s="15">
        <v>-406</v>
      </c>
      <c r="E144" s="14">
        <v>106</v>
      </c>
      <c r="F144" s="13"/>
      <c r="G144" s="16">
        <v>114</v>
      </c>
    </row>
    <row r="145" spans="1:7">
      <c r="A145" s="11">
        <v>142</v>
      </c>
      <c r="C145" s="9" t="b">
        <f t="shared" si="4"/>
        <v>1</v>
      </c>
      <c r="D145" s="15">
        <v>-407</v>
      </c>
      <c r="E145" s="14">
        <v>108</v>
      </c>
      <c r="F145" s="13"/>
      <c r="G145" s="16">
        <v>200</v>
      </c>
    </row>
    <row r="146" spans="1:7">
      <c r="A146" s="11">
        <v>143</v>
      </c>
      <c r="C146" s="9" t="b">
        <f t="shared" si="4"/>
        <v>1</v>
      </c>
      <c r="D146" s="15">
        <v>-410</v>
      </c>
      <c r="E146" s="14">
        <v>111</v>
      </c>
      <c r="F146" s="13"/>
      <c r="G146" s="16">
        <v>308</v>
      </c>
    </row>
    <row r="147" spans="1:7">
      <c r="A147" s="11">
        <v>144</v>
      </c>
      <c r="C147" s="9" t="b">
        <f t="shared" ref="C147:C178" si="5">IF(B146="_",AND(ABS(D147-D145)&lt;5,ABS(E147-E145)&lt;5),AND(ABS(D147-D146)&lt;5,ABS(E147-E146)&lt;5))</f>
        <v>1</v>
      </c>
      <c r="D147" s="15">
        <v>-409</v>
      </c>
      <c r="E147" s="14">
        <v>114</v>
      </c>
      <c r="F147" s="13"/>
      <c r="G147" s="12">
        <v>56</v>
      </c>
    </row>
    <row r="148" spans="1:7">
      <c r="A148" s="11">
        <v>145</v>
      </c>
      <c r="C148" s="9" t="b">
        <f t="shared" si="5"/>
        <v>0</v>
      </c>
      <c r="D148" s="15">
        <v>-408</v>
      </c>
      <c r="E148" s="14">
        <v>119</v>
      </c>
      <c r="F148" s="13"/>
      <c r="G148" s="12">
        <v>53</v>
      </c>
    </row>
    <row r="149" spans="1:7">
      <c r="A149" s="11">
        <v>146</v>
      </c>
      <c r="C149" s="9" t="b">
        <f t="shared" si="5"/>
        <v>1</v>
      </c>
      <c r="D149" s="15">
        <v>-409</v>
      </c>
      <c r="E149" s="14">
        <v>122</v>
      </c>
      <c r="F149" s="13"/>
      <c r="G149" s="16">
        <v>300</v>
      </c>
    </row>
    <row r="150" spans="1:7">
      <c r="A150" s="11">
        <v>147</v>
      </c>
      <c r="C150" s="9" t="b">
        <f t="shared" si="5"/>
        <v>0</v>
      </c>
      <c r="D150" s="15">
        <v>-408</v>
      </c>
      <c r="E150" s="14">
        <v>127</v>
      </c>
      <c r="F150" s="13"/>
      <c r="G150" s="16">
        <v>75</v>
      </c>
    </row>
    <row r="151" spans="1:7">
      <c r="A151" s="36">
        <v>148</v>
      </c>
      <c r="B151" t="s">
        <v>1964</v>
      </c>
      <c r="C151" s="9" t="b">
        <f t="shared" si="5"/>
        <v>1</v>
      </c>
      <c r="D151" s="15">
        <v>-406</v>
      </c>
      <c r="E151" s="14">
        <v>130</v>
      </c>
      <c r="F151" s="13"/>
      <c r="G151" s="16">
        <v>354</v>
      </c>
    </row>
    <row r="152" spans="1:7">
      <c r="A152" s="11">
        <v>149</v>
      </c>
      <c r="C152" s="9" t="b">
        <f t="shared" si="5"/>
        <v>0</v>
      </c>
      <c r="D152" s="15">
        <v>-402</v>
      </c>
      <c r="E152" s="14">
        <v>127</v>
      </c>
      <c r="F152" s="13"/>
      <c r="G152" s="12">
        <v>0</v>
      </c>
    </row>
    <row r="153" spans="1:7">
      <c r="A153" s="11">
        <v>150</v>
      </c>
      <c r="C153" s="9" t="b">
        <f t="shared" si="5"/>
        <v>0</v>
      </c>
      <c r="D153" s="15">
        <v>-397</v>
      </c>
      <c r="E153" s="14">
        <v>126</v>
      </c>
      <c r="F153" s="13"/>
      <c r="G153" s="16">
        <v>83</v>
      </c>
    </row>
    <row r="154" spans="1:7">
      <c r="A154" s="11">
        <v>151</v>
      </c>
      <c r="C154" s="9" t="b">
        <f t="shared" si="5"/>
        <v>1</v>
      </c>
      <c r="D154" s="15">
        <v>-394</v>
      </c>
      <c r="E154" s="14">
        <v>126</v>
      </c>
      <c r="F154" s="13"/>
      <c r="G154" s="12">
        <v>640</v>
      </c>
    </row>
    <row r="155" spans="1:7">
      <c r="A155" s="11">
        <v>152</v>
      </c>
      <c r="C155" s="9" t="b">
        <f t="shared" si="5"/>
        <v>0</v>
      </c>
      <c r="D155" s="15">
        <v>-395</v>
      </c>
      <c r="E155" s="14">
        <v>121</v>
      </c>
      <c r="F155" s="13"/>
      <c r="G155" s="12">
        <v>42</v>
      </c>
    </row>
    <row r="156" spans="1:7">
      <c r="A156" s="11">
        <v>153</v>
      </c>
      <c r="C156" s="9" t="b">
        <f t="shared" si="5"/>
        <v>1</v>
      </c>
      <c r="D156" s="15">
        <v>-398</v>
      </c>
      <c r="E156" s="14">
        <v>119</v>
      </c>
      <c r="F156" s="13"/>
      <c r="G156" s="16">
        <v>409</v>
      </c>
    </row>
    <row r="157" spans="1:7">
      <c r="A157" s="11">
        <v>154</v>
      </c>
      <c r="C157" s="9" t="b">
        <f t="shared" si="5"/>
        <v>1</v>
      </c>
      <c r="D157" s="15">
        <v>-394</v>
      </c>
      <c r="E157" s="14">
        <v>117</v>
      </c>
      <c r="F157" s="13"/>
      <c r="G157" s="12">
        <v>343</v>
      </c>
    </row>
    <row r="158" spans="1:7">
      <c r="A158" s="11">
        <v>155</v>
      </c>
      <c r="C158" s="9" t="b">
        <f t="shared" si="5"/>
        <v>0</v>
      </c>
      <c r="D158" s="15">
        <v>-389</v>
      </c>
      <c r="E158" s="14">
        <v>116</v>
      </c>
      <c r="F158" s="13"/>
      <c r="G158" s="16">
        <v>100</v>
      </c>
    </row>
    <row r="159" spans="1:7">
      <c r="A159" s="11">
        <v>156</v>
      </c>
      <c r="C159" s="9" t="b">
        <f t="shared" si="5"/>
        <v>1</v>
      </c>
      <c r="D159" s="15">
        <v>-385</v>
      </c>
      <c r="E159" s="14">
        <v>117</v>
      </c>
      <c r="F159" s="13"/>
      <c r="G159" s="12">
        <v>115</v>
      </c>
    </row>
    <row r="160" spans="1:7">
      <c r="A160" s="11">
        <v>157</v>
      </c>
      <c r="C160" s="9" t="b">
        <f t="shared" si="5"/>
        <v>1</v>
      </c>
      <c r="D160" s="15">
        <v>-381</v>
      </c>
      <c r="E160" s="14">
        <v>119</v>
      </c>
      <c r="F160" s="13"/>
      <c r="G160" s="12">
        <v>415</v>
      </c>
    </row>
    <row r="161" spans="1:16">
      <c r="A161" s="36">
        <v>158</v>
      </c>
      <c r="B161" t="s">
        <v>1964</v>
      </c>
      <c r="C161" s="9" t="b">
        <f t="shared" si="5"/>
        <v>1</v>
      </c>
      <c r="D161" s="15">
        <v>-382</v>
      </c>
      <c r="E161" s="14">
        <v>118</v>
      </c>
      <c r="F161" s="13"/>
      <c r="G161" s="12">
        <v>400</v>
      </c>
    </row>
    <row r="162" spans="1:16">
      <c r="A162" s="11">
        <v>159</v>
      </c>
      <c r="C162" s="9" t="b">
        <f t="shared" si="5"/>
        <v>0</v>
      </c>
      <c r="D162" s="15">
        <v>-375</v>
      </c>
      <c r="E162" s="14">
        <v>119</v>
      </c>
      <c r="F162" s="13"/>
      <c r="G162" s="16">
        <v>0</v>
      </c>
    </row>
    <row r="163" spans="1:16">
      <c r="A163" s="11">
        <v>160</v>
      </c>
      <c r="C163" s="9" t="b">
        <f t="shared" si="5"/>
        <v>0</v>
      </c>
      <c r="D163" s="15">
        <v>-369</v>
      </c>
      <c r="E163" s="14">
        <v>119</v>
      </c>
      <c r="F163" s="13"/>
      <c r="G163" s="12">
        <v>0</v>
      </c>
    </row>
    <row r="164" spans="1:16">
      <c r="A164" s="11">
        <v>161</v>
      </c>
      <c r="C164" s="9" t="b">
        <f t="shared" si="5"/>
        <v>1</v>
      </c>
      <c r="D164" s="15">
        <v>-365</v>
      </c>
      <c r="E164" s="14">
        <v>117</v>
      </c>
      <c r="F164" s="13"/>
      <c r="G164" s="12">
        <v>0</v>
      </c>
    </row>
    <row r="165" spans="1:16">
      <c r="A165" s="11">
        <v>162</v>
      </c>
      <c r="C165" s="9" t="b">
        <f t="shared" si="5"/>
        <v>0</v>
      </c>
      <c r="D165" s="15">
        <v>-365</v>
      </c>
      <c r="E165" s="14">
        <v>112</v>
      </c>
      <c r="F165" s="13"/>
      <c r="G165" s="12">
        <v>316</v>
      </c>
    </row>
    <row r="166" spans="1:16">
      <c r="A166" s="11">
        <v>163</v>
      </c>
      <c r="C166" s="9" t="b">
        <f t="shared" si="5"/>
        <v>1</v>
      </c>
      <c r="D166" s="15">
        <v>-363</v>
      </c>
      <c r="E166" s="14">
        <v>109</v>
      </c>
      <c r="F166" s="13"/>
      <c r="G166" s="16">
        <v>160</v>
      </c>
    </row>
    <row r="167" spans="1:16">
      <c r="A167" s="11">
        <v>164</v>
      </c>
      <c r="C167" s="9" t="b">
        <f t="shared" si="5"/>
        <v>1</v>
      </c>
      <c r="D167" s="15">
        <v>-363</v>
      </c>
      <c r="E167" s="14">
        <v>107</v>
      </c>
      <c r="F167" s="13"/>
      <c r="G167" s="16">
        <v>400</v>
      </c>
    </row>
    <row r="168" spans="1:16">
      <c r="A168" s="11">
        <v>165</v>
      </c>
      <c r="C168" s="9" t="b">
        <f t="shared" si="5"/>
        <v>0</v>
      </c>
      <c r="D168" s="15">
        <v>-357</v>
      </c>
      <c r="E168" s="14">
        <v>107</v>
      </c>
      <c r="F168" s="13"/>
      <c r="G168" s="12">
        <v>0</v>
      </c>
    </row>
    <row r="169" spans="1:16">
      <c r="A169" s="11">
        <v>166</v>
      </c>
      <c r="C169" s="9" t="b">
        <f t="shared" si="5"/>
        <v>0</v>
      </c>
      <c r="D169" s="15">
        <v>-352</v>
      </c>
      <c r="E169" s="14">
        <v>106</v>
      </c>
      <c r="F169" s="13"/>
      <c r="G169" s="16">
        <v>0</v>
      </c>
    </row>
    <row r="170" spans="1:16">
      <c r="A170" s="11">
        <v>167</v>
      </c>
      <c r="C170" s="9" t="b">
        <f t="shared" si="5"/>
        <v>1</v>
      </c>
      <c r="D170" s="15">
        <v>-348</v>
      </c>
      <c r="E170" s="14">
        <v>104</v>
      </c>
      <c r="F170" s="13"/>
      <c r="G170" s="12">
        <v>490</v>
      </c>
    </row>
    <row r="171" spans="1:16">
      <c r="A171" s="11">
        <v>168</v>
      </c>
      <c r="C171" s="9" t="b">
        <f t="shared" si="5"/>
        <v>0</v>
      </c>
      <c r="D171" s="15">
        <v>-343</v>
      </c>
      <c r="E171" s="14">
        <v>103</v>
      </c>
      <c r="F171" s="13"/>
      <c r="G171" s="12">
        <v>412</v>
      </c>
    </row>
    <row r="172" spans="1:16">
      <c r="A172" s="36">
        <v>169</v>
      </c>
      <c r="B172" t="s">
        <v>1964</v>
      </c>
      <c r="C172" s="9" t="b">
        <f t="shared" si="5"/>
        <v>1</v>
      </c>
      <c r="D172" s="15">
        <v>-347</v>
      </c>
      <c r="E172" s="14">
        <v>102</v>
      </c>
      <c r="F172" s="13"/>
      <c r="G172" s="16">
        <v>400</v>
      </c>
    </row>
    <row r="173" spans="1:16">
      <c r="A173" s="11">
        <v>170</v>
      </c>
      <c r="C173" s="9" t="b">
        <f t="shared" si="5"/>
        <v>1</v>
      </c>
      <c r="D173" s="15">
        <v>-339</v>
      </c>
      <c r="E173" s="14">
        <v>102</v>
      </c>
      <c r="F173" s="13"/>
      <c r="G173" s="12">
        <v>300</v>
      </c>
    </row>
    <row r="174" spans="1:16">
      <c r="A174" s="11">
        <v>171</v>
      </c>
      <c r="C174" s="9" t="b">
        <f t="shared" si="5"/>
        <v>1</v>
      </c>
      <c r="D174" s="15">
        <v>-335</v>
      </c>
      <c r="E174" s="14">
        <v>100</v>
      </c>
      <c r="F174" s="13"/>
      <c r="G174" s="16">
        <v>0</v>
      </c>
      <c r="L174" s="15">
        <v>-329</v>
      </c>
      <c r="M174" s="14">
        <v>92</v>
      </c>
    </row>
    <row r="175" spans="1:16">
      <c r="A175" s="11">
        <v>172</v>
      </c>
      <c r="C175" s="9" t="b">
        <f t="shared" si="5"/>
        <v>0</v>
      </c>
      <c r="D175" s="15">
        <v>-336</v>
      </c>
      <c r="E175" s="14">
        <v>95</v>
      </c>
      <c r="F175" s="13"/>
      <c r="G175" s="12">
        <v>50</v>
      </c>
      <c r="L175">
        <v>-329</v>
      </c>
      <c r="M175">
        <v>89</v>
      </c>
      <c r="O175">
        <v>-323</v>
      </c>
      <c r="P175">
        <v>92</v>
      </c>
    </row>
    <row r="176" spans="1:16">
      <c r="A176" s="11">
        <v>173</v>
      </c>
      <c r="C176" s="9" t="b">
        <f t="shared" si="5"/>
        <v>1</v>
      </c>
      <c r="D176" s="15">
        <v>-332</v>
      </c>
      <c r="E176" s="14">
        <v>95</v>
      </c>
      <c r="F176" s="13"/>
      <c r="G176" s="12">
        <v>225</v>
      </c>
      <c r="L176">
        <v>-328</v>
      </c>
      <c r="M176">
        <v>85</v>
      </c>
    </row>
    <row r="177" spans="1:13">
      <c r="A177" s="11">
        <v>174</v>
      </c>
      <c r="C177" s="9" t="b">
        <f t="shared" si="5"/>
        <v>1</v>
      </c>
      <c r="D177" s="15">
        <v>-329</v>
      </c>
      <c r="E177" s="14">
        <v>92</v>
      </c>
      <c r="F177" s="13"/>
      <c r="G177" s="12">
        <v>200</v>
      </c>
      <c r="L177" s="15">
        <v>-322</v>
      </c>
      <c r="M177" s="14">
        <v>90</v>
      </c>
    </row>
    <row r="178" spans="1:13">
      <c r="A178" s="11">
        <v>175</v>
      </c>
      <c r="C178" s="9" t="b">
        <f t="shared" si="5"/>
        <v>0</v>
      </c>
      <c r="D178" s="15">
        <v>-323</v>
      </c>
      <c r="E178" s="14">
        <v>92</v>
      </c>
      <c r="F178" s="13"/>
      <c r="G178" s="12">
        <v>0</v>
      </c>
    </row>
    <row r="179" spans="1:13">
      <c r="A179" s="11">
        <v>176</v>
      </c>
      <c r="C179" s="9" t="b">
        <f t="shared" ref="C179:C210" si="6">IF(B178="_",AND(ABS(D179-D177)&lt;5,ABS(E179-E177)&lt;5),AND(ABS(D179-D178)&lt;5,ABS(E179-E178)&lt;5))</f>
        <v>1</v>
      </c>
      <c r="D179" s="15">
        <v>-322</v>
      </c>
      <c r="E179" s="14">
        <v>90</v>
      </c>
      <c r="F179" s="13"/>
      <c r="G179" s="16">
        <v>300</v>
      </c>
    </row>
    <row r="180" spans="1:13">
      <c r="A180" s="11">
        <v>177</v>
      </c>
      <c r="C180" s="9" t="b">
        <f t="shared" si="6"/>
        <v>0</v>
      </c>
      <c r="D180" s="15">
        <v>-317</v>
      </c>
      <c r="E180" s="14">
        <v>89</v>
      </c>
      <c r="F180" s="13"/>
      <c r="G180" s="16">
        <v>100</v>
      </c>
    </row>
    <row r="181" spans="1:13">
      <c r="A181" s="11">
        <v>178</v>
      </c>
      <c r="C181" s="9" t="b">
        <f t="shared" si="6"/>
        <v>0</v>
      </c>
      <c r="D181" s="15">
        <v>-311</v>
      </c>
      <c r="E181" s="14">
        <v>89</v>
      </c>
      <c r="F181" s="13"/>
      <c r="G181" s="12">
        <v>0</v>
      </c>
    </row>
    <row r="182" spans="1:13">
      <c r="A182" s="11">
        <v>179</v>
      </c>
      <c r="C182" s="9" t="b">
        <f t="shared" si="6"/>
        <v>0</v>
      </c>
      <c r="D182" s="15">
        <v>-306</v>
      </c>
      <c r="E182" s="14">
        <v>89</v>
      </c>
      <c r="F182" s="13"/>
      <c r="G182" s="16">
        <v>614</v>
      </c>
    </row>
    <row r="183" spans="1:13">
      <c r="A183" s="11">
        <v>180</v>
      </c>
      <c r="C183" s="9" t="b">
        <f t="shared" si="6"/>
        <v>1</v>
      </c>
      <c r="D183" s="15">
        <v>-304</v>
      </c>
      <c r="E183" s="14">
        <v>85</v>
      </c>
      <c r="F183" s="13"/>
      <c r="G183" s="12">
        <v>0</v>
      </c>
    </row>
    <row r="184" spans="1:13">
      <c r="A184" s="11">
        <v>181</v>
      </c>
      <c r="C184" s="9" t="b">
        <f t="shared" si="6"/>
        <v>0</v>
      </c>
      <c r="D184" s="15">
        <v>-305</v>
      </c>
      <c r="E184" s="14">
        <v>80</v>
      </c>
      <c r="F184" s="13"/>
      <c r="G184" s="16">
        <v>800</v>
      </c>
    </row>
    <row r="185" spans="1:13">
      <c r="A185" s="11">
        <v>182</v>
      </c>
      <c r="C185" s="9" t="b">
        <f t="shared" si="6"/>
        <v>0</v>
      </c>
      <c r="D185" s="15">
        <v>-299</v>
      </c>
      <c r="E185" s="14">
        <v>80</v>
      </c>
      <c r="F185" s="13"/>
      <c r="G185" s="16">
        <v>96</v>
      </c>
    </row>
    <row r="186" spans="1:13">
      <c r="A186" s="11">
        <v>183</v>
      </c>
      <c r="C186" s="9" t="b">
        <f t="shared" si="6"/>
        <v>1</v>
      </c>
      <c r="D186" s="15">
        <v>-298</v>
      </c>
      <c r="E186" s="14">
        <v>82</v>
      </c>
      <c r="F186" s="13"/>
      <c r="G186" s="12">
        <v>160</v>
      </c>
    </row>
    <row r="187" spans="1:13">
      <c r="A187" s="11">
        <v>184</v>
      </c>
      <c r="C187" s="9" t="b">
        <f t="shared" si="6"/>
        <v>0</v>
      </c>
      <c r="D187" s="15">
        <v>-293</v>
      </c>
      <c r="E187" s="14">
        <v>81</v>
      </c>
      <c r="F187" s="13"/>
      <c r="G187" s="12">
        <v>450</v>
      </c>
    </row>
    <row r="188" spans="1:13">
      <c r="A188" s="11">
        <v>185</v>
      </c>
      <c r="C188" s="9" t="b">
        <f t="shared" si="6"/>
        <v>0</v>
      </c>
      <c r="D188" s="15">
        <v>-293</v>
      </c>
      <c r="E188" s="14">
        <v>75</v>
      </c>
      <c r="F188" s="13"/>
      <c r="G188" s="16">
        <v>0</v>
      </c>
    </row>
    <row r="189" spans="1:13">
      <c r="A189" s="11">
        <v>186</v>
      </c>
      <c r="C189" s="9" t="b">
        <f t="shared" si="6"/>
        <v>1</v>
      </c>
      <c r="D189" s="15">
        <v>-295</v>
      </c>
      <c r="E189" s="14">
        <v>73</v>
      </c>
      <c r="F189" s="13"/>
      <c r="G189" s="12">
        <v>102</v>
      </c>
    </row>
    <row r="190" spans="1:13">
      <c r="A190" s="11">
        <v>187</v>
      </c>
      <c r="C190" s="9" t="b">
        <f t="shared" si="6"/>
        <v>1</v>
      </c>
      <c r="D190" s="15">
        <v>-296</v>
      </c>
      <c r="E190" s="14">
        <v>70</v>
      </c>
      <c r="F190" s="13"/>
      <c r="G190" s="16">
        <v>200</v>
      </c>
    </row>
    <row r="191" spans="1:13">
      <c r="A191" s="11">
        <v>188</v>
      </c>
      <c r="C191" s="9" t="b">
        <f t="shared" si="6"/>
        <v>0</v>
      </c>
      <c r="D191" s="15">
        <v>-297</v>
      </c>
      <c r="E191" s="14">
        <v>65</v>
      </c>
      <c r="F191" s="13"/>
      <c r="G191" s="16">
        <v>344</v>
      </c>
    </row>
    <row r="192" spans="1:13">
      <c r="A192" s="11">
        <v>189</v>
      </c>
      <c r="C192" s="9" t="b">
        <f t="shared" si="6"/>
        <v>1</v>
      </c>
      <c r="D192" s="15">
        <v>-296</v>
      </c>
      <c r="E192" s="14">
        <v>61</v>
      </c>
      <c r="F192" s="13"/>
      <c r="G192" s="12">
        <v>200</v>
      </c>
    </row>
    <row r="193" spans="1:10">
      <c r="A193" s="11">
        <v>190</v>
      </c>
      <c r="C193" s="9" t="b">
        <f t="shared" si="6"/>
        <v>1</v>
      </c>
      <c r="D193" s="15">
        <v>-294</v>
      </c>
      <c r="E193" s="14">
        <v>59</v>
      </c>
      <c r="F193" s="13"/>
      <c r="G193" s="12">
        <v>78</v>
      </c>
    </row>
    <row r="194" spans="1:10">
      <c r="A194" s="11">
        <v>191</v>
      </c>
      <c r="C194" s="9" t="b">
        <f t="shared" si="6"/>
        <v>1</v>
      </c>
      <c r="D194" s="15">
        <v>-290</v>
      </c>
      <c r="E194" s="14">
        <v>57</v>
      </c>
      <c r="F194" s="13"/>
      <c r="G194" s="16">
        <v>466</v>
      </c>
    </row>
    <row r="195" spans="1:10">
      <c r="A195" s="11">
        <v>192</v>
      </c>
      <c r="C195" s="9" t="b">
        <f t="shared" si="6"/>
        <v>1</v>
      </c>
      <c r="D195" s="15">
        <v>-294</v>
      </c>
      <c r="E195" s="14">
        <v>56</v>
      </c>
      <c r="F195" s="13"/>
      <c r="G195" s="12">
        <v>414</v>
      </c>
    </row>
    <row r="196" spans="1:10">
      <c r="A196" s="11">
        <v>193</v>
      </c>
      <c r="C196" s="9" t="b">
        <f t="shared" si="6"/>
        <v>0</v>
      </c>
      <c r="D196" s="15">
        <v>-299</v>
      </c>
      <c r="E196" s="14">
        <v>55</v>
      </c>
      <c r="F196" s="13"/>
      <c r="G196" s="16">
        <v>0</v>
      </c>
    </row>
    <row r="197" spans="1:10">
      <c r="A197" s="11">
        <v>194</v>
      </c>
      <c r="C197" s="9" t="b">
        <f t="shared" si="6"/>
        <v>0</v>
      </c>
      <c r="D197" s="15">
        <v>-305</v>
      </c>
      <c r="E197" s="14">
        <v>55</v>
      </c>
      <c r="F197" s="13"/>
      <c r="G197" s="16">
        <v>0</v>
      </c>
    </row>
    <row r="198" spans="1:10">
      <c r="A198" s="11">
        <v>195</v>
      </c>
      <c r="C198" s="9" t="b">
        <f t="shared" si="6"/>
        <v>0</v>
      </c>
      <c r="D198" s="15">
        <v>-310</v>
      </c>
      <c r="E198" s="14">
        <v>56</v>
      </c>
      <c r="F198" s="13"/>
      <c r="G198" s="16">
        <v>304</v>
      </c>
    </row>
    <row r="199" spans="1:10">
      <c r="A199" s="11">
        <v>196</v>
      </c>
      <c r="C199" s="9" t="b">
        <f t="shared" si="6"/>
        <v>1</v>
      </c>
      <c r="D199" s="15">
        <v>-311</v>
      </c>
      <c r="E199" s="14">
        <v>52</v>
      </c>
      <c r="F199" s="13"/>
      <c r="G199" s="16">
        <v>30</v>
      </c>
    </row>
    <row r="200" spans="1:10">
      <c r="A200" s="11">
        <v>197</v>
      </c>
      <c r="C200" s="9" t="b">
        <f t="shared" si="6"/>
        <v>1</v>
      </c>
      <c r="D200" s="15">
        <v>-310</v>
      </c>
      <c r="E200" s="14">
        <v>48</v>
      </c>
      <c r="F200" s="13"/>
      <c r="G200" s="16">
        <v>200</v>
      </c>
    </row>
    <row r="201" spans="1:10">
      <c r="A201" s="11">
        <v>198</v>
      </c>
      <c r="C201" s="9" t="b">
        <f t="shared" si="6"/>
        <v>0</v>
      </c>
      <c r="D201" s="15">
        <v>-309</v>
      </c>
      <c r="E201" s="14">
        <v>43</v>
      </c>
      <c r="F201" s="13"/>
      <c r="G201" s="12">
        <v>310</v>
      </c>
    </row>
    <row r="202" spans="1:10">
      <c r="A202" s="36">
        <v>199</v>
      </c>
      <c r="B202" t="s">
        <v>1964</v>
      </c>
      <c r="C202" s="9" t="b">
        <f t="shared" si="6"/>
        <v>1</v>
      </c>
      <c r="D202" s="15">
        <v>-313</v>
      </c>
      <c r="E202" s="14">
        <v>44</v>
      </c>
      <c r="F202" s="13"/>
      <c r="G202" s="12">
        <v>408</v>
      </c>
    </row>
    <row r="203" spans="1:10">
      <c r="A203" s="11">
        <v>200</v>
      </c>
      <c r="C203" s="9" t="b">
        <f t="shared" si="6"/>
        <v>1</v>
      </c>
      <c r="D203" s="15">
        <v>-311</v>
      </c>
      <c r="E203" s="14">
        <v>39</v>
      </c>
      <c r="F203" s="13"/>
      <c r="G203" s="16">
        <v>225</v>
      </c>
    </row>
    <row r="204" spans="1:10">
      <c r="A204" s="11">
        <v>201</v>
      </c>
      <c r="C204" s="9" t="b">
        <f t="shared" si="6"/>
        <v>1</v>
      </c>
      <c r="D204" s="15">
        <v>-314</v>
      </c>
      <c r="E204" s="14">
        <v>37</v>
      </c>
      <c r="F204" s="13"/>
      <c r="G204" s="16">
        <v>300</v>
      </c>
      <c r="I204" t="s">
        <v>1991</v>
      </c>
    </row>
    <row r="205" spans="1:10">
      <c r="A205" s="11">
        <v>202</v>
      </c>
      <c r="C205" s="9" t="b">
        <f t="shared" si="6"/>
        <v>1</v>
      </c>
      <c r="D205" s="15">
        <v>-312</v>
      </c>
      <c r="E205" s="14">
        <v>33</v>
      </c>
      <c r="F205" s="13"/>
      <c r="G205" s="16">
        <v>0</v>
      </c>
      <c r="I205">
        <v>-314.31</v>
      </c>
      <c r="J205">
        <v>0</v>
      </c>
    </row>
    <row r="206" spans="1:10">
      <c r="A206" s="11">
        <v>203</v>
      </c>
      <c r="C206" s="9" t="b">
        <f t="shared" si="6"/>
        <v>0</v>
      </c>
      <c r="D206" s="15">
        <v>-312</v>
      </c>
      <c r="E206" s="14">
        <v>27</v>
      </c>
      <c r="F206" s="13"/>
      <c r="G206" s="12">
        <v>0</v>
      </c>
      <c r="I206">
        <v>-317.29000000000002</v>
      </c>
      <c r="J206">
        <v>225</v>
      </c>
    </row>
    <row r="207" spans="1:10">
      <c r="A207" s="11">
        <v>204</v>
      </c>
      <c r="C207" s="9" t="b">
        <f t="shared" si="6"/>
        <v>0</v>
      </c>
      <c r="D207" s="15">
        <v>-312</v>
      </c>
      <c r="E207" s="14">
        <v>21</v>
      </c>
      <c r="F207" s="13"/>
      <c r="G207" s="16">
        <v>422</v>
      </c>
      <c r="I207">
        <v>-318.26</v>
      </c>
      <c r="J207">
        <v>150</v>
      </c>
    </row>
    <row r="208" spans="1:10">
      <c r="A208" s="11">
        <v>205</v>
      </c>
      <c r="C208" s="9" t="b">
        <f t="shared" si="6"/>
        <v>1</v>
      </c>
      <c r="D208" s="15">
        <v>-311</v>
      </c>
      <c r="E208" s="14">
        <v>17</v>
      </c>
      <c r="F208" s="13"/>
      <c r="G208" s="12">
        <v>44</v>
      </c>
      <c r="I208">
        <v>-312.26</v>
      </c>
      <c r="J208">
        <v>0</v>
      </c>
    </row>
    <row r="209" spans="1:10">
      <c r="A209" s="11">
        <v>206</v>
      </c>
      <c r="C209" s="9" t="b">
        <f t="shared" si="6"/>
        <v>1</v>
      </c>
      <c r="D209" s="15">
        <v>-311</v>
      </c>
      <c r="E209" s="14">
        <v>13</v>
      </c>
      <c r="F209" s="13"/>
      <c r="G209" s="16">
        <v>120</v>
      </c>
      <c r="I209">
        <v>-312.20999999999998</v>
      </c>
      <c r="J209">
        <v>422</v>
      </c>
    </row>
    <row r="210" spans="1:10">
      <c r="A210" s="11">
        <v>207</v>
      </c>
      <c r="C210" s="9" t="b">
        <f t="shared" si="6"/>
        <v>0</v>
      </c>
      <c r="D210" s="15">
        <v>-311</v>
      </c>
      <c r="E210" s="14">
        <v>8</v>
      </c>
      <c r="F210" s="13"/>
      <c r="G210" s="16">
        <v>47</v>
      </c>
      <c r="I210">
        <v>-311.16000000000003</v>
      </c>
      <c r="J210">
        <v>0</v>
      </c>
    </row>
    <row r="211" spans="1:10">
      <c r="A211" s="11">
        <v>208</v>
      </c>
      <c r="C211" s="9" t="b">
        <f t="shared" ref="C211:C213" si="7">IF(B210="_",AND(ABS(D211-D209)&lt;5,ABS(E211-E209)&lt;5),AND(ABS(D211-D210)&lt;5,ABS(E211-E210)&lt;5))</f>
        <v>0</v>
      </c>
      <c r="D211" s="15">
        <v>-311</v>
      </c>
      <c r="E211" s="14">
        <v>2</v>
      </c>
      <c r="F211" s="13"/>
      <c r="G211" s="12">
        <v>0</v>
      </c>
      <c r="I211">
        <v>-311.13</v>
      </c>
      <c r="J211">
        <v>120</v>
      </c>
    </row>
    <row r="212" spans="1:10">
      <c r="A212" s="11">
        <v>209</v>
      </c>
      <c r="C212" s="9" t="b">
        <f t="shared" si="7"/>
        <v>0</v>
      </c>
      <c r="D212" s="15">
        <v>-311</v>
      </c>
      <c r="E212" s="14">
        <v>-3</v>
      </c>
      <c r="F212" s="13"/>
      <c r="G212" s="16">
        <v>30</v>
      </c>
      <c r="I212">
        <v>-311.8</v>
      </c>
      <c r="J212">
        <v>47</v>
      </c>
    </row>
    <row r="213" spans="1:10">
      <c r="A213" s="11">
        <v>210</v>
      </c>
      <c r="C213" s="9" t="b">
        <f t="shared" si="7"/>
        <v>0</v>
      </c>
      <c r="D213" s="15">
        <v>-310</v>
      </c>
      <c r="E213" s="14">
        <v>-8</v>
      </c>
      <c r="F213" s="13"/>
      <c r="G213" s="12">
        <v>0</v>
      </c>
      <c r="I213">
        <v>-311.2</v>
      </c>
      <c r="J213">
        <v>0</v>
      </c>
    </row>
    <row r="214" spans="1:10">
      <c r="A214" s="35"/>
      <c r="C214"/>
      <c r="D214"/>
      <c r="E214"/>
      <c r="F214"/>
      <c r="G214"/>
      <c r="I214">
        <f>-311-3</f>
        <v>-314</v>
      </c>
      <c r="J214">
        <v>30</v>
      </c>
    </row>
    <row r="215" spans="1:10">
      <c r="A215" s="35"/>
      <c r="C215"/>
      <c r="D215"/>
      <c r="E215"/>
      <c r="F215"/>
      <c r="G215"/>
      <c r="I215">
        <f>-310-8</f>
        <v>-318</v>
      </c>
      <c r="J215">
        <v>0</v>
      </c>
    </row>
    <row r="216" spans="1:10">
      <c r="A216" s="35"/>
      <c r="C216"/>
      <c r="D216"/>
      <c r="E216"/>
      <c r="F216"/>
      <c r="G216"/>
    </row>
    <row r="217" spans="1:10">
      <c r="A217" s="35"/>
      <c r="C217"/>
      <c r="D217"/>
      <c r="E217"/>
      <c r="F217"/>
      <c r="G217"/>
    </row>
    <row r="218" spans="1:10">
      <c r="A218" s="35"/>
      <c r="C218"/>
      <c r="D218"/>
      <c r="E218"/>
      <c r="F218"/>
      <c r="G218"/>
    </row>
    <row r="219" spans="1:10">
      <c r="A219" s="35"/>
      <c r="C219"/>
      <c r="D219"/>
      <c r="E219"/>
      <c r="F219"/>
      <c r="G219"/>
    </row>
    <row r="220" spans="1:10">
      <c r="A220" s="35"/>
      <c r="C220"/>
      <c r="D220"/>
      <c r="E220"/>
      <c r="F220"/>
      <c r="G220"/>
    </row>
    <row r="221" spans="1:10">
      <c r="A221" s="35"/>
      <c r="C221"/>
      <c r="D221"/>
      <c r="E221"/>
      <c r="F221"/>
      <c r="G221"/>
    </row>
    <row r="222" spans="1:10">
      <c r="A222" s="35"/>
      <c r="C222"/>
      <c r="D222"/>
      <c r="E222"/>
      <c r="F222"/>
      <c r="G222"/>
    </row>
    <row r="223" spans="1:10">
      <c r="A223" s="35"/>
      <c r="C223"/>
      <c r="D223"/>
      <c r="E223"/>
      <c r="F223"/>
      <c r="G223"/>
    </row>
    <row r="224" spans="1:10">
      <c r="A224" s="35"/>
      <c r="C224"/>
      <c r="D224"/>
      <c r="E224"/>
      <c r="F224"/>
      <c r="G224"/>
    </row>
    <row r="225" spans="1:7">
      <c r="A225" s="35"/>
      <c r="C225"/>
      <c r="D225"/>
      <c r="E225"/>
      <c r="F225"/>
      <c r="G225"/>
    </row>
    <row r="226" spans="1:7">
      <c r="A226" s="35"/>
      <c r="C226"/>
      <c r="D226"/>
      <c r="E226"/>
      <c r="F226"/>
      <c r="G226"/>
    </row>
    <row r="227" spans="1:7">
      <c r="A227" s="35"/>
      <c r="C227"/>
      <c r="D227"/>
      <c r="E227"/>
      <c r="F227"/>
      <c r="G227"/>
    </row>
    <row r="228" spans="1:7">
      <c r="A228" s="35"/>
      <c r="C228"/>
      <c r="D228"/>
      <c r="E228"/>
      <c r="F228"/>
      <c r="G228"/>
    </row>
    <row r="229" spans="1:7">
      <c r="A229" s="35"/>
      <c r="C229"/>
      <c r="D229"/>
      <c r="E229"/>
      <c r="F229"/>
      <c r="G229"/>
    </row>
    <row r="230" spans="1:7">
      <c r="A230" s="35"/>
      <c r="C230"/>
      <c r="D230"/>
      <c r="E230"/>
      <c r="F230"/>
      <c r="G230"/>
    </row>
    <row r="231" spans="1:7">
      <c r="A231" s="35"/>
      <c r="C231" s="9"/>
      <c r="D231"/>
      <c r="E231"/>
      <c r="F231"/>
      <c r="G231"/>
    </row>
    <row r="232" spans="1:7">
      <c r="A232" s="35"/>
      <c r="C232" s="9"/>
      <c r="D232"/>
      <c r="E232"/>
      <c r="F232"/>
      <c r="G232"/>
    </row>
    <row r="233" spans="1:7">
      <c r="A233" s="35"/>
      <c r="C233" s="9"/>
      <c r="D233"/>
      <c r="E233"/>
      <c r="F233"/>
      <c r="G233"/>
    </row>
    <row r="234" spans="1:7">
      <c r="A234" s="35"/>
      <c r="C234" s="9"/>
      <c r="D234"/>
      <c r="E234"/>
      <c r="F234"/>
      <c r="G234"/>
    </row>
    <row r="235" spans="1:7">
      <c r="A235" s="35"/>
      <c r="C235" s="9"/>
      <c r="D235"/>
      <c r="E235"/>
      <c r="F235"/>
      <c r="G235"/>
    </row>
    <row r="236" spans="1:7">
      <c r="A236" s="35"/>
      <c r="C236" s="9"/>
      <c r="D236"/>
      <c r="E236"/>
      <c r="F236"/>
      <c r="G236"/>
    </row>
    <row r="237" spans="1:7">
      <c r="A237" s="35"/>
      <c r="C237"/>
      <c r="D237"/>
      <c r="E237"/>
      <c r="F237"/>
      <c r="G237"/>
    </row>
    <row r="238" spans="1:7">
      <c r="A238" s="35"/>
      <c r="C238"/>
      <c r="D238"/>
      <c r="E238"/>
      <c r="F238"/>
      <c r="G238"/>
    </row>
    <row r="239" spans="1:7">
      <c r="A239" s="35"/>
      <c r="C239"/>
      <c r="D239"/>
      <c r="E239"/>
      <c r="F239"/>
      <c r="G239"/>
    </row>
    <row r="240" spans="1:7">
      <c r="A240" s="35"/>
      <c r="C240"/>
      <c r="D240"/>
      <c r="E240"/>
      <c r="F240"/>
      <c r="G240"/>
    </row>
    <row r="241" spans="1:7">
      <c r="A241" s="35"/>
      <c r="C241"/>
      <c r="D241"/>
      <c r="E241"/>
      <c r="F241"/>
      <c r="G241"/>
    </row>
  </sheetData>
  <autoFilter ref="A2:H230">
    <filterColumn colId="2"/>
  </autoFilter>
  <mergeCells count="11">
    <mergeCell ref="U1:V1"/>
    <mergeCell ref="D1:E1"/>
    <mergeCell ref="I1:J1"/>
    <mergeCell ref="L1:M1"/>
    <mergeCell ref="O1:P1"/>
    <mergeCell ref="R1:S1"/>
    <mergeCell ref="I2:J2"/>
    <mergeCell ref="L2:M2"/>
    <mergeCell ref="O2:P2"/>
    <mergeCell ref="R2:S2"/>
    <mergeCell ref="U2:V2"/>
  </mergeCells>
  <conditionalFormatting sqref="G114:G213">
    <cfRule type="cellIs" dxfId="83" priority="7" operator="lessThan">
      <formula>SUM(G113:G296)/COUNTA(G113:G296)</formula>
    </cfRule>
  </conditionalFormatting>
  <conditionalFormatting sqref="G3">
    <cfRule type="cellIs" dxfId="82" priority="5" operator="lessThan">
      <formula>SUM(#REF!)/COUNTA(#REF!)</formula>
    </cfRule>
  </conditionalFormatting>
  <conditionalFormatting sqref="G59:G111">
    <cfRule type="cellIs" dxfId="81" priority="8" operator="lessThan">
      <formula>SUM(G58:G242)/COUNTA(G58:G242)</formula>
    </cfRule>
  </conditionalFormatting>
  <conditionalFormatting sqref="G113">
    <cfRule type="cellIs" dxfId="80" priority="9" operator="lessThan">
      <formula>SUM(G111:G295)/COUNTA(G111:G295)</formula>
    </cfRule>
  </conditionalFormatting>
  <conditionalFormatting sqref="G57">
    <cfRule type="cellIs" dxfId="79" priority="24" operator="lessThan">
      <formula>SUM(G56:G213)/COUNTA(G56:G213)</formula>
    </cfRule>
  </conditionalFormatting>
  <conditionalFormatting sqref="G4">
    <cfRule type="cellIs" dxfId="78" priority="25" operator="lessThan">
      <formula>SUM(G4:G213)/COUNTA(G4:G213)</formula>
    </cfRule>
  </conditionalFormatting>
  <conditionalFormatting sqref="G58">
    <cfRule type="cellIs" dxfId="77" priority="26" operator="lessThan">
      <formula>SUM(G57:G213)/COUNTA(G57:G213)</formula>
    </cfRule>
  </conditionalFormatting>
  <conditionalFormatting sqref="G5">
    <cfRule type="cellIs" dxfId="76" priority="27" operator="lessThan">
      <formula>SUM(G5:G213)/COUNTA(G5:G213)</formula>
    </cfRule>
  </conditionalFormatting>
  <conditionalFormatting sqref="G6:G55">
    <cfRule type="cellIs" dxfId="75" priority="32" operator="lessThan">
      <formula>SUM(G6:G242)/COUNTA(G6:G242)</formula>
    </cfRule>
  </conditionalFormatting>
  <conditionalFormatting sqref="G112">
    <cfRule type="cellIs" dxfId="74" priority="33" operator="lessThan">
      <formula>SUM(G114:G297)/COUNTA(G114:G297)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41"/>
  <sheetViews>
    <sheetView topLeftCell="A2" workbookViewId="0">
      <selection activeCell="I2" sqref="I2:J2"/>
    </sheetView>
  </sheetViews>
  <sheetFormatPr baseColWidth="10" defaultRowHeight="12.75"/>
  <cols>
    <col min="1" max="1" width="5.85546875" style="2" customWidth="1"/>
    <col min="2" max="2" width="4.7109375" customWidth="1"/>
    <col min="3" max="3" width="10.85546875" style="3" bestFit="1" customWidth="1"/>
    <col min="4" max="4" width="8.140625" style="3" customWidth="1"/>
    <col min="5" max="5" width="4" style="3" bestFit="1" customWidth="1"/>
    <col min="6" max="6" width="6.85546875" style="3" customWidth="1"/>
    <col min="7" max="7" width="11.42578125" style="3"/>
    <col min="8" max="8" width="8.28515625" customWidth="1"/>
    <col min="11" max="11" width="4.5703125" customWidth="1"/>
    <col min="14" max="14" width="3.7109375" customWidth="1"/>
    <col min="17" max="17" width="4" customWidth="1"/>
    <col min="20" max="20" width="4" customWidth="1"/>
    <col min="23" max="23" width="4.5703125" customWidth="1"/>
    <col min="24" max="24" width="7" bestFit="1" customWidth="1"/>
  </cols>
  <sheetData>
    <row r="1" spans="1:24" ht="13.5" thickBot="1">
      <c r="A1" s="33" t="s">
        <v>1990</v>
      </c>
      <c r="B1" s="13"/>
      <c r="C1" s="9"/>
      <c r="D1" s="80" t="s">
        <v>1989</v>
      </c>
      <c r="E1" s="81"/>
      <c r="F1" s="13"/>
      <c r="G1" s="34" t="s">
        <v>1988</v>
      </c>
      <c r="H1" s="1"/>
      <c r="I1" s="82" t="s">
        <v>1987</v>
      </c>
      <c r="J1" s="83"/>
      <c r="K1" s="30"/>
      <c r="L1" s="82" t="s">
        <v>1986</v>
      </c>
      <c r="M1" s="83"/>
      <c r="N1" s="30"/>
      <c r="O1" s="82" t="s">
        <v>1985</v>
      </c>
      <c r="P1" s="83"/>
      <c r="Q1" s="30"/>
      <c r="R1" s="82" t="s">
        <v>1984</v>
      </c>
      <c r="S1" s="83"/>
      <c r="T1" s="30"/>
      <c r="U1" s="82" t="s">
        <v>1983</v>
      </c>
      <c r="V1" s="83"/>
      <c r="W1" s="30"/>
      <c r="X1" s="32" t="s">
        <v>1982</v>
      </c>
    </row>
    <row r="2" spans="1:24" ht="13.5" thickBot="1">
      <c r="A2" s="31"/>
      <c r="B2" s="13"/>
      <c r="C2" s="6" t="s">
        <v>1993</v>
      </c>
      <c r="D2" s="6"/>
      <c r="E2" s="6"/>
      <c r="F2" s="13"/>
      <c r="G2" s="6"/>
      <c r="H2" s="1"/>
      <c r="I2" s="82">
        <f>L2/O2</f>
        <v>229.56730769230768</v>
      </c>
      <c r="J2" s="83"/>
      <c r="K2" s="30"/>
      <c r="L2" s="82">
        <f>SUM(G:G)</f>
        <v>47750</v>
      </c>
      <c r="M2" s="83"/>
      <c r="N2" s="30"/>
      <c r="O2" s="82">
        <f>COUNTA(D3:D241)</f>
        <v>208</v>
      </c>
      <c r="P2" s="83"/>
      <c r="Q2" s="30"/>
      <c r="R2" s="82">
        <f>L2/110</f>
        <v>434.09090909090907</v>
      </c>
      <c r="S2" s="83"/>
      <c r="T2" s="30"/>
      <c r="U2" s="82">
        <f>R2-O2</f>
        <v>226.09090909090907</v>
      </c>
      <c r="V2" s="83"/>
      <c r="W2" s="30"/>
      <c r="X2" s="29">
        <f>U2/O2</f>
        <v>1.0869755244755244</v>
      </c>
    </row>
    <row r="3" spans="1:24">
      <c r="A3" s="25">
        <v>1</v>
      </c>
      <c r="C3" s="9" t="b">
        <v>1</v>
      </c>
      <c r="D3" s="28">
        <v>-310</v>
      </c>
      <c r="E3" s="27">
        <v>-14</v>
      </c>
      <c r="F3" s="13"/>
      <c r="G3" s="39">
        <v>400</v>
      </c>
      <c r="H3" t="s">
        <v>1997</v>
      </c>
    </row>
    <row r="4" spans="1:24">
      <c r="A4" s="36">
        <v>2</v>
      </c>
      <c r="B4" t="s">
        <v>1964</v>
      </c>
      <c r="C4" s="9" t="b">
        <f t="shared" ref="C4:C35" si="0">IF(B3="_",AND(ABS(D4-D2)&lt;5,ABS(E4-E2)&lt;5),AND(ABS(D4-D3)&lt;5,ABS(E4-E3)&lt;5))</f>
        <v>1</v>
      </c>
      <c r="D4" s="15">
        <v>-306</v>
      </c>
      <c r="E4" s="14">
        <v>-16</v>
      </c>
      <c r="F4" s="13"/>
      <c r="G4" s="12">
        <v>304</v>
      </c>
      <c r="H4" t="s">
        <v>1998</v>
      </c>
      <c r="O4" s="1" t="s">
        <v>1992</v>
      </c>
      <c r="P4" s="1"/>
    </row>
    <row r="5" spans="1:24">
      <c r="A5" s="11">
        <v>3</v>
      </c>
      <c r="C5" s="9" t="b">
        <f t="shared" si="0"/>
        <v>0</v>
      </c>
      <c r="D5" s="15">
        <v>-310</v>
      </c>
      <c r="E5" s="14">
        <v>-9</v>
      </c>
      <c r="F5" s="13"/>
      <c r="G5" s="16">
        <v>150</v>
      </c>
      <c r="H5" t="s">
        <v>1997</v>
      </c>
      <c r="O5" s="1">
        <f>COUNTIF(C:C,FALSE)</f>
        <v>82</v>
      </c>
      <c r="P5" s="1">
        <f>L2/(O2+O5)</f>
        <v>164.65517241379311</v>
      </c>
      <c r="Q5" s="1"/>
    </row>
    <row r="6" spans="1:24">
      <c r="A6" s="11">
        <v>4</v>
      </c>
      <c r="C6" s="9" t="b">
        <f t="shared" si="0"/>
        <v>1</v>
      </c>
      <c r="D6" s="15">
        <v>-309</v>
      </c>
      <c r="E6" s="14">
        <v>-5</v>
      </c>
      <c r="F6" s="13"/>
      <c r="G6" s="16">
        <v>60</v>
      </c>
      <c r="H6" t="s">
        <v>1997</v>
      </c>
    </row>
    <row r="7" spans="1:24">
      <c r="A7" s="11">
        <v>5</v>
      </c>
      <c r="C7" s="9" t="b">
        <f t="shared" si="0"/>
        <v>1</v>
      </c>
      <c r="D7" s="15">
        <v>-310</v>
      </c>
      <c r="E7" s="14">
        <v>-1</v>
      </c>
      <c r="F7" s="13"/>
      <c r="G7" s="16">
        <v>82</v>
      </c>
      <c r="H7" t="s">
        <v>1997</v>
      </c>
      <c r="J7" t="s">
        <v>2000</v>
      </c>
    </row>
    <row r="8" spans="1:24">
      <c r="A8" s="11">
        <v>6</v>
      </c>
      <c r="C8" s="9" t="b">
        <f t="shared" si="0"/>
        <v>1</v>
      </c>
      <c r="D8" s="15">
        <v>-314</v>
      </c>
      <c r="E8" s="14">
        <v>1</v>
      </c>
      <c r="F8" s="13"/>
      <c r="G8" s="16">
        <v>138</v>
      </c>
      <c r="H8" t="s">
        <v>1997</v>
      </c>
    </row>
    <row r="9" spans="1:24">
      <c r="A9" s="36">
        <v>7</v>
      </c>
      <c r="B9" t="s">
        <v>1964</v>
      </c>
      <c r="C9" s="9" t="b">
        <f t="shared" si="0"/>
        <v>0</v>
      </c>
      <c r="D9" s="15">
        <v>-315</v>
      </c>
      <c r="E9" s="14">
        <v>6</v>
      </c>
      <c r="F9" s="13"/>
      <c r="G9" s="12">
        <v>456</v>
      </c>
      <c r="H9" t="s">
        <v>1998</v>
      </c>
    </row>
    <row r="10" spans="1:24">
      <c r="A10" s="11">
        <v>8</v>
      </c>
      <c r="C10" s="9" t="b">
        <f t="shared" si="0"/>
        <v>0</v>
      </c>
      <c r="D10" s="15">
        <v>-320</v>
      </c>
      <c r="E10" s="14">
        <v>1</v>
      </c>
      <c r="F10" s="13"/>
      <c r="G10" s="12">
        <v>108</v>
      </c>
      <c r="H10" t="s">
        <v>1997</v>
      </c>
    </row>
    <row r="11" spans="1:24">
      <c r="A11" s="11">
        <v>9</v>
      </c>
      <c r="C11" s="9" t="b">
        <f t="shared" si="0"/>
        <v>0</v>
      </c>
      <c r="D11" s="15">
        <v>-325</v>
      </c>
      <c r="E11" s="14">
        <v>1</v>
      </c>
      <c r="F11" s="13"/>
      <c r="G11" s="16">
        <v>90</v>
      </c>
      <c r="H11" t="s">
        <v>1997</v>
      </c>
    </row>
    <row r="12" spans="1:24">
      <c r="A12" s="11">
        <v>10</v>
      </c>
      <c r="C12" s="9" t="b">
        <f t="shared" si="0"/>
        <v>1</v>
      </c>
      <c r="D12" s="15">
        <v>-327</v>
      </c>
      <c r="E12" s="14">
        <v>1</v>
      </c>
      <c r="F12" s="13"/>
      <c r="G12" s="16">
        <v>224</v>
      </c>
      <c r="H12" t="s">
        <v>1997</v>
      </c>
    </row>
    <row r="13" spans="1:24">
      <c r="A13" s="11">
        <v>11</v>
      </c>
      <c r="C13" s="9" t="b">
        <f t="shared" si="0"/>
        <v>0</v>
      </c>
      <c r="D13" s="15">
        <v>-333</v>
      </c>
      <c r="E13" s="14">
        <v>1</v>
      </c>
      <c r="F13" s="13"/>
      <c r="G13" s="12">
        <v>241</v>
      </c>
      <c r="H13" t="s">
        <v>1997</v>
      </c>
    </row>
    <row r="14" spans="1:24">
      <c r="A14" s="11">
        <v>12</v>
      </c>
      <c r="C14" s="9" t="b">
        <f t="shared" si="0"/>
        <v>1</v>
      </c>
      <c r="D14" s="15">
        <v>-336</v>
      </c>
      <c r="E14" s="14">
        <v>0</v>
      </c>
      <c r="F14" s="13"/>
      <c r="G14" s="16">
        <v>200</v>
      </c>
      <c r="H14" t="s">
        <v>1997</v>
      </c>
    </row>
    <row r="15" spans="1:24">
      <c r="A15" s="11">
        <v>13</v>
      </c>
      <c r="C15" s="9" t="b">
        <f t="shared" si="0"/>
        <v>0</v>
      </c>
      <c r="D15" s="15">
        <v>-337</v>
      </c>
      <c r="E15" s="14">
        <v>5</v>
      </c>
      <c r="F15" s="13"/>
      <c r="G15" s="16">
        <v>144</v>
      </c>
      <c r="H15" t="s">
        <v>1997</v>
      </c>
    </row>
    <row r="16" spans="1:24">
      <c r="A16" s="11">
        <v>14</v>
      </c>
      <c r="C16" s="9" t="b">
        <f t="shared" si="0"/>
        <v>0</v>
      </c>
      <c r="D16" s="15">
        <v>-342</v>
      </c>
      <c r="E16" s="14">
        <v>4</v>
      </c>
      <c r="F16" s="13"/>
      <c r="G16" s="16">
        <v>0</v>
      </c>
      <c r="H16" t="s">
        <v>1997</v>
      </c>
    </row>
    <row r="17" spans="1:8">
      <c r="A17" s="11">
        <v>15</v>
      </c>
      <c r="C17" s="9" t="b">
        <f t="shared" si="0"/>
        <v>0</v>
      </c>
      <c r="D17" s="15">
        <v>-348</v>
      </c>
      <c r="E17" s="14">
        <v>4</v>
      </c>
      <c r="F17" s="13"/>
      <c r="G17" s="16">
        <v>0</v>
      </c>
      <c r="H17" t="s">
        <v>1997</v>
      </c>
    </row>
    <row r="18" spans="1:8">
      <c r="A18" s="11">
        <v>16</v>
      </c>
      <c r="C18" s="9" t="b">
        <f t="shared" si="0"/>
        <v>1</v>
      </c>
      <c r="D18" s="15">
        <v>-352</v>
      </c>
      <c r="E18" s="14">
        <v>5</v>
      </c>
      <c r="F18" s="13"/>
      <c r="G18" s="16">
        <v>304</v>
      </c>
      <c r="H18" t="s">
        <v>1997</v>
      </c>
    </row>
    <row r="19" spans="1:8">
      <c r="A19" s="11">
        <v>17</v>
      </c>
      <c r="C19" s="9" t="b">
        <f t="shared" si="0"/>
        <v>0</v>
      </c>
      <c r="D19" s="38">
        <v>-357</v>
      </c>
      <c r="E19" s="37">
        <v>4</v>
      </c>
      <c r="F19" s="13"/>
      <c r="G19" s="12">
        <v>0</v>
      </c>
      <c r="H19" t="s">
        <v>1997</v>
      </c>
    </row>
    <row r="20" spans="1:8">
      <c r="A20" s="11">
        <v>18</v>
      </c>
      <c r="C20" s="9" t="b">
        <f t="shared" si="0"/>
        <v>0</v>
      </c>
      <c r="D20" s="15">
        <v>-363</v>
      </c>
      <c r="E20" s="14">
        <v>4</v>
      </c>
      <c r="F20" s="13"/>
      <c r="G20" s="12">
        <v>90</v>
      </c>
      <c r="H20" t="s">
        <v>1997</v>
      </c>
    </row>
    <row r="21" spans="1:8">
      <c r="A21" s="11">
        <v>19</v>
      </c>
      <c r="C21" s="9" t="b">
        <f t="shared" si="0"/>
        <v>1</v>
      </c>
      <c r="D21" s="15">
        <v>-367</v>
      </c>
      <c r="E21" s="14">
        <v>3</v>
      </c>
      <c r="F21" s="13"/>
      <c r="G21" s="16">
        <v>600</v>
      </c>
      <c r="H21" t="s">
        <v>1997</v>
      </c>
    </row>
    <row r="22" spans="1:8">
      <c r="A22" s="58">
        <v>20</v>
      </c>
      <c r="C22" s="9" t="b">
        <f t="shared" si="0"/>
        <v>1</v>
      </c>
      <c r="D22" s="15">
        <v>-370</v>
      </c>
      <c r="E22" s="14">
        <v>6</v>
      </c>
      <c r="F22" s="13"/>
      <c r="G22" s="16">
        <v>316</v>
      </c>
      <c r="H22" t="s">
        <v>1999</v>
      </c>
    </row>
    <row r="23" spans="1:8">
      <c r="A23" s="11">
        <v>21</v>
      </c>
      <c r="C23" s="9" t="b">
        <f t="shared" si="0"/>
        <v>0</v>
      </c>
      <c r="D23" s="15">
        <v>-371</v>
      </c>
      <c r="E23" s="14">
        <v>1</v>
      </c>
      <c r="F23" s="13"/>
      <c r="G23" s="16">
        <v>450</v>
      </c>
      <c r="H23" t="s">
        <v>1997</v>
      </c>
    </row>
    <row r="24" spans="1:8">
      <c r="A24" s="36">
        <v>22</v>
      </c>
      <c r="B24" t="s">
        <v>1964</v>
      </c>
      <c r="C24" s="9" t="b">
        <f t="shared" si="0"/>
        <v>1</v>
      </c>
      <c r="D24" s="15">
        <v>-372</v>
      </c>
      <c r="E24" s="14">
        <v>1</v>
      </c>
      <c r="F24" s="13"/>
      <c r="G24" s="16">
        <v>403</v>
      </c>
      <c r="H24" t="s">
        <v>1998</v>
      </c>
    </row>
    <row r="25" spans="1:8">
      <c r="A25" s="36">
        <v>23</v>
      </c>
      <c r="B25" t="s">
        <v>1964</v>
      </c>
      <c r="C25" s="9" t="b">
        <f t="shared" si="0"/>
        <v>1</v>
      </c>
      <c r="D25" s="15">
        <v>-370</v>
      </c>
      <c r="E25" s="14">
        <v>-2</v>
      </c>
      <c r="F25" s="13"/>
      <c r="G25" s="12">
        <v>300</v>
      </c>
      <c r="H25" t="s">
        <v>1998</v>
      </c>
    </row>
    <row r="26" spans="1:8">
      <c r="A26" s="11">
        <v>24</v>
      </c>
      <c r="C26" s="9" t="b">
        <f t="shared" si="0"/>
        <v>0</v>
      </c>
      <c r="D26" s="15">
        <v>-371</v>
      </c>
      <c r="E26" s="14">
        <v>7</v>
      </c>
      <c r="F26" s="13"/>
      <c r="G26" s="16">
        <v>0</v>
      </c>
      <c r="H26" t="s">
        <v>1997</v>
      </c>
    </row>
    <row r="27" spans="1:8">
      <c r="A27" s="11">
        <v>25</v>
      </c>
      <c r="C27" s="9" t="b">
        <f t="shared" si="0"/>
        <v>0</v>
      </c>
      <c r="D27" s="15">
        <v>-371</v>
      </c>
      <c r="E27" s="14">
        <v>13</v>
      </c>
      <c r="F27" s="13"/>
      <c r="G27" s="16">
        <v>0</v>
      </c>
      <c r="H27" t="s">
        <v>1997</v>
      </c>
    </row>
    <row r="28" spans="1:8">
      <c r="A28" s="11">
        <v>26</v>
      </c>
      <c r="C28" s="9" t="b">
        <f t="shared" si="0"/>
        <v>1</v>
      </c>
      <c r="D28" s="15">
        <v>-373</v>
      </c>
      <c r="E28" s="14">
        <v>15</v>
      </c>
      <c r="F28" s="13"/>
      <c r="G28" s="16">
        <v>480</v>
      </c>
      <c r="H28" t="s">
        <v>1997</v>
      </c>
    </row>
    <row r="29" spans="1:8">
      <c r="A29" s="11">
        <v>27</v>
      </c>
      <c r="C29" s="9" t="b">
        <f t="shared" si="0"/>
        <v>1</v>
      </c>
      <c r="D29" s="15">
        <v>-373</v>
      </c>
      <c r="E29" s="14">
        <v>19</v>
      </c>
      <c r="F29" s="13"/>
      <c r="G29" s="12">
        <v>330</v>
      </c>
      <c r="H29" t="s">
        <v>1997</v>
      </c>
    </row>
    <row r="30" spans="1:8">
      <c r="A30" s="11">
        <v>28</v>
      </c>
      <c r="C30" s="9" t="b">
        <f t="shared" si="0"/>
        <v>1</v>
      </c>
      <c r="D30" s="15">
        <v>-369</v>
      </c>
      <c r="E30" s="14">
        <v>19</v>
      </c>
      <c r="F30" s="13"/>
      <c r="G30" s="12">
        <v>400</v>
      </c>
      <c r="H30" t="s">
        <v>1997</v>
      </c>
    </row>
    <row r="31" spans="1:8">
      <c r="A31" s="11">
        <v>29</v>
      </c>
      <c r="C31" s="9" t="b">
        <f t="shared" si="0"/>
        <v>0</v>
      </c>
      <c r="D31" s="15">
        <v>-369</v>
      </c>
      <c r="E31" s="14">
        <v>25</v>
      </c>
      <c r="F31" s="13"/>
      <c r="G31" s="16">
        <v>8</v>
      </c>
      <c r="H31" t="s">
        <v>1997</v>
      </c>
    </row>
    <row r="32" spans="1:8">
      <c r="A32" s="11">
        <v>30</v>
      </c>
      <c r="C32" s="9" t="b">
        <f t="shared" si="0"/>
        <v>1</v>
      </c>
      <c r="D32" s="15">
        <v>-370</v>
      </c>
      <c r="E32" s="14">
        <v>29</v>
      </c>
      <c r="F32" s="13"/>
      <c r="G32" s="16">
        <v>212</v>
      </c>
      <c r="H32" t="s">
        <v>1997</v>
      </c>
    </row>
    <row r="33" spans="1:8">
      <c r="A33" s="36">
        <v>31</v>
      </c>
      <c r="B33" t="s">
        <v>1964</v>
      </c>
      <c r="C33" s="9" t="b">
        <f t="shared" si="0"/>
        <v>0</v>
      </c>
      <c r="D33" s="15">
        <v>-365</v>
      </c>
      <c r="E33" s="14">
        <v>29</v>
      </c>
      <c r="F33" s="13"/>
      <c r="G33" s="16">
        <v>400</v>
      </c>
      <c r="H33" t="s">
        <v>1998</v>
      </c>
    </row>
    <row r="34" spans="1:8">
      <c r="A34" s="11">
        <v>32</v>
      </c>
      <c r="C34" s="9" t="b">
        <f t="shared" si="0"/>
        <v>0</v>
      </c>
      <c r="D34" s="15">
        <v>-376</v>
      </c>
      <c r="E34" s="14">
        <v>29</v>
      </c>
      <c r="F34" s="13"/>
      <c r="G34" s="16">
        <v>38</v>
      </c>
      <c r="H34" t="s">
        <v>1997</v>
      </c>
    </row>
    <row r="35" spans="1:8">
      <c r="A35" s="11">
        <v>33</v>
      </c>
      <c r="C35" s="9" t="b">
        <f t="shared" si="0"/>
        <v>0</v>
      </c>
      <c r="D35" s="15">
        <v>-382</v>
      </c>
      <c r="E35" s="14">
        <v>29</v>
      </c>
      <c r="F35" s="13"/>
      <c r="G35" s="16">
        <v>11</v>
      </c>
      <c r="H35" t="s">
        <v>1997</v>
      </c>
    </row>
    <row r="36" spans="1:8">
      <c r="A36" s="11">
        <v>34</v>
      </c>
      <c r="C36" s="9" t="b">
        <f t="shared" ref="C36:C67" si="1">IF(B35="_",AND(ABS(D36-D34)&lt;5,ABS(E36-E34)&lt;5),AND(ABS(D36-D35)&lt;5,ABS(E36-E35)&lt;5))</f>
        <v>1</v>
      </c>
      <c r="D36" s="15">
        <v>-384</v>
      </c>
      <c r="E36" s="14">
        <v>32</v>
      </c>
      <c r="F36" s="13"/>
      <c r="G36" s="16">
        <v>152</v>
      </c>
      <c r="H36" t="s">
        <v>1997</v>
      </c>
    </row>
    <row r="37" spans="1:8">
      <c r="A37" s="11">
        <v>35</v>
      </c>
      <c r="C37" s="9" t="b">
        <f t="shared" si="1"/>
        <v>1</v>
      </c>
      <c r="D37" s="15">
        <v>-386</v>
      </c>
      <c r="E37" s="14">
        <v>36</v>
      </c>
      <c r="F37" s="13"/>
      <c r="G37" s="16">
        <v>130</v>
      </c>
      <c r="H37" t="s">
        <v>1997</v>
      </c>
    </row>
    <row r="38" spans="1:8">
      <c r="A38" s="11">
        <v>36</v>
      </c>
      <c r="C38" s="9" t="b">
        <f t="shared" si="1"/>
        <v>1</v>
      </c>
      <c r="D38" s="15">
        <v>-388</v>
      </c>
      <c r="E38" s="14">
        <v>36</v>
      </c>
      <c r="F38" s="13"/>
      <c r="G38" s="16">
        <v>130</v>
      </c>
      <c r="H38" t="s">
        <v>1997</v>
      </c>
    </row>
    <row r="39" spans="1:8">
      <c r="A39" s="11">
        <v>37</v>
      </c>
      <c r="C39" s="9" t="b">
        <f t="shared" si="1"/>
        <v>0</v>
      </c>
      <c r="D39" s="15">
        <v>-388</v>
      </c>
      <c r="E39" s="14">
        <v>42</v>
      </c>
      <c r="F39" s="13"/>
      <c r="G39" s="16">
        <v>21</v>
      </c>
      <c r="H39" t="s">
        <v>1997</v>
      </c>
    </row>
    <row r="40" spans="1:8">
      <c r="A40" s="11">
        <v>38</v>
      </c>
      <c r="C40" s="9" t="b">
        <f t="shared" si="1"/>
        <v>0</v>
      </c>
      <c r="D40" s="15">
        <v>-393</v>
      </c>
      <c r="E40" s="14">
        <v>43</v>
      </c>
      <c r="F40" s="13"/>
      <c r="G40" s="16">
        <v>245</v>
      </c>
      <c r="H40" t="s">
        <v>1997</v>
      </c>
    </row>
    <row r="41" spans="1:8">
      <c r="A41" s="11">
        <v>39</v>
      </c>
      <c r="C41" s="9" t="b">
        <f t="shared" si="1"/>
        <v>1</v>
      </c>
      <c r="D41" s="15">
        <v>-395</v>
      </c>
      <c r="E41" s="14">
        <v>47</v>
      </c>
      <c r="F41" s="13"/>
      <c r="G41" s="12">
        <v>310</v>
      </c>
      <c r="H41" t="s">
        <v>1997</v>
      </c>
    </row>
    <row r="42" spans="1:8">
      <c r="A42" s="11">
        <v>40</v>
      </c>
      <c r="C42" s="9" t="b">
        <f t="shared" si="1"/>
        <v>1</v>
      </c>
      <c r="D42" s="15">
        <v>-396</v>
      </c>
      <c r="E42" s="14">
        <v>51</v>
      </c>
      <c r="F42" s="13"/>
      <c r="G42" s="12">
        <v>648</v>
      </c>
      <c r="H42" t="s">
        <v>1997</v>
      </c>
    </row>
    <row r="43" spans="1:8">
      <c r="A43" s="11">
        <v>41</v>
      </c>
      <c r="C43" s="9" t="b">
        <f t="shared" si="1"/>
        <v>1</v>
      </c>
      <c r="D43" s="15">
        <v>-399</v>
      </c>
      <c r="E43" s="14">
        <v>50</v>
      </c>
      <c r="F43" s="13"/>
      <c r="G43" s="12">
        <v>180</v>
      </c>
      <c r="H43" t="s">
        <v>1997</v>
      </c>
    </row>
    <row r="44" spans="1:8">
      <c r="A44" s="11">
        <v>42</v>
      </c>
      <c r="C44" s="9" t="b">
        <f t="shared" si="1"/>
        <v>0</v>
      </c>
      <c r="D44" s="15">
        <v>-399</v>
      </c>
      <c r="E44" s="14">
        <v>56</v>
      </c>
      <c r="F44" s="13"/>
      <c r="G44" s="12">
        <v>80</v>
      </c>
      <c r="H44" t="s">
        <v>1997</v>
      </c>
    </row>
    <row r="45" spans="1:8">
      <c r="A45" s="11">
        <v>43</v>
      </c>
      <c r="C45" s="9" t="b">
        <f t="shared" si="1"/>
        <v>1</v>
      </c>
      <c r="D45" s="15">
        <v>-399</v>
      </c>
      <c r="E45" s="14">
        <v>59</v>
      </c>
      <c r="F45" s="13"/>
      <c r="G45" s="16">
        <v>212</v>
      </c>
      <c r="H45" t="s">
        <v>1997</v>
      </c>
    </row>
    <row r="46" spans="1:8">
      <c r="A46" s="11">
        <v>44</v>
      </c>
      <c r="C46" s="9" t="b">
        <f t="shared" si="1"/>
        <v>1</v>
      </c>
      <c r="D46" s="15">
        <v>-402</v>
      </c>
      <c r="E46" s="14">
        <v>62</v>
      </c>
      <c r="F46" s="13"/>
      <c r="G46" s="16">
        <v>0</v>
      </c>
      <c r="H46" t="s">
        <v>1997</v>
      </c>
    </row>
    <row r="47" spans="1:8">
      <c r="A47" s="11">
        <v>45</v>
      </c>
      <c r="C47" s="9" t="b">
        <f t="shared" si="1"/>
        <v>0</v>
      </c>
      <c r="D47" s="15">
        <v>-407</v>
      </c>
      <c r="E47" s="14">
        <v>62</v>
      </c>
      <c r="F47" s="13"/>
      <c r="G47" s="16">
        <v>300</v>
      </c>
      <c r="H47" t="s">
        <v>1997</v>
      </c>
    </row>
    <row r="48" spans="1:8">
      <c r="A48" s="11">
        <v>46</v>
      </c>
      <c r="C48" s="9" t="b">
        <f t="shared" si="1"/>
        <v>1</v>
      </c>
      <c r="D48" s="15">
        <v>-411</v>
      </c>
      <c r="E48" s="14">
        <v>62</v>
      </c>
      <c r="F48" s="13"/>
      <c r="G48" s="12">
        <v>60</v>
      </c>
      <c r="H48" t="s">
        <v>1997</v>
      </c>
    </row>
    <row r="49" spans="1:8">
      <c r="A49" s="58">
        <v>47</v>
      </c>
      <c r="C49" s="9" t="b">
        <f t="shared" si="1"/>
        <v>1</v>
      </c>
      <c r="D49" s="15">
        <v>-412</v>
      </c>
      <c r="E49" s="14">
        <v>64</v>
      </c>
      <c r="F49" s="13"/>
      <c r="G49" s="16">
        <v>804</v>
      </c>
      <c r="H49" t="s">
        <v>1999</v>
      </c>
    </row>
    <row r="50" spans="1:8">
      <c r="A50" s="11">
        <v>48</v>
      </c>
      <c r="C50" s="9" t="b">
        <f t="shared" si="1"/>
        <v>1</v>
      </c>
      <c r="D50" s="15">
        <v>-412</v>
      </c>
      <c r="E50" s="14">
        <v>65</v>
      </c>
      <c r="F50" s="13"/>
      <c r="G50" s="12">
        <v>322</v>
      </c>
      <c r="H50" t="s">
        <v>1997</v>
      </c>
    </row>
    <row r="51" spans="1:8">
      <c r="A51" s="11">
        <v>49</v>
      </c>
      <c r="C51" s="9" t="b">
        <f t="shared" si="1"/>
        <v>0</v>
      </c>
      <c r="D51" s="15">
        <v>-412</v>
      </c>
      <c r="E51" s="14">
        <v>71</v>
      </c>
      <c r="F51" s="13"/>
      <c r="G51" s="16">
        <v>0</v>
      </c>
      <c r="H51" t="s">
        <v>1997</v>
      </c>
    </row>
    <row r="52" spans="1:8">
      <c r="A52" s="11">
        <v>50</v>
      </c>
      <c r="C52" s="9" t="b">
        <f t="shared" si="1"/>
        <v>0</v>
      </c>
      <c r="D52" s="15">
        <v>-417</v>
      </c>
      <c r="E52" s="14">
        <v>72</v>
      </c>
      <c r="F52" s="13"/>
      <c r="G52" s="12">
        <v>0</v>
      </c>
      <c r="H52" t="s">
        <v>1997</v>
      </c>
    </row>
    <row r="53" spans="1:8">
      <c r="A53" s="11">
        <v>51</v>
      </c>
      <c r="C53" s="9" t="b">
        <f t="shared" si="1"/>
        <v>0</v>
      </c>
      <c r="D53" s="15">
        <v>-422</v>
      </c>
      <c r="E53" s="14">
        <v>72</v>
      </c>
      <c r="F53" s="13"/>
      <c r="G53" s="12">
        <v>340</v>
      </c>
      <c r="H53" t="s">
        <v>1997</v>
      </c>
    </row>
    <row r="54" spans="1:8">
      <c r="A54" s="11">
        <v>52</v>
      </c>
      <c r="C54" s="9" t="b">
        <f t="shared" si="1"/>
        <v>0</v>
      </c>
      <c r="D54" s="15">
        <v>-422</v>
      </c>
      <c r="E54" s="14">
        <v>78</v>
      </c>
      <c r="F54" s="13"/>
      <c r="G54" s="16">
        <v>128</v>
      </c>
      <c r="H54" t="s">
        <v>1997</v>
      </c>
    </row>
    <row r="55" spans="1:8">
      <c r="A55" s="36">
        <v>53</v>
      </c>
      <c r="B55" t="s">
        <v>1964</v>
      </c>
      <c r="C55" s="9" t="b">
        <f t="shared" si="1"/>
        <v>1</v>
      </c>
      <c r="D55" s="15">
        <v>-419</v>
      </c>
      <c r="E55" s="14">
        <v>78</v>
      </c>
      <c r="F55" s="13"/>
      <c r="G55" s="16">
        <v>330</v>
      </c>
      <c r="H55" t="s">
        <v>1998</v>
      </c>
    </row>
    <row r="56" spans="1:8">
      <c r="A56" s="11">
        <v>54</v>
      </c>
      <c r="C56" s="9" t="b">
        <f t="shared" si="1"/>
        <v>1</v>
      </c>
      <c r="D56" s="15">
        <v>-426</v>
      </c>
      <c r="E56" s="14">
        <v>80</v>
      </c>
      <c r="G56" s="12">
        <v>0</v>
      </c>
      <c r="H56" t="s">
        <v>1997</v>
      </c>
    </row>
    <row r="57" spans="1:8">
      <c r="A57" s="11">
        <v>55</v>
      </c>
      <c r="C57" s="9" t="b">
        <f t="shared" si="1"/>
        <v>1</v>
      </c>
      <c r="D57" s="15">
        <v>-430</v>
      </c>
      <c r="E57" s="14">
        <v>79</v>
      </c>
      <c r="F57" s="13"/>
      <c r="G57" s="16">
        <v>120</v>
      </c>
      <c r="H57" t="s">
        <v>1997</v>
      </c>
    </row>
    <row r="58" spans="1:8">
      <c r="A58" s="11">
        <v>56</v>
      </c>
      <c r="C58" s="9" t="b">
        <f t="shared" si="1"/>
        <v>1</v>
      </c>
      <c r="D58" s="15">
        <v>-434</v>
      </c>
      <c r="E58" s="14">
        <v>81</v>
      </c>
      <c r="F58" s="13"/>
      <c r="G58" s="16">
        <v>86</v>
      </c>
      <c r="H58" t="s">
        <v>1997</v>
      </c>
    </row>
    <row r="59" spans="1:8">
      <c r="A59" s="11">
        <v>57</v>
      </c>
      <c r="C59" s="9" t="b">
        <f t="shared" si="1"/>
        <v>1</v>
      </c>
      <c r="D59" s="15">
        <v>-438</v>
      </c>
      <c r="E59" s="14">
        <v>83</v>
      </c>
      <c r="F59" s="13"/>
      <c r="G59" s="16">
        <v>300</v>
      </c>
      <c r="H59" t="s">
        <v>1997</v>
      </c>
    </row>
    <row r="60" spans="1:8">
      <c r="A60" s="11">
        <v>58</v>
      </c>
      <c r="C60" s="9" t="b">
        <f t="shared" si="1"/>
        <v>1</v>
      </c>
      <c r="D60" s="15">
        <v>-441</v>
      </c>
      <c r="E60" s="14">
        <v>81</v>
      </c>
      <c r="F60" s="13"/>
      <c r="G60" s="16">
        <v>200</v>
      </c>
      <c r="H60" t="s">
        <v>1997</v>
      </c>
    </row>
    <row r="61" spans="1:8">
      <c r="A61" s="36">
        <v>59</v>
      </c>
      <c r="B61" t="s">
        <v>1964</v>
      </c>
      <c r="C61" s="9" t="b">
        <f t="shared" si="1"/>
        <v>1</v>
      </c>
      <c r="D61" s="15">
        <v>-445</v>
      </c>
      <c r="E61" s="14">
        <v>79</v>
      </c>
      <c r="F61" s="13"/>
      <c r="G61" s="12">
        <v>600</v>
      </c>
      <c r="H61" t="s">
        <v>1998</v>
      </c>
    </row>
    <row r="62" spans="1:8">
      <c r="A62" s="11">
        <v>60</v>
      </c>
      <c r="C62" s="9" t="b">
        <f t="shared" si="1"/>
        <v>1</v>
      </c>
      <c r="D62" s="15">
        <v>-443</v>
      </c>
      <c r="E62" s="14">
        <v>85</v>
      </c>
      <c r="F62" s="13"/>
      <c r="G62" s="12">
        <v>132</v>
      </c>
      <c r="H62" t="s">
        <v>1997</v>
      </c>
    </row>
    <row r="63" spans="1:8">
      <c r="A63" s="11">
        <v>61</v>
      </c>
      <c r="C63" s="9" t="b">
        <f t="shared" si="1"/>
        <v>0</v>
      </c>
      <c r="D63" s="15">
        <v>-444</v>
      </c>
      <c r="E63" s="14">
        <v>90</v>
      </c>
      <c r="F63" s="13"/>
      <c r="G63" s="12">
        <v>84</v>
      </c>
      <c r="H63" t="s">
        <v>1997</v>
      </c>
    </row>
    <row r="64" spans="1:8">
      <c r="A64" s="11">
        <v>62</v>
      </c>
      <c r="C64" s="9" t="b">
        <f t="shared" si="1"/>
        <v>1</v>
      </c>
      <c r="D64" s="15">
        <v>-444</v>
      </c>
      <c r="E64" s="14">
        <v>94</v>
      </c>
      <c r="F64" s="13"/>
      <c r="G64" s="16">
        <v>85</v>
      </c>
      <c r="H64" t="s">
        <v>1997</v>
      </c>
    </row>
    <row r="65" spans="1:8">
      <c r="A65" s="58">
        <v>63</v>
      </c>
      <c r="C65" s="9" t="b">
        <f t="shared" si="1"/>
        <v>1</v>
      </c>
      <c r="D65" s="15">
        <v>-442</v>
      </c>
      <c r="E65" s="14">
        <v>97</v>
      </c>
      <c r="F65" s="13"/>
      <c r="G65" s="16">
        <v>800</v>
      </c>
      <c r="H65" t="s">
        <v>1999</v>
      </c>
    </row>
    <row r="66" spans="1:8">
      <c r="A66" s="11">
        <v>64</v>
      </c>
      <c r="C66" s="9" t="b">
        <f t="shared" si="1"/>
        <v>1</v>
      </c>
      <c r="D66" s="15">
        <v>-445</v>
      </c>
      <c r="E66" s="14">
        <v>97</v>
      </c>
      <c r="F66" s="13"/>
      <c r="G66" s="12">
        <v>90</v>
      </c>
      <c r="H66" t="s">
        <v>1997</v>
      </c>
    </row>
    <row r="67" spans="1:8">
      <c r="A67" s="11">
        <v>65</v>
      </c>
      <c r="C67" s="9" t="b">
        <f t="shared" si="1"/>
        <v>0</v>
      </c>
      <c r="D67" s="15">
        <v>-450</v>
      </c>
      <c r="E67" s="14">
        <v>96</v>
      </c>
      <c r="F67" s="13"/>
      <c r="G67" s="16">
        <v>203</v>
      </c>
      <c r="H67" t="s">
        <v>1997</v>
      </c>
    </row>
    <row r="68" spans="1:8">
      <c r="A68" s="11">
        <v>66</v>
      </c>
      <c r="C68" s="9" t="b">
        <f t="shared" ref="C68:C99" si="2">IF(B67="_",AND(ABS(D68-D66)&lt;5,ABS(E68-E66)&lt;5),AND(ABS(D68-D67)&lt;5,ABS(E68-E67)&lt;5))</f>
        <v>0</v>
      </c>
      <c r="D68" s="15">
        <v>-455</v>
      </c>
      <c r="E68" s="14">
        <v>95</v>
      </c>
      <c r="F68" s="13"/>
      <c r="G68" s="12">
        <v>109</v>
      </c>
      <c r="H68" t="s">
        <v>1997</v>
      </c>
    </row>
    <row r="69" spans="1:8">
      <c r="A69" s="11">
        <v>67</v>
      </c>
      <c r="C69" s="9" t="b">
        <f t="shared" si="2"/>
        <v>0</v>
      </c>
      <c r="D69" s="15">
        <v>-456</v>
      </c>
      <c r="E69" s="14">
        <v>90</v>
      </c>
      <c r="F69" s="13"/>
      <c r="G69" s="16">
        <v>200</v>
      </c>
      <c r="H69" t="s">
        <v>1997</v>
      </c>
    </row>
    <row r="70" spans="1:8">
      <c r="A70" s="11">
        <v>68</v>
      </c>
      <c r="C70" s="9" t="b">
        <f t="shared" si="2"/>
        <v>1</v>
      </c>
      <c r="D70" s="15">
        <v>-458</v>
      </c>
      <c r="E70" s="14">
        <v>90</v>
      </c>
      <c r="F70" s="13"/>
      <c r="G70" s="12">
        <v>150</v>
      </c>
      <c r="H70" t="s">
        <v>1997</v>
      </c>
    </row>
    <row r="71" spans="1:8">
      <c r="A71" s="11">
        <v>69</v>
      </c>
      <c r="C71" s="9" t="b">
        <f t="shared" si="2"/>
        <v>1</v>
      </c>
      <c r="D71" s="15">
        <v>-462</v>
      </c>
      <c r="E71" s="14">
        <v>91</v>
      </c>
      <c r="F71" s="13"/>
      <c r="G71" s="16">
        <v>4</v>
      </c>
      <c r="H71" t="s">
        <v>1997</v>
      </c>
    </row>
    <row r="72" spans="1:8">
      <c r="A72" s="11">
        <v>70</v>
      </c>
      <c r="C72" s="9" t="b">
        <f t="shared" si="2"/>
        <v>0</v>
      </c>
      <c r="D72" s="15">
        <v>-468</v>
      </c>
      <c r="E72" s="14">
        <v>91</v>
      </c>
      <c r="F72" s="13"/>
      <c r="G72" s="16">
        <v>400</v>
      </c>
      <c r="H72" t="s">
        <v>1997</v>
      </c>
    </row>
    <row r="73" spans="1:8">
      <c r="A73" s="58">
        <v>71</v>
      </c>
      <c r="C73" s="9" t="b">
        <f t="shared" si="2"/>
        <v>0</v>
      </c>
      <c r="D73" s="15">
        <v>-468</v>
      </c>
      <c r="E73" s="14">
        <v>97</v>
      </c>
      <c r="F73" s="13"/>
      <c r="G73" s="16">
        <v>800</v>
      </c>
      <c r="H73" t="s">
        <v>1999</v>
      </c>
    </row>
    <row r="74" spans="1:8">
      <c r="A74" s="11">
        <v>72</v>
      </c>
      <c r="C74" s="9" t="b">
        <f t="shared" si="2"/>
        <v>1</v>
      </c>
      <c r="D74" s="15">
        <v>-469</v>
      </c>
      <c r="E74" s="14">
        <v>93</v>
      </c>
      <c r="F74" s="13"/>
      <c r="G74" s="12">
        <v>261</v>
      </c>
      <c r="H74" t="s">
        <v>1997</v>
      </c>
    </row>
    <row r="75" spans="1:8">
      <c r="A75" s="11">
        <v>73</v>
      </c>
      <c r="C75" s="9" t="b">
        <f t="shared" si="2"/>
        <v>0</v>
      </c>
      <c r="D75" s="15">
        <v>-474</v>
      </c>
      <c r="E75" s="14">
        <v>94</v>
      </c>
      <c r="F75" s="13"/>
      <c r="G75" s="12">
        <v>0</v>
      </c>
      <c r="H75" t="s">
        <v>1997</v>
      </c>
    </row>
    <row r="76" spans="1:8">
      <c r="A76" s="11">
        <v>74</v>
      </c>
      <c r="C76" s="9" t="b">
        <f t="shared" si="2"/>
        <v>0</v>
      </c>
      <c r="D76" s="15">
        <v>-480</v>
      </c>
      <c r="E76" s="14">
        <v>94</v>
      </c>
      <c r="F76" s="13"/>
      <c r="G76" s="12">
        <v>300</v>
      </c>
      <c r="H76" t="s">
        <v>1997</v>
      </c>
    </row>
    <row r="77" spans="1:8">
      <c r="A77" s="11">
        <v>75</v>
      </c>
      <c r="C77" s="9" t="b">
        <f t="shared" si="2"/>
        <v>1</v>
      </c>
      <c r="D77" s="15">
        <v>-483</v>
      </c>
      <c r="E77" s="14">
        <v>97</v>
      </c>
      <c r="F77" s="13"/>
      <c r="G77" s="16">
        <v>650</v>
      </c>
      <c r="H77" t="s">
        <v>1997</v>
      </c>
    </row>
    <row r="78" spans="1:8">
      <c r="A78" s="11">
        <v>76</v>
      </c>
      <c r="C78" s="9" t="b">
        <f t="shared" si="2"/>
        <v>1</v>
      </c>
      <c r="D78" s="15">
        <v>-484</v>
      </c>
      <c r="E78" s="14">
        <v>101</v>
      </c>
      <c r="F78" s="13"/>
      <c r="G78" s="16">
        <v>334</v>
      </c>
      <c r="H78" t="s">
        <v>1997</v>
      </c>
    </row>
    <row r="79" spans="1:8">
      <c r="A79" s="11">
        <v>77</v>
      </c>
      <c r="C79" s="9" t="b">
        <f t="shared" si="2"/>
        <v>0</v>
      </c>
      <c r="D79" s="15">
        <v>-479</v>
      </c>
      <c r="E79" s="14">
        <v>100</v>
      </c>
      <c r="F79" s="13"/>
      <c r="G79" s="16">
        <v>120</v>
      </c>
      <c r="H79" t="s">
        <v>1997</v>
      </c>
    </row>
    <row r="80" spans="1:8">
      <c r="A80" s="11">
        <v>78</v>
      </c>
      <c r="C80" s="9" t="b">
        <f t="shared" si="2"/>
        <v>0</v>
      </c>
      <c r="D80" s="15">
        <v>-473</v>
      </c>
      <c r="E80" s="14">
        <v>100</v>
      </c>
      <c r="F80" s="13"/>
      <c r="G80" s="12">
        <v>0</v>
      </c>
      <c r="H80" t="s">
        <v>1997</v>
      </c>
    </row>
    <row r="81" spans="1:8">
      <c r="A81" s="11">
        <v>79</v>
      </c>
      <c r="C81" s="9" t="b">
        <f t="shared" si="2"/>
        <v>1</v>
      </c>
      <c r="D81" s="15">
        <v>-469</v>
      </c>
      <c r="E81" s="14">
        <v>102</v>
      </c>
      <c r="F81" s="13"/>
      <c r="G81" s="12">
        <v>217</v>
      </c>
      <c r="H81" t="s">
        <v>1997</v>
      </c>
    </row>
    <row r="82" spans="1:8">
      <c r="A82" s="11">
        <v>80</v>
      </c>
      <c r="C82" s="9" t="b">
        <f t="shared" si="2"/>
        <v>1</v>
      </c>
      <c r="D82" s="15">
        <v>-465</v>
      </c>
      <c r="E82" s="14">
        <v>103</v>
      </c>
      <c r="F82" s="13"/>
      <c r="G82" s="16">
        <v>214</v>
      </c>
      <c r="H82" t="s">
        <v>1997</v>
      </c>
    </row>
    <row r="83" spans="1:8">
      <c r="A83" s="11">
        <v>81</v>
      </c>
      <c r="C83" s="9" t="b">
        <f t="shared" si="2"/>
        <v>1</v>
      </c>
      <c r="D83" s="15">
        <v>-463</v>
      </c>
      <c r="E83" s="14">
        <v>107</v>
      </c>
      <c r="F83" s="13"/>
      <c r="G83" s="16">
        <v>150</v>
      </c>
      <c r="H83" t="s">
        <v>1997</v>
      </c>
    </row>
    <row r="84" spans="1:8">
      <c r="A84" s="11">
        <v>82</v>
      </c>
      <c r="C84" s="9" t="b">
        <f t="shared" si="2"/>
        <v>1</v>
      </c>
      <c r="D84" s="15">
        <v>-464</v>
      </c>
      <c r="E84" s="14">
        <v>111</v>
      </c>
      <c r="F84" s="13"/>
      <c r="G84" s="16">
        <v>224</v>
      </c>
      <c r="H84" t="s">
        <v>1997</v>
      </c>
    </row>
    <row r="85" spans="1:8">
      <c r="A85" s="36">
        <v>83</v>
      </c>
      <c r="B85" t="s">
        <v>1964</v>
      </c>
      <c r="C85" s="9" t="b">
        <f t="shared" si="2"/>
        <v>1</v>
      </c>
      <c r="D85" s="15">
        <v>-460</v>
      </c>
      <c r="E85" s="14">
        <v>111</v>
      </c>
      <c r="F85" s="13"/>
      <c r="G85" s="16">
        <v>346</v>
      </c>
      <c r="H85" t="s">
        <v>1998</v>
      </c>
    </row>
    <row r="86" spans="1:8">
      <c r="A86" s="11">
        <v>84</v>
      </c>
      <c r="C86" s="9" t="b">
        <f t="shared" si="2"/>
        <v>1</v>
      </c>
      <c r="D86" s="15">
        <v>-468</v>
      </c>
      <c r="E86" s="14">
        <v>113</v>
      </c>
      <c r="F86" s="13"/>
      <c r="G86" s="16">
        <v>200</v>
      </c>
      <c r="H86" t="s">
        <v>1997</v>
      </c>
    </row>
    <row r="87" spans="1:8">
      <c r="A87" s="11">
        <v>85</v>
      </c>
      <c r="C87" s="9" t="b">
        <f t="shared" si="2"/>
        <v>1</v>
      </c>
      <c r="D87" s="15">
        <v>-469</v>
      </c>
      <c r="E87" s="14">
        <v>117</v>
      </c>
      <c r="F87" s="13"/>
      <c r="G87" s="16">
        <v>64</v>
      </c>
      <c r="H87" t="s">
        <v>1997</v>
      </c>
    </row>
    <row r="88" spans="1:8">
      <c r="A88" s="11">
        <v>86</v>
      </c>
      <c r="C88" s="9" t="b">
        <f t="shared" si="2"/>
        <v>1</v>
      </c>
      <c r="D88" s="15">
        <v>-469</v>
      </c>
      <c r="E88" s="14">
        <v>121</v>
      </c>
      <c r="F88" s="13"/>
      <c r="G88" s="16">
        <v>300</v>
      </c>
      <c r="H88" t="s">
        <v>1997</v>
      </c>
    </row>
    <row r="89" spans="1:8">
      <c r="A89" s="11">
        <v>87</v>
      </c>
      <c r="C89" s="9" t="b">
        <f t="shared" si="2"/>
        <v>1</v>
      </c>
      <c r="D89" s="15">
        <v>-468</v>
      </c>
      <c r="E89" s="14">
        <v>125</v>
      </c>
      <c r="F89" s="13"/>
      <c r="G89" s="16">
        <v>324</v>
      </c>
      <c r="H89" t="s">
        <v>1997</v>
      </c>
    </row>
    <row r="90" spans="1:8">
      <c r="A90" s="11">
        <v>88</v>
      </c>
      <c r="C90" s="9" t="b">
        <f t="shared" si="2"/>
        <v>1</v>
      </c>
      <c r="D90" s="15">
        <v>-464</v>
      </c>
      <c r="E90" s="14">
        <v>125</v>
      </c>
      <c r="F90" s="13"/>
      <c r="G90" s="16">
        <v>80</v>
      </c>
      <c r="H90" t="s">
        <v>1997</v>
      </c>
    </row>
    <row r="91" spans="1:8">
      <c r="A91" s="11">
        <v>89</v>
      </c>
      <c r="C91" s="9" t="b">
        <f t="shared" si="2"/>
        <v>0</v>
      </c>
      <c r="D91" s="15">
        <v>-459</v>
      </c>
      <c r="E91" s="14">
        <v>125</v>
      </c>
      <c r="F91" s="13"/>
      <c r="G91" s="16">
        <v>200</v>
      </c>
      <c r="H91" t="s">
        <v>1997</v>
      </c>
    </row>
    <row r="92" spans="1:8">
      <c r="A92" s="11">
        <v>90</v>
      </c>
      <c r="C92" s="9" t="b">
        <f t="shared" si="2"/>
        <v>1</v>
      </c>
      <c r="D92" s="15">
        <v>-457</v>
      </c>
      <c r="E92" s="14">
        <v>127</v>
      </c>
      <c r="F92" s="13"/>
      <c r="G92" s="16">
        <v>88</v>
      </c>
      <c r="H92" t="s">
        <v>1997</v>
      </c>
    </row>
    <row r="93" spans="1:8">
      <c r="A93" s="11">
        <v>91</v>
      </c>
      <c r="C93" s="9" t="b">
        <f t="shared" si="2"/>
        <v>1</v>
      </c>
      <c r="D93" s="15">
        <v>-453</v>
      </c>
      <c r="E93" s="14">
        <v>127</v>
      </c>
      <c r="F93" s="13"/>
      <c r="G93" s="16">
        <v>320</v>
      </c>
      <c r="H93" t="s">
        <v>1997</v>
      </c>
    </row>
    <row r="94" spans="1:8">
      <c r="A94" s="11">
        <v>92</v>
      </c>
      <c r="C94" s="9" t="b">
        <f t="shared" si="2"/>
        <v>0</v>
      </c>
      <c r="D94" s="15">
        <v>-453</v>
      </c>
      <c r="E94" s="14">
        <v>132</v>
      </c>
      <c r="F94" s="13"/>
      <c r="G94" s="12">
        <v>80</v>
      </c>
      <c r="H94" t="s">
        <v>1997</v>
      </c>
    </row>
    <row r="95" spans="1:8">
      <c r="A95" s="11">
        <v>93</v>
      </c>
      <c r="C95" s="9" t="b">
        <f t="shared" si="2"/>
        <v>1</v>
      </c>
      <c r="D95" s="15">
        <v>-451</v>
      </c>
      <c r="E95" s="14">
        <v>136</v>
      </c>
      <c r="F95" s="13"/>
      <c r="G95" s="16">
        <v>326</v>
      </c>
      <c r="H95" t="s">
        <v>1997</v>
      </c>
    </row>
    <row r="96" spans="1:8">
      <c r="A96" s="36">
        <v>94</v>
      </c>
      <c r="B96" t="s">
        <v>1964</v>
      </c>
      <c r="C96" s="9" t="b">
        <f t="shared" si="2"/>
        <v>1</v>
      </c>
      <c r="D96" s="15">
        <v>-447</v>
      </c>
      <c r="E96" s="14">
        <v>135</v>
      </c>
      <c r="F96" s="13"/>
      <c r="G96" s="12">
        <v>400</v>
      </c>
      <c r="H96" t="s">
        <v>1998</v>
      </c>
    </row>
    <row r="97" spans="1:8">
      <c r="A97" s="11">
        <v>95</v>
      </c>
      <c r="C97" s="9" t="b">
        <f t="shared" si="2"/>
        <v>1</v>
      </c>
      <c r="D97" s="15">
        <v>-451</v>
      </c>
      <c r="E97" s="14">
        <v>140</v>
      </c>
      <c r="F97" s="13"/>
      <c r="G97" s="16">
        <v>50</v>
      </c>
      <c r="H97" t="s">
        <v>1997</v>
      </c>
    </row>
    <row r="98" spans="1:8">
      <c r="A98" s="11">
        <v>96</v>
      </c>
      <c r="C98" s="9" t="b">
        <f t="shared" si="2"/>
        <v>0</v>
      </c>
      <c r="D98" s="15">
        <v>-457</v>
      </c>
      <c r="E98" s="14">
        <v>140</v>
      </c>
      <c r="F98" s="13"/>
      <c r="G98" s="16">
        <v>410</v>
      </c>
      <c r="H98" t="s">
        <v>1997</v>
      </c>
    </row>
    <row r="99" spans="1:8">
      <c r="A99" s="11">
        <v>97</v>
      </c>
      <c r="C99" s="9" t="b">
        <f t="shared" si="2"/>
        <v>1</v>
      </c>
      <c r="D99" s="15">
        <v>-458</v>
      </c>
      <c r="E99" s="14">
        <v>143</v>
      </c>
      <c r="F99" s="13"/>
      <c r="G99" s="16">
        <v>192</v>
      </c>
      <c r="H99" t="s">
        <v>1997</v>
      </c>
    </row>
    <row r="100" spans="1:8">
      <c r="A100" s="11">
        <v>98</v>
      </c>
      <c r="C100" s="9" t="b">
        <f t="shared" ref="C100:C111" si="3">IF(B99="_",AND(ABS(D100-D98)&lt;5,ABS(E100-E98)&lt;5),AND(ABS(D100-D99)&lt;5,ABS(E100-E99)&lt;5))</f>
        <v>0</v>
      </c>
      <c r="D100" s="15">
        <v>-453</v>
      </c>
      <c r="E100" s="14">
        <v>143</v>
      </c>
      <c r="F100" s="13"/>
      <c r="G100" s="12">
        <v>400</v>
      </c>
      <c r="H100" t="s">
        <v>1997</v>
      </c>
    </row>
    <row r="101" spans="1:8">
      <c r="A101" s="58">
        <v>99</v>
      </c>
      <c r="C101" s="9" t="b">
        <f t="shared" si="3"/>
        <v>1</v>
      </c>
      <c r="D101" s="15">
        <v>-450</v>
      </c>
      <c r="E101" s="14">
        <v>142</v>
      </c>
      <c r="F101" s="13"/>
      <c r="G101" s="16">
        <v>300</v>
      </c>
      <c r="H101" t="s">
        <v>1999</v>
      </c>
    </row>
    <row r="102" spans="1:8">
      <c r="A102" s="11">
        <v>100</v>
      </c>
      <c r="C102" s="9" t="b">
        <f t="shared" si="3"/>
        <v>1</v>
      </c>
      <c r="D102" s="15">
        <v>-449</v>
      </c>
      <c r="E102" s="14">
        <v>141</v>
      </c>
      <c r="F102" s="13"/>
      <c r="G102" s="16">
        <v>818</v>
      </c>
      <c r="H102" t="s">
        <v>1997</v>
      </c>
    </row>
    <row r="103" spans="1:8">
      <c r="A103" s="11">
        <v>101</v>
      </c>
      <c r="C103" s="9" t="b">
        <f t="shared" si="3"/>
        <v>1</v>
      </c>
      <c r="D103" s="15">
        <v>-448</v>
      </c>
      <c r="E103" s="14">
        <v>145</v>
      </c>
      <c r="F103" s="13"/>
      <c r="G103" s="16">
        <v>120</v>
      </c>
      <c r="H103" t="s">
        <v>1997</v>
      </c>
    </row>
    <row r="104" spans="1:8">
      <c r="A104" s="11">
        <v>102</v>
      </c>
      <c r="C104" s="9" t="b">
        <f t="shared" si="3"/>
        <v>1</v>
      </c>
      <c r="D104" s="15">
        <v>-446</v>
      </c>
      <c r="E104" s="14">
        <v>147</v>
      </c>
      <c r="F104" s="13"/>
      <c r="G104" s="16">
        <v>460</v>
      </c>
      <c r="H104" t="s">
        <v>1997</v>
      </c>
    </row>
    <row r="105" spans="1:8">
      <c r="A105" s="11">
        <v>103</v>
      </c>
      <c r="C105" s="9" t="b">
        <f t="shared" si="3"/>
        <v>1</v>
      </c>
      <c r="D105" s="15">
        <v>-443</v>
      </c>
      <c r="E105" s="14">
        <v>148</v>
      </c>
      <c r="F105" s="13"/>
      <c r="G105" s="16">
        <v>224</v>
      </c>
      <c r="H105" t="s">
        <v>1997</v>
      </c>
    </row>
    <row r="106" spans="1:8">
      <c r="A106" s="58">
        <v>104</v>
      </c>
      <c r="C106" s="9" t="b">
        <f t="shared" si="3"/>
        <v>1</v>
      </c>
      <c r="D106" s="15">
        <v>-440</v>
      </c>
      <c r="E106" s="14">
        <v>149</v>
      </c>
      <c r="F106" s="13"/>
      <c r="G106" s="16">
        <v>612</v>
      </c>
      <c r="H106" t="s">
        <v>1999</v>
      </c>
    </row>
    <row r="107" spans="1:8">
      <c r="A107" s="11">
        <v>105</v>
      </c>
      <c r="C107" s="9" t="b">
        <f t="shared" si="3"/>
        <v>1</v>
      </c>
      <c r="D107" s="15">
        <v>-439</v>
      </c>
      <c r="E107" s="14">
        <v>146</v>
      </c>
      <c r="F107" s="13"/>
      <c r="G107" s="16">
        <v>60</v>
      </c>
      <c r="H107" t="s">
        <v>1997</v>
      </c>
    </row>
    <row r="108" spans="1:8">
      <c r="A108" s="11">
        <v>106</v>
      </c>
      <c r="C108" s="9" t="b">
        <f t="shared" si="3"/>
        <v>1</v>
      </c>
      <c r="D108" s="15">
        <v>-435</v>
      </c>
      <c r="E108" s="14">
        <v>147</v>
      </c>
      <c r="F108" s="13"/>
      <c r="G108" s="12">
        <v>418</v>
      </c>
      <c r="H108" t="s">
        <v>1997</v>
      </c>
    </row>
    <row r="109" spans="1:8">
      <c r="A109" s="11">
        <v>107</v>
      </c>
      <c r="C109" s="9" t="b">
        <f t="shared" si="3"/>
        <v>0</v>
      </c>
      <c r="D109" s="15">
        <v>-429</v>
      </c>
      <c r="E109" s="14">
        <v>147</v>
      </c>
      <c r="F109" s="13"/>
      <c r="G109" s="16">
        <v>0</v>
      </c>
      <c r="H109" t="s">
        <v>1997</v>
      </c>
    </row>
    <row r="110" spans="1:8">
      <c r="A110" s="36">
        <v>108</v>
      </c>
      <c r="B110" t="s">
        <v>1964</v>
      </c>
      <c r="C110" s="9" t="b">
        <f t="shared" si="3"/>
        <v>1</v>
      </c>
      <c r="D110" s="15">
        <v>-431</v>
      </c>
      <c r="E110" s="14">
        <v>144</v>
      </c>
      <c r="F110" s="13"/>
      <c r="G110" s="16">
        <v>240</v>
      </c>
      <c r="H110" t="s">
        <v>1998</v>
      </c>
    </row>
    <row r="111" spans="1:8">
      <c r="A111" s="36">
        <v>109</v>
      </c>
      <c r="B111" t="s">
        <v>1964</v>
      </c>
      <c r="C111" s="9" t="b">
        <f t="shared" si="3"/>
        <v>1</v>
      </c>
      <c r="D111" s="15">
        <v>-425</v>
      </c>
      <c r="E111" s="14">
        <v>148</v>
      </c>
      <c r="F111" s="13"/>
      <c r="G111" s="16">
        <v>612</v>
      </c>
      <c r="H111" t="s">
        <v>1998</v>
      </c>
    </row>
    <row r="112" spans="1:8">
      <c r="A112" s="36">
        <v>110</v>
      </c>
      <c r="B112" t="s">
        <v>1964</v>
      </c>
      <c r="C112" s="9" t="b">
        <f>IF(B114="_",AND(ABS(D112-D113)&lt;5,ABS(E112-E113)&lt;5),AND(ABS(D112-D114)&lt;5,ABS(E112-E114)&lt;5))</f>
        <v>0</v>
      </c>
      <c r="D112" s="15">
        <v>-431</v>
      </c>
      <c r="E112" s="14">
        <v>143</v>
      </c>
      <c r="F112" s="13"/>
      <c r="G112" s="12">
        <v>316</v>
      </c>
      <c r="H112" t="s">
        <v>1998</v>
      </c>
    </row>
    <row r="113" spans="1:8">
      <c r="A113" s="11">
        <v>111</v>
      </c>
      <c r="C113" s="9" t="b">
        <f>IF(B111="_",AND(ABS(D113-D110)&lt;5,ABS(E113-E110)&lt;5),AND(ABS(D113-D111)&lt;5,ABS(E113-E111)&lt;5))</f>
        <v>0</v>
      </c>
      <c r="D113" s="15">
        <v>-425</v>
      </c>
      <c r="E113" s="14">
        <v>145</v>
      </c>
      <c r="F113" s="13"/>
      <c r="G113" s="16">
        <v>228</v>
      </c>
      <c r="H113" t="s">
        <v>1997</v>
      </c>
    </row>
    <row r="114" spans="1:8">
      <c r="A114" s="36">
        <v>112</v>
      </c>
      <c r="B114" t="s">
        <v>1964</v>
      </c>
      <c r="C114" s="9" t="b">
        <f>IF(B113="_",AND(ABS(D114-D111)&lt;5,ABS(E114-E111)&lt;5),AND(ABS(D114-D113)&lt;5,ABS(E114-E113)&lt;5))</f>
        <v>1</v>
      </c>
      <c r="D114" s="15">
        <v>-425</v>
      </c>
      <c r="E114" s="14">
        <v>141</v>
      </c>
      <c r="F114" s="13"/>
      <c r="G114" s="12">
        <v>400</v>
      </c>
      <c r="H114" t="s">
        <v>1998</v>
      </c>
    </row>
    <row r="115" spans="1:8">
      <c r="A115" s="11">
        <v>113</v>
      </c>
      <c r="C115" s="9" t="b">
        <f t="shared" ref="C115:C146" si="4">IF(B114="_",AND(ABS(D115-D113)&lt;5,ABS(E115-E113)&lt;5),AND(ABS(D115-D114)&lt;5,ABS(E115-E114)&lt;5))</f>
        <v>1</v>
      </c>
      <c r="D115" s="15">
        <v>-423</v>
      </c>
      <c r="E115" s="14">
        <v>145</v>
      </c>
      <c r="F115" s="13"/>
      <c r="G115" s="12">
        <v>216</v>
      </c>
      <c r="H115" t="s">
        <v>1997</v>
      </c>
    </row>
    <row r="116" spans="1:8">
      <c r="A116" s="11">
        <v>114</v>
      </c>
      <c r="C116" s="9" t="b">
        <f t="shared" si="4"/>
        <v>1</v>
      </c>
      <c r="D116" s="15">
        <v>-419</v>
      </c>
      <c r="E116" s="14">
        <v>143</v>
      </c>
      <c r="F116" s="13"/>
      <c r="G116" s="12">
        <v>122</v>
      </c>
      <c r="H116" t="s">
        <v>1997</v>
      </c>
    </row>
    <row r="117" spans="1:8">
      <c r="A117" s="11">
        <v>115</v>
      </c>
      <c r="C117" s="9" t="b">
        <f t="shared" si="4"/>
        <v>1</v>
      </c>
      <c r="D117" s="15">
        <v>-417</v>
      </c>
      <c r="E117" s="14">
        <v>140</v>
      </c>
      <c r="F117" s="13"/>
      <c r="G117" s="16">
        <v>212</v>
      </c>
      <c r="H117" t="s">
        <v>1997</v>
      </c>
    </row>
    <row r="118" spans="1:8">
      <c r="A118" s="11">
        <v>116</v>
      </c>
      <c r="C118" s="9" t="b">
        <f t="shared" si="4"/>
        <v>1</v>
      </c>
      <c r="D118" s="15">
        <v>-415</v>
      </c>
      <c r="E118" s="14">
        <v>136</v>
      </c>
      <c r="F118" s="13"/>
      <c r="G118" s="16">
        <v>133</v>
      </c>
      <c r="H118" t="s">
        <v>1997</v>
      </c>
    </row>
    <row r="119" spans="1:8">
      <c r="A119" s="58">
        <v>117</v>
      </c>
      <c r="C119" s="9" t="b">
        <f t="shared" si="4"/>
        <v>1</v>
      </c>
      <c r="D119" s="15">
        <v>-412</v>
      </c>
      <c r="E119" s="14">
        <v>134</v>
      </c>
      <c r="F119" s="13"/>
      <c r="G119" s="16">
        <v>710</v>
      </c>
      <c r="H119" t="s">
        <v>1999</v>
      </c>
    </row>
    <row r="120" spans="1:8">
      <c r="A120" s="11">
        <v>118</v>
      </c>
      <c r="C120" s="9" t="b">
        <f t="shared" si="4"/>
        <v>1</v>
      </c>
      <c r="D120" s="15">
        <v>-415</v>
      </c>
      <c r="E120" s="14">
        <v>131</v>
      </c>
      <c r="F120" s="13"/>
      <c r="G120" s="16">
        <v>166</v>
      </c>
      <c r="H120" t="s">
        <v>1997</v>
      </c>
    </row>
    <row r="121" spans="1:8">
      <c r="A121" s="58">
        <v>119</v>
      </c>
      <c r="C121" s="9" t="b">
        <f t="shared" si="4"/>
        <v>1</v>
      </c>
      <c r="D121" s="15">
        <v>-415</v>
      </c>
      <c r="E121" s="14">
        <v>129</v>
      </c>
      <c r="F121" s="13"/>
      <c r="G121" s="12">
        <v>300</v>
      </c>
      <c r="H121" t="s">
        <v>1999</v>
      </c>
    </row>
    <row r="122" spans="1:8">
      <c r="A122" s="11">
        <v>120</v>
      </c>
      <c r="C122" s="9" t="b">
        <f t="shared" si="4"/>
        <v>1</v>
      </c>
      <c r="D122" s="15">
        <v>-415</v>
      </c>
      <c r="E122" s="14">
        <v>125</v>
      </c>
      <c r="F122" s="13"/>
      <c r="G122" s="12">
        <v>26</v>
      </c>
      <c r="H122" s="65" t="s">
        <v>1997</v>
      </c>
    </row>
    <row r="123" spans="1:8">
      <c r="A123" s="11">
        <v>121</v>
      </c>
      <c r="C123" s="9" t="b">
        <f t="shared" si="4"/>
        <v>0</v>
      </c>
      <c r="D123" s="15">
        <v>-416</v>
      </c>
      <c r="E123" s="14">
        <v>120</v>
      </c>
      <c r="F123" s="13"/>
      <c r="G123" s="12">
        <v>300</v>
      </c>
      <c r="H123" t="s">
        <v>1997</v>
      </c>
    </row>
    <row r="124" spans="1:8">
      <c r="A124" s="11">
        <v>122</v>
      </c>
      <c r="C124" s="9" t="b">
        <f t="shared" si="4"/>
        <v>1</v>
      </c>
      <c r="D124" s="15">
        <v>-418</v>
      </c>
      <c r="E124" s="14">
        <v>117</v>
      </c>
      <c r="F124" s="13"/>
      <c r="G124" s="12">
        <v>113</v>
      </c>
      <c r="H124" s="65" t="s">
        <v>1997</v>
      </c>
    </row>
    <row r="125" spans="1:8">
      <c r="A125" s="11">
        <v>123</v>
      </c>
      <c r="C125" s="9" t="b">
        <f t="shared" si="4"/>
        <v>0</v>
      </c>
      <c r="D125" s="15">
        <v>-419</v>
      </c>
      <c r="E125" s="14">
        <v>112</v>
      </c>
      <c r="F125" s="13"/>
      <c r="G125" s="16">
        <v>172</v>
      </c>
      <c r="H125" t="s">
        <v>1997</v>
      </c>
    </row>
    <row r="126" spans="1:8">
      <c r="A126" s="58">
        <v>124</v>
      </c>
      <c r="C126" s="9" t="b">
        <f t="shared" si="4"/>
        <v>1</v>
      </c>
      <c r="D126" s="15">
        <v>-422</v>
      </c>
      <c r="E126" s="14">
        <v>114</v>
      </c>
      <c r="F126" s="13"/>
      <c r="G126" s="16">
        <v>400</v>
      </c>
      <c r="H126" t="s">
        <v>1999</v>
      </c>
    </row>
    <row r="127" spans="1:8">
      <c r="A127" s="11">
        <v>125</v>
      </c>
      <c r="C127" s="9" t="b">
        <f t="shared" si="4"/>
        <v>1</v>
      </c>
      <c r="D127" s="15">
        <v>-423</v>
      </c>
      <c r="E127" s="14">
        <v>113</v>
      </c>
      <c r="F127" s="13"/>
      <c r="G127" s="12">
        <v>64</v>
      </c>
      <c r="H127" t="s">
        <v>1997</v>
      </c>
    </row>
    <row r="128" spans="1:8">
      <c r="A128" s="11">
        <v>126</v>
      </c>
      <c r="C128" s="9" t="b">
        <f t="shared" si="4"/>
        <v>0</v>
      </c>
      <c r="D128" s="15">
        <v>-424</v>
      </c>
      <c r="E128" s="14">
        <v>108</v>
      </c>
      <c r="F128" s="13"/>
      <c r="G128" s="12">
        <v>160</v>
      </c>
      <c r="H128" t="s">
        <v>1997</v>
      </c>
    </row>
    <row r="129" spans="1:8">
      <c r="A129" s="36">
        <v>127</v>
      </c>
      <c r="B129" t="s">
        <v>1964</v>
      </c>
      <c r="C129" s="9" t="b">
        <f t="shared" si="4"/>
        <v>0</v>
      </c>
      <c r="D129" s="15">
        <v>-424</v>
      </c>
      <c r="E129" s="14">
        <v>103</v>
      </c>
      <c r="F129" s="13"/>
      <c r="G129" s="16">
        <v>600</v>
      </c>
      <c r="H129" t="s">
        <v>1998</v>
      </c>
    </row>
    <row r="130" spans="1:8">
      <c r="A130" s="11">
        <v>128</v>
      </c>
      <c r="C130" s="9" t="b">
        <f t="shared" si="4"/>
        <v>1</v>
      </c>
      <c r="D130" s="15">
        <v>-421</v>
      </c>
      <c r="E130" s="14">
        <v>111</v>
      </c>
      <c r="F130" s="13"/>
      <c r="G130" s="16">
        <v>405</v>
      </c>
      <c r="H130" t="s">
        <v>1997</v>
      </c>
    </row>
    <row r="131" spans="1:8">
      <c r="A131" s="11">
        <v>129</v>
      </c>
      <c r="C131" s="9" t="b">
        <f t="shared" si="4"/>
        <v>0</v>
      </c>
      <c r="D131" s="15">
        <v>-415</v>
      </c>
      <c r="E131" s="14">
        <v>111</v>
      </c>
      <c r="F131" s="13"/>
      <c r="G131" s="12">
        <v>200</v>
      </c>
      <c r="H131" s="65" t="s">
        <v>1997</v>
      </c>
    </row>
    <row r="132" spans="1:8">
      <c r="A132" s="11">
        <v>130</v>
      </c>
      <c r="C132" s="9" t="b">
        <f t="shared" si="4"/>
        <v>1</v>
      </c>
      <c r="D132" s="15">
        <v>-412</v>
      </c>
      <c r="E132" s="14">
        <v>109</v>
      </c>
      <c r="F132" s="13"/>
      <c r="G132" s="16">
        <v>202</v>
      </c>
      <c r="H132" t="s">
        <v>1997</v>
      </c>
    </row>
    <row r="133" spans="1:8">
      <c r="A133" s="11">
        <v>131</v>
      </c>
      <c r="C133" s="9" t="b">
        <f t="shared" si="4"/>
        <v>1</v>
      </c>
      <c r="D133" s="15">
        <v>-408</v>
      </c>
      <c r="E133" s="14">
        <v>109</v>
      </c>
      <c r="F133" s="13"/>
      <c r="G133" s="16">
        <v>600</v>
      </c>
      <c r="H133" s="65" t="s">
        <v>1997</v>
      </c>
    </row>
    <row r="134" spans="1:8">
      <c r="A134" s="11">
        <v>132</v>
      </c>
      <c r="C134" s="9" t="b">
        <f t="shared" si="4"/>
        <v>1</v>
      </c>
      <c r="D134" s="15">
        <v>-409</v>
      </c>
      <c r="E134" s="14">
        <v>105</v>
      </c>
      <c r="F134" s="13"/>
      <c r="G134" s="16">
        <v>58</v>
      </c>
      <c r="H134" t="s">
        <v>1997</v>
      </c>
    </row>
    <row r="135" spans="1:8">
      <c r="A135" s="11">
        <v>133</v>
      </c>
      <c r="C135" s="9" t="b">
        <f t="shared" si="4"/>
        <v>0</v>
      </c>
      <c r="D135" s="15">
        <v>-408</v>
      </c>
      <c r="E135" s="14">
        <v>100</v>
      </c>
      <c r="F135" s="13"/>
      <c r="G135" s="16">
        <v>300</v>
      </c>
      <c r="H135" t="s">
        <v>1997</v>
      </c>
    </row>
    <row r="136" spans="1:8">
      <c r="A136" s="58">
        <v>134</v>
      </c>
      <c r="C136" s="9" t="b">
        <f t="shared" si="4"/>
        <v>1</v>
      </c>
      <c r="D136" s="15">
        <v>-404</v>
      </c>
      <c r="E136" s="14">
        <v>99</v>
      </c>
      <c r="F136" s="13"/>
      <c r="G136" s="16">
        <v>400</v>
      </c>
      <c r="H136" t="s">
        <v>1999</v>
      </c>
    </row>
    <row r="137" spans="1:8">
      <c r="A137" s="11">
        <v>135</v>
      </c>
      <c r="C137" s="9" t="b">
        <f t="shared" si="4"/>
        <v>1</v>
      </c>
      <c r="D137" s="15">
        <v>-406</v>
      </c>
      <c r="E137" s="14">
        <v>101</v>
      </c>
      <c r="F137" s="13"/>
      <c r="G137" s="12">
        <v>162</v>
      </c>
      <c r="H137" t="s">
        <v>1997</v>
      </c>
    </row>
    <row r="138" spans="1:8">
      <c r="A138" s="11">
        <v>136</v>
      </c>
      <c r="C138" s="9" t="b">
        <f t="shared" si="4"/>
        <v>0</v>
      </c>
      <c r="D138" s="15">
        <v>-406</v>
      </c>
      <c r="E138" s="14">
        <v>106</v>
      </c>
      <c r="F138" s="13"/>
      <c r="G138" s="16">
        <v>114</v>
      </c>
      <c r="H138" t="s">
        <v>1997</v>
      </c>
    </row>
    <row r="139" spans="1:8">
      <c r="A139" s="11">
        <v>137</v>
      </c>
      <c r="C139" s="9" t="b">
        <f t="shared" si="4"/>
        <v>1</v>
      </c>
      <c r="D139" s="15">
        <v>-407</v>
      </c>
      <c r="E139" s="14">
        <v>108</v>
      </c>
      <c r="F139" s="13"/>
      <c r="G139" s="16">
        <v>200</v>
      </c>
      <c r="H139" t="s">
        <v>1997</v>
      </c>
    </row>
    <row r="140" spans="1:8">
      <c r="A140" s="11">
        <v>138</v>
      </c>
      <c r="C140" s="9" t="b">
        <f t="shared" si="4"/>
        <v>1</v>
      </c>
      <c r="D140" s="15">
        <v>-410</v>
      </c>
      <c r="E140" s="14">
        <v>111</v>
      </c>
      <c r="F140" s="13"/>
      <c r="G140" s="16">
        <v>308</v>
      </c>
      <c r="H140" t="s">
        <v>1997</v>
      </c>
    </row>
    <row r="141" spans="1:8">
      <c r="A141" s="11">
        <v>139</v>
      </c>
      <c r="C141" s="9" t="b">
        <f t="shared" si="4"/>
        <v>0</v>
      </c>
      <c r="D141" s="15">
        <v>-410</v>
      </c>
      <c r="E141" s="14">
        <v>117</v>
      </c>
      <c r="F141" s="13"/>
      <c r="G141" s="16">
        <v>0</v>
      </c>
      <c r="H141" t="s">
        <v>1997</v>
      </c>
    </row>
    <row r="142" spans="1:8">
      <c r="A142" s="11">
        <v>140</v>
      </c>
      <c r="C142" s="9" t="b">
        <f t="shared" si="4"/>
        <v>0</v>
      </c>
      <c r="D142" s="15">
        <v>-409</v>
      </c>
      <c r="E142" s="14">
        <v>122</v>
      </c>
      <c r="F142" s="13"/>
      <c r="G142" s="12">
        <v>300</v>
      </c>
      <c r="H142" t="s">
        <v>1997</v>
      </c>
    </row>
    <row r="143" spans="1:8">
      <c r="A143" s="11">
        <v>141</v>
      </c>
      <c r="C143" s="9" t="b">
        <f t="shared" si="4"/>
        <v>0</v>
      </c>
      <c r="D143" s="15">
        <v>-408</v>
      </c>
      <c r="E143" s="14">
        <v>127</v>
      </c>
      <c r="F143" s="13"/>
      <c r="G143" s="16">
        <v>75</v>
      </c>
      <c r="H143" t="s">
        <v>1997</v>
      </c>
    </row>
    <row r="144" spans="1:8">
      <c r="A144" s="36">
        <v>142</v>
      </c>
      <c r="B144" t="s">
        <v>1964</v>
      </c>
      <c r="C144" s="9" t="b">
        <f t="shared" si="4"/>
        <v>1</v>
      </c>
      <c r="D144" s="15">
        <v>-406</v>
      </c>
      <c r="E144" s="14">
        <v>130</v>
      </c>
      <c r="F144" s="13"/>
      <c r="G144" s="16">
        <v>354</v>
      </c>
      <c r="H144" t="s">
        <v>1998</v>
      </c>
    </row>
    <row r="145" spans="1:8">
      <c r="A145" s="11">
        <v>143</v>
      </c>
      <c r="C145" s="9" t="b">
        <f t="shared" si="4"/>
        <v>0</v>
      </c>
      <c r="D145" s="15">
        <v>-402</v>
      </c>
      <c r="E145" s="14">
        <v>127</v>
      </c>
      <c r="F145" s="13"/>
      <c r="G145" s="16">
        <v>0</v>
      </c>
      <c r="H145" t="s">
        <v>1997</v>
      </c>
    </row>
    <row r="146" spans="1:8">
      <c r="A146" s="11">
        <v>144</v>
      </c>
      <c r="C146" s="9" t="b">
        <f t="shared" si="4"/>
        <v>0</v>
      </c>
      <c r="D146" s="15">
        <v>-397</v>
      </c>
      <c r="E146" s="14">
        <v>126</v>
      </c>
      <c r="F146" s="13"/>
      <c r="G146" s="16">
        <v>83</v>
      </c>
      <c r="H146" t="s">
        <v>1997</v>
      </c>
    </row>
    <row r="147" spans="1:8">
      <c r="A147" s="11">
        <v>145</v>
      </c>
      <c r="C147" s="9" t="b">
        <f t="shared" ref="C147:C178" si="5">IF(B146="_",AND(ABS(D147-D145)&lt;5,ABS(E147-E145)&lt;5),AND(ABS(D147-D146)&lt;5,ABS(E147-E146)&lt;5))</f>
        <v>1</v>
      </c>
      <c r="D147" s="15">
        <v>-394</v>
      </c>
      <c r="E147" s="14">
        <v>126</v>
      </c>
      <c r="F147" s="13"/>
      <c r="G147" s="12">
        <v>640</v>
      </c>
      <c r="H147" t="s">
        <v>1997</v>
      </c>
    </row>
    <row r="148" spans="1:8">
      <c r="A148" s="11">
        <v>146</v>
      </c>
      <c r="C148" s="9" t="b">
        <f t="shared" si="5"/>
        <v>0</v>
      </c>
      <c r="D148" s="15">
        <v>-395</v>
      </c>
      <c r="E148" s="14">
        <v>121</v>
      </c>
      <c r="F148" s="13"/>
      <c r="G148" s="12">
        <v>42</v>
      </c>
      <c r="H148" t="s">
        <v>1997</v>
      </c>
    </row>
    <row r="149" spans="1:8">
      <c r="A149" s="11">
        <v>147</v>
      </c>
      <c r="C149" s="9" t="b">
        <f t="shared" si="5"/>
        <v>1</v>
      </c>
      <c r="D149" s="15">
        <v>-398</v>
      </c>
      <c r="E149" s="14">
        <v>119</v>
      </c>
      <c r="F149" s="13"/>
      <c r="G149" s="16">
        <v>409</v>
      </c>
      <c r="H149" t="s">
        <v>1997</v>
      </c>
    </row>
    <row r="150" spans="1:8">
      <c r="A150" s="36">
        <v>148</v>
      </c>
      <c r="B150" t="s">
        <v>1964</v>
      </c>
      <c r="C150" s="9" t="b">
        <f t="shared" si="5"/>
        <v>1</v>
      </c>
      <c r="D150" s="15">
        <v>-396</v>
      </c>
      <c r="E150" s="14">
        <v>115</v>
      </c>
      <c r="F150" s="13"/>
      <c r="G150" s="16">
        <v>245</v>
      </c>
      <c r="H150" t="s">
        <v>1998</v>
      </c>
    </row>
    <row r="151" spans="1:8">
      <c r="A151" s="11">
        <v>149</v>
      </c>
      <c r="C151" s="9" t="b">
        <f t="shared" si="5"/>
        <v>1</v>
      </c>
      <c r="D151" s="15">
        <v>-394</v>
      </c>
      <c r="E151" s="14">
        <v>117</v>
      </c>
      <c r="F151" s="13"/>
      <c r="G151" s="16">
        <v>343</v>
      </c>
      <c r="H151" t="s">
        <v>1997</v>
      </c>
    </row>
    <row r="152" spans="1:8">
      <c r="A152" s="11">
        <v>150</v>
      </c>
      <c r="C152" s="9" t="b">
        <f t="shared" si="5"/>
        <v>0</v>
      </c>
      <c r="D152" s="15">
        <v>-389</v>
      </c>
      <c r="E152" s="14">
        <v>116</v>
      </c>
      <c r="F152" s="13"/>
      <c r="G152" s="12">
        <v>100</v>
      </c>
      <c r="H152" t="s">
        <v>1997</v>
      </c>
    </row>
    <row r="153" spans="1:8">
      <c r="A153" s="11">
        <v>151</v>
      </c>
      <c r="C153" s="9" t="b">
        <f t="shared" si="5"/>
        <v>1</v>
      </c>
      <c r="D153" s="15">
        <v>-385</v>
      </c>
      <c r="E153" s="14">
        <v>117</v>
      </c>
      <c r="F153" s="13"/>
      <c r="G153" s="16">
        <v>115</v>
      </c>
      <c r="H153" t="s">
        <v>1997</v>
      </c>
    </row>
    <row r="154" spans="1:8">
      <c r="A154" s="11">
        <v>152</v>
      </c>
      <c r="C154" s="9" t="b">
        <f t="shared" si="5"/>
        <v>1</v>
      </c>
      <c r="D154" s="15">
        <v>-381</v>
      </c>
      <c r="E154" s="14">
        <v>119</v>
      </c>
      <c r="F154" s="13"/>
      <c r="G154" s="12">
        <v>415</v>
      </c>
      <c r="H154" t="s">
        <v>1997</v>
      </c>
    </row>
    <row r="155" spans="1:8">
      <c r="A155" s="36">
        <v>153</v>
      </c>
      <c r="B155" t="s">
        <v>1964</v>
      </c>
      <c r="C155" s="9" t="b">
        <f t="shared" si="5"/>
        <v>1</v>
      </c>
      <c r="D155" s="15">
        <v>-382</v>
      </c>
      <c r="E155" s="14">
        <v>118</v>
      </c>
      <c r="F155" s="13"/>
      <c r="G155" s="12">
        <v>400</v>
      </c>
      <c r="H155" t="s">
        <v>1998</v>
      </c>
    </row>
    <row r="156" spans="1:8">
      <c r="A156" s="11">
        <v>154</v>
      </c>
      <c r="C156" s="9" t="b">
        <f t="shared" si="5"/>
        <v>1</v>
      </c>
      <c r="D156" s="15">
        <v>-380</v>
      </c>
      <c r="E156" s="14">
        <v>119</v>
      </c>
      <c r="F156" s="13"/>
      <c r="G156" s="16">
        <v>150</v>
      </c>
      <c r="H156" t="s">
        <v>1997</v>
      </c>
    </row>
    <row r="157" spans="1:8">
      <c r="A157" s="11">
        <v>155</v>
      </c>
      <c r="C157" s="9" t="b">
        <f t="shared" si="5"/>
        <v>0</v>
      </c>
      <c r="D157" s="15">
        <v>-374</v>
      </c>
      <c r="E157" s="14">
        <v>119</v>
      </c>
      <c r="F157" s="13"/>
      <c r="G157" s="12">
        <v>95</v>
      </c>
      <c r="H157" t="s">
        <v>1997</v>
      </c>
    </row>
    <row r="158" spans="1:8">
      <c r="A158" s="11">
        <v>156</v>
      </c>
      <c r="C158" s="9" t="b">
        <f t="shared" si="5"/>
        <v>0</v>
      </c>
      <c r="D158" s="15">
        <v>-369</v>
      </c>
      <c r="E158" s="14">
        <v>119</v>
      </c>
      <c r="F158" s="13"/>
      <c r="G158" s="16">
        <v>0</v>
      </c>
      <c r="H158" t="s">
        <v>1997</v>
      </c>
    </row>
    <row r="159" spans="1:8">
      <c r="A159" s="11">
        <v>157</v>
      </c>
      <c r="C159" s="9" t="b">
        <f t="shared" si="5"/>
        <v>1</v>
      </c>
      <c r="D159" s="15">
        <v>-365</v>
      </c>
      <c r="E159" s="14">
        <v>117</v>
      </c>
      <c r="F159" s="13"/>
      <c r="G159" s="12">
        <v>0</v>
      </c>
      <c r="H159" t="s">
        <v>1997</v>
      </c>
    </row>
    <row r="160" spans="1:8">
      <c r="A160" s="11">
        <v>158</v>
      </c>
      <c r="C160" s="9" t="b">
        <f t="shared" si="5"/>
        <v>0</v>
      </c>
      <c r="D160" s="15">
        <v>-365</v>
      </c>
      <c r="E160" s="14">
        <v>112</v>
      </c>
      <c r="F160" s="13"/>
      <c r="G160" s="12">
        <v>316</v>
      </c>
      <c r="H160" t="s">
        <v>1997</v>
      </c>
    </row>
    <row r="161" spans="1:8">
      <c r="A161" s="11">
        <v>159</v>
      </c>
      <c r="C161" s="9" t="b">
        <f t="shared" si="5"/>
        <v>1</v>
      </c>
      <c r="D161" s="15">
        <v>-363</v>
      </c>
      <c r="E161" s="14">
        <v>109</v>
      </c>
      <c r="F161" s="13"/>
      <c r="G161" s="12">
        <v>160</v>
      </c>
      <c r="H161" t="s">
        <v>1997</v>
      </c>
    </row>
    <row r="162" spans="1:8">
      <c r="A162" s="11">
        <v>160</v>
      </c>
      <c r="C162" s="9" t="b">
        <f t="shared" si="5"/>
        <v>1</v>
      </c>
      <c r="D162" s="15">
        <v>-363</v>
      </c>
      <c r="E162" s="14">
        <v>107</v>
      </c>
      <c r="F162" s="13"/>
      <c r="G162" s="16">
        <v>400</v>
      </c>
      <c r="H162" t="s">
        <v>1997</v>
      </c>
    </row>
    <row r="163" spans="1:8">
      <c r="A163" s="11">
        <v>161</v>
      </c>
      <c r="C163" s="9" t="b">
        <f t="shared" si="5"/>
        <v>0</v>
      </c>
      <c r="D163" s="15">
        <v>-357</v>
      </c>
      <c r="E163" s="14">
        <v>107</v>
      </c>
      <c r="F163" s="13"/>
      <c r="G163" s="12">
        <v>0</v>
      </c>
      <c r="H163" t="s">
        <v>1997</v>
      </c>
    </row>
    <row r="164" spans="1:8">
      <c r="A164" s="11">
        <v>162</v>
      </c>
      <c r="C164" s="9" t="b">
        <f t="shared" si="5"/>
        <v>0</v>
      </c>
      <c r="D164" s="15">
        <v>-351</v>
      </c>
      <c r="E164" s="14">
        <v>107</v>
      </c>
      <c r="F164" s="13"/>
      <c r="G164" s="12">
        <v>44</v>
      </c>
      <c r="H164" t="s">
        <v>1997</v>
      </c>
    </row>
    <row r="165" spans="1:8">
      <c r="A165" s="11">
        <v>163</v>
      </c>
      <c r="C165" s="9" t="b">
        <f t="shared" si="5"/>
        <v>1</v>
      </c>
      <c r="D165" s="15">
        <v>-348</v>
      </c>
      <c r="E165" s="14">
        <v>104</v>
      </c>
      <c r="F165" s="13"/>
      <c r="G165" s="12">
        <v>490</v>
      </c>
      <c r="H165" t="s">
        <v>1997</v>
      </c>
    </row>
    <row r="166" spans="1:8">
      <c r="A166" s="11">
        <v>164</v>
      </c>
      <c r="C166" s="9" t="b">
        <f t="shared" si="5"/>
        <v>0</v>
      </c>
      <c r="D166" s="15">
        <v>-343</v>
      </c>
      <c r="E166" s="14">
        <v>103</v>
      </c>
      <c r="F166" s="13"/>
      <c r="G166" s="16">
        <v>412</v>
      </c>
      <c r="H166" t="s">
        <v>1997</v>
      </c>
    </row>
    <row r="167" spans="1:8">
      <c r="A167" s="36">
        <v>165</v>
      </c>
      <c r="B167" t="s">
        <v>1964</v>
      </c>
      <c r="C167" s="9" t="b">
        <f t="shared" si="5"/>
        <v>1</v>
      </c>
      <c r="D167" s="15">
        <v>-347</v>
      </c>
      <c r="E167" s="14">
        <v>102</v>
      </c>
      <c r="F167" s="13"/>
      <c r="G167" s="16">
        <v>400</v>
      </c>
      <c r="H167" t="s">
        <v>1998</v>
      </c>
    </row>
    <row r="168" spans="1:8">
      <c r="A168" s="11">
        <v>166</v>
      </c>
      <c r="C168" s="9" t="b">
        <f t="shared" si="5"/>
        <v>1</v>
      </c>
      <c r="D168" s="15">
        <v>-339</v>
      </c>
      <c r="E168" s="14">
        <v>102</v>
      </c>
      <c r="F168" s="13"/>
      <c r="G168" s="12">
        <v>300</v>
      </c>
      <c r="H168" t="s">
        <v>1997</v>
      </c>
    </row>
    <row r="169" spans="1:8">
      <c r="A169" s="11">
        <v>167</v>
      </c>
      <c r="C169" s="9" t="b">
        <f t="shared" si="5"/>
        <v>1</v>
      </c>
      <c r="D169" s="15">
        <v>-337</v>
      </c>
      <c r="E169" s="14">
        <v>99</v>
      </c>
      <c r="F169" s="13"/>
      <c r="G169" s="16">
        <v>60</v>
      </c>
      <c r="H169" t="s">
        <v>1997</v>
      </c>
    </row>
    <row r="170" spans="1:8">
      <c r="A170" s="11">
        <v>168</v>
      </c>
      <c r="C170" s="9" t="b">
        <f t="shared" si="5"/>
        <v>1</v>
      </c>
      <c r="D170" s="15">
        <v>-333</v>
      </c>
      <c r="E170" s="14">
        <v>100</v>
      </c>
      <c r="F170" s="13"/>
      <c r="G170" s="12">
        <v>65</v>
      </c>
      <c r="H170" t="s">
        <v>1997</v>
      </c>
    </row>
    <row r="171" spans="1:8">
      <c r="A171" s="11">
        <v>169</v>
      </c>
      <c r="C171" s="9" t="b">
        <f t="shared" si="5"/>
        <v>0</v>
      </c>
      <c r="D171" s="15">
        <v>-332</v>
      </c>
      <c r="E171" s="14">
        <v>95</v>
      </c>
      <c r="F171" s="13"/>
      <c r="G171" s="12">
        <v>225</v>
      </c>
      <c r="H171" t="s">
        <v>1997</v>
      </c>
    </row>
    <row r="172" spans="1:8">
      <c r="A172" s="11">
        <v>170</v>
      </c>
      <c r="C172" s="9" t="b">
        <f t="shared" si="5"/>
        <v>1</v>
      </c>
      <c r="D172" s="15">
        <v>-329</v>
      </c>
      <c r="E172" s="14">
        <v>92</v>
      </c>
      <c r="F172" s="13"/>
      <c r="G172" s="16">
        <v>200</v>
      </c>
      <c r="H172" t="s">
        <v>1997</v>
      </c>
    </row>
    <row r="173" spans="1:8">
      <c r="A173" s="11">
        <v>171</v>
      </c>
      <c r="C173" s="9" t="b">
        <f t="shared" si="5"/>
        <v>1</v>
      </c>
      <c r="D173" s="15">
        <v>-326</v>
      </c>
      <c r="E173" s="14">
        <v>89</v>
      </c>
      <c r="F173" s="13"/>
      <c r="G173" s="12">
        <v>80</v>
      </c>
      <c r="H173" t="s">
        <v>1997</v>
      </c>
    </row>
    <row r="174" spans="1:8">
      <c r="A174" s="36">
        <v>172</v>
      </c>
      <c r="B174" t="s">
        <v>1964</v>
      </c>
      <c r="C174" s="9" t="b">
        <f t="shared" si="5"/>
        <v>1</v>
      </c>
      <c r="D174" s="15">
        <v>-328</v>
      </c>
      <c r="E174" s="14">
        <v>85</v>
      </c>
      <c r="F174" s="13"/>
      <c r="G174" s="16">
        <v>281</v>
      </c>
      <c r="H174" t="s">
        <v>1998</v>
      </c>
    </row>
    <row r="175" spans="1:8">
      <c r="A175" s="11">
        <v>173</v>
      </c>
      <c r="C175" s="9" t="b">
        <f t="shared" si="5"/>
        <v>1</v>
      </c>
      <c r="D175" s="15">
        <v>-322</v>
      </c>
      <c r="E175" s="14">
        <v>90</v>
      </c>
      <c r="F175" s="13"/>
      <c r="G175" s="12">
        <v>300</v>
      </c>
      <c r="H175" t="s">
        <v>1997</v>
      </c>
    </row>
    <row r="176" spans="1:8">
      <c r="A176" s="11">
        <v>174</v>
      </c>
      <c r="C176" s="9" t="b">
        <f t="shared" si="5"/>
        <v>0</v>
      </c>
      <c r="D176" s="15">
        <v>-317</v>
      </c>
      <c r="E176" s="14">
        <v>89</v>
      </c>
      <c r="F176" s="13"/>
      <c r="G176" s="12">
        <v>100</v>
      </c>
      <c r="H176" t="s">
        <v>1997</v>
      </c>
    </row>
    <row r="177" spans="1:8">
      <c r="A177" s="11">
        <v>175</v>
      </c>
      <c r="C177" s="9" t="b">
        <f t="shared" si="5"/>
        <v>0</v>
      </c>
      <c r="D177" s="15">
        <v>-311</v>
      </c>
      <c r="E177" s="14">
        <v>89</v>
      </c>
      <c r="F177" s="13"/>
      <c r="G177" s="12">
        <v>0</v>
      </c>
      <c r="H177" t="s">
        <v>1997</v>
      </c>
    </row>
    <row r="178" spans="1:8">
      <c r="A178" s="11">
        <v>176</v>
      </c>
      <c r="C178" s="9" t="b">
        <f t="shared" si="5"/>
        <v>0</v>
      </c>
      <c r="D178" s="15">
        <v>-306</v>
      </c>
      <c r="E178" s="14">
        <v>89</v>
      </c>
      <c r="F178" s="13"/>
      <c r="G178" s="12">
        <v>614</v>
      </c>
      <c r="H178" t="s">
        <v>1997</v>
      </c>
    </row>
    <row r="179" spans="1:8">
      <c r="A179" s="11">
        <v>177</v>
      </c>
      <c r="C179" s="9" t="b">
        <f t="shared" ref="C179:C210" si="6">IF(B178="_",AND(ABS(D179-D177)&lt;5,ABS(E179-E177)&lt;5),AND(ABS(D179-D178)&lt;5,ABS(E179-E178)&lt;5))</f>
        <v>1</v>
      </c>
      <c r="D179" s="15">
        <v>-304</v>
      </c>
      <c r="E179" s="14">
        <v>85</v>
      </c>
      <c r="F179" s="13"/>
      <c r="G179" s="16">
        <v>0</v>
      </c>
      <c r="H179" t="s">
        <v>1997</v>
      </c>
    </row>
    <row r="180" spans="1:8">
      <c r="A180" s="11">
        <v>178</v>
      </c>
      <c r="C180" s="9" t="b">
        <f t="shared" si="6"/>
        <v>0</v>
      </c>
      <c r="D180" s="15">
        <v>-305</v>
      </c>
      <c r="E180" s="14">
        <v>80</v>
      </c>
      <c r="F180" s="13"/>
      <c r="G180" s="16">
        <v>800</v>
      </c>
      <c r="H180" t="s">
        <v>1997</v>
      </c>
    </row>
    <row r="181" spans="1:8">
      <c r="A181" s="11">
        <v>179</v>
      </c>
      <c r="C181" s="9" t="b">
        <f t="shared" si="6"/>
        <v>0</v>
      </c>
      <c r="D181" s="15">
        <v>-299</v>
      </c>
      <c r="E181" s="14">
        <v>80</v>
      </c>
      <c r="F181" s="13"/>
      <c r="G181" s="12">
        <v>96</v>
      </c>
      <c r="H181" t="s">
        <v>1997</v>
      </c>
    </row>
    <row r="182" spans="1:8">
      <c r="A182" s="11">
        <v>180</v>
      </c>
      <c r="C182" s="9" t="b">
        <f t="shared" si="6"/>
        <v>0</v>
      </c>
      <c r="D182" s="15">
        <v>-294</v>
      </c>
      <c r="E182" s="14">
        <v>81</v>
      </c>
      <c r="F182" s="13"/>
      <c r="G182" s="16">
        <v>200</v>
      </c>
      <c r="H182" t="s">
        <v>1997</v>
      </c>
    </row>
    <row r="183" spans="1:8">
      <c r="A183" s="58">
        <v>181</v>
      </c>
      <c r="C183" s="9" t="b">
        <f t="shared" si="6"/>
        <v>1</v>
      </c>
      <c r="D183" s="15">
        <v>-293</v>
      </c>
      <c r="E183" s="14">
        <v>81</v>
      </c>
      <c r="F183" s="13"/>
      <c r="G183" s="12">
        <v>450</v>
      </c>
      <c r="H183" t="s">
        <v>1999</v>
      </c>
    </row>
    <row r="184" spans="1:8">
      <c r="A184" s="11">
        <v>182</v>
      </c>
      <c r="C184" s="9" t="b">
        <f t="shared" si="6"/>
        <v>0</v>
      </c>
      <c r="D184" s="15">
        <v>-294</v>
      </c>
      <c r="E184" s="14">
        <v>76</v>
      </c>
      <c r="F184" s="13"/>
      <c r="G184" s="16">
        <v>96</v>
      </c>
      <c r="H184" t="s">
        <v>1997</v>
      </c>
    </row>
    <row r="185" spans="1:8">
      <c r="A185" s="11">
        <v>183</v>
      </c>
      <c r="C185" s="9" t="b">
        <f t="shared" si="6"/>
        <v>1</v>
      </c>
      <c r="D185" s="15">
        <v>-295</v>
      </c>
      <c r="E185" s="14">
        <v>73</v>
      </c>
      <c r="F185" s="13"/>
      <c r="G185" s="16">
        <v>102</v>
      </c>
      <c r="H185" t="s">
        <v>1997</v>
      </c>
    </row>
    <row r="186" spans="1:8">
      <c r="A186" s="11">
        <v>184</v>
      </c>
      <c r="C186" s="9" t="b">
        <f t="shared" si="6"/>
        <v>1</v>
      </c>
      <c r="D186" s="15">
        <v>-296</v>
      </c>
      <c r="E186" s="14">
        <v>70</v>
      </c>
      <c r="F186" s="13"/>
      <c r="G186" s="12">
        <v>200</v>
      </c>
      <c r="H186" t="s">
        <v>1997</v>
      </c>
    </row>
    <row r="187" spans="1:8">
      <c r="A187" s="11">
        <v>185</v>
      </c>
      <c r="C187" s="9" t="b">
        <f t="shared" si="6"/>
        <v>0</v>
      </c>
      <c r="D187" s="15">
        <v>-297</v>
      </c>
      <c r="E187" s="14">
        <v>65</v>
      </c>
      <c r="F187" s="13"/>
      <c r="G187" s="12">
        <v>344</v>
      </c>
      <c r="H187" t="s">
        <v>1997</v>
      </c>
    </row>
    <row r="188" spans="1:8">
      <c r="A188" s="11">
        <v>186</v>
      </c>
      <c r="C188" s="9" t="b">
        <f t="shared" si="6"/>
        <v>1</v>
      </c>
      <c r="D188" s="15">
        <v>-296</v>
      </c>
      <c r="E188" s="14">
        <v>61</v>
      </c>
      <c r="F188" s="13"/>
      <c r="G188" s="16">
        <v>200</v>
      </c>
      <c r="H188" t="s">
        <v>1997</v>
      </c>
    </row>
    <row r="189" spans="1:8">
      <c r="A189" s="11">
        <v>187</v>
      </c>
      <c r="C189" s="9" t="b">
        <f t="shared" si="6"/>
        <v>1</v>
      </c>
      <c r="D189" s="15">
        <v>-294</v>
      </c>
      <c r="E189" s="14">
        <v>59</v>
      </c>
      <c r="F189" s="13"/>
      <c r="G189" s="12">
        <v>78</v>
      </c>
      <c r="H189" t="s">
        <v>1997</v>
      </c>
    </row>
    <row r="190" spans="1:8">
      <c r="A190" s="58">
        <v>188</v>
      </c>
      <c r="C190" s="9" t="b">
        <f t="shared" si="6"/>
        <v>1</v>
      </c>
      <c r="D190" s="15">
        <v>-290</v>
      </c>
      <c r="E190" s="14">
        <v>57</v>
      </c>
      <c r="F190" s="13"/>
      <c r="G190" s="16">
        <v>466</v>
      </c>
      <c r="H190" t="s">
        <v>1999</v>
      </c>
    </row>
    <row r="191" spans="1:8">
      <c r="A191" s="11">
        <v>189</v>
      </c>
      <c r="C191" s="9" t="b">
        <f t="shared" si="6"/>
        <v>1</v>
      </c>
      <c r="D191" s="15">
        <v>-294</v>
      </c>
      <c r="E191" s="14">
        <v>56</v>
      </c>
      <c r="F191" s="13"/>
      <c r="G191" s="16">
        <v>414</v>
      </c>
      <c r="H191" t="s">
        <v>1997</v>
      </c>
    </row>
    <row r="192" spans="1:8">
      <c r="A192" s="11">
        <v>190</v>
      </c>
      <c r="C192" s="9" t="b">
        <f t="shared" si="6"/>
        <v>0</v>
      </c>
      <c r="D192" s="15">
        <v>-299</v>
      </c>
      <c r="E192" s="14">
        <v>55</v>
      </c>
      <c r="F192" s="13"/>
      <c r="G192" s="12">
        <v>0</v>
      </c>
      <c r="H192" t="s">
        <v>1997</v>
      </c>
    </row>
    <row r="193" spans="1:8">
      <c r="A193" s="11">
        <v>191</v>
      </c>
      <c r="C193" s="9" t="b">
        <f t="shared" si="6"/>
        <v>0</v>
      </c>
      <c r="D193" s="15">
        <v>-305</v>
      </c>
      <c r="E193" s="14">
        <v>55</v>
      </c>
      <c r="F193" s="13"/>
      <c r="G193" s="12">
        <v>0</v>
      </c>
      <c r="H193" t="s">
        <v>1997</v>
      </c>
    </row>
    <row r="194" spans="1:8">
      <c r="A194" s="58">
        <v>192</v>
      </c>
      <c r="C194" s="9" t="b">
        <f t="shared" si="6"/>
        <v>0</v>
      </c>
      <c r="D194" s="15">
        <v>-310</v>
      </c>
      <c r="E194" s="14">
        <v>56</v>
      </c>
      <c r="F194" s="13"/>
      <c r="G194" s="16">
        <v>304</v>
      </c>
      <c r="H194" t="s">
        <v>1999</v>
      </c>
    </row>
    <row r="195" spans="1:8">
      <c r="A195" s="11">
        <v>193</v>
      </c>
      <c r="C195" s="9" t="b">
        <f t="shared" si="6"/>
        <v>1</v>
      </c>
      <c r="D195" s="15">
        <v>-309</v>
      </c>
      <c r="E195" s="14">
        <v>54</v>
      </c>
      <c r="F195" s="13"/>
      <c r="G195" s="12">
        <v>218</v>
      </c>
      <c r="H195" t="s">
        <v>1997</v>
      </c>
    </row>
    <row r="196" spans="1:8">
      <c r="A196" s="11">
        <v>194</v>
      </c>
      <c r="C196" s="9" t="b">
        <f t="shared" si="6"/>
        <v>1</v>
      </c>
      <c r="D196" s="15">
        <v>-307</v>
      </c>
      <c r="E196" s="14">
        <v>50</v>
      </c>
      <c r="F196" s="13"/>
      <c r="G196" s="16">
        <v>60</v>
      </c>
      <c r="H196" t="s">
        <v>1997</v>
      </c>
    </row>
    <row r="197" spans="1:8">
      <c r="A197" s="11">
        <v>195</v>
      </c>
      <c r="C197" s="9" t="b">
        <f t="shared" si="6"/>
        <v>1</v>
      </c>
      <c r="D197" s="15">
        <v>-310</v>
      </c>
      <c r="E197" s="14">
        <v>48</v>
      </c>
      <c r="F197" s="13"/>
      <c r="G197" s="16">
        <v>200</v>
      </c>
      <c r="H197" t="s">
        <v>1997</v>
      </c>
    </row>
    <row r="198" spans="1:8">
      <c r="A198" s="11">
        <v>196</v>
      </c>
      <c r="C198" s="9" t="b">
        <f t="shared" si="6"/>
        <v>0</v>
      </c>
      <c r="D198" s="15">
        <v>-309</v>
      </c>
      <c r="E198" s="14">
        <v>43</v>
      </c>
      <c r="F198" s="13"/>
      <c r="G198" s="16">
        <v>310</v>
      </c>
      <c r="H198" t="s">
        <v>1997</v>
      </c>
    </row>
    <row r="199" spans="1:8">
      <c r="A199" s="36">
        <v>197</v>
      </c>
      <c r="B199" t="s">
        <v>1964</v>
      </c>
      <c r="C199" s="9" t="b">
        <f t="shared" si="6"/>
        <v>1</v>
      </c>
      <c r="D199" s="15">
        <v>-313</v>
      </c>
      <c r="E199" s="14">
        <v>44</v>
      </c>
      <c r="F199" s="13"/>
      <c r="G199" s="16">
        <v>408</v>
      </c>
      <c r="H199" t="s">
        <v>1998</v>
      </c>
    </row>
    <row r="200" spans="1:8">
      <c r="A200" s="11">
        <v>198</v>
      </c>
      <c r="C200" s="9" t="b">
        <f t="shared" si="6"/>
        <v>1</v>
      </c>
      <c r="D200" s="15">
        <v>-311</v>
      </c>
      <c r="E200" s="14">
        <v>39</v>
      </c>
      <c r="F200" s="13"/>
      <c r="G200" s="16">
        <v>225</v>
      </c>
      <c r="H200" t="s">
        <v>1997</v>
      </c>
    </row>
    <row r="201" spans="1:8">
      <c r="A201" s="11">
        <v>199</v>
      </c>
      <c r="C201" s="9" t="b">
        <f t="shared" si="6"/>
        <v>1</v>
      </c>
      <c r="D201" s="15">
        <v>-314</v>
      </c>
      <c r="E201" s="14">
        <v>37</v>
      </c>
      <c r="F201" s="13"/>
      <c r="G201" s="12">
        <v>300</v>
      </c>
      <c r="H201" t="s">
        <v>1997</v>
      </c>
    </row>
    <row r="202" spans="1:8">
      <c r="A202" s="11">
        <v>200</v>
      </c>
      <c r="C202" s="9" t="b">
        <f t="shared" si="6"/>
        <v>1</v>
      </c>
      <c r="D202" s="15">
        <v>-312</v>
      </c>
      <c r="E202" s="14">
        <v>33</v>
      </c>
      <c r="F202" s="13"/>
      <c r="G202" s="12">
        <v>0</v>
      </c>
      <c r="H202" t="s">
        <v>1997</v>
      </c>
    </row>
    <row r="203" spans="1:8">
      <c r="A203" s="11">
        <v>201</v>
      </c>
      <c r="C203" s="9" t="b">
        <f t="shared" si="6"/>
        <v>0</v>
      </c>
      <c r="D203" s="15">
        <v>-312</v>
      </c>
      <c r="E203" s="14">
        <v>27</v>
      </c>
      <c r="F203" s="13"/>
      <c r="G203" s="16">
        <v>0</v>
      </c>
      <c r="H203" t="s">
        <v>1997</v>
      </c>
    </row>
    <row r="204" spans="1:8">
      <c r="A204" s="11">
        <v>202</v>
      </c>
      <c r="C204" s="9" t="b">
        <f t="shared" si="6"/>
        <v>0</v>
      </c>
      <c r="D204" s="15">
        <v>-312</v>
      </c>
      <c r="E204" s="14">
        <v>21</v>
      </c>
      <c r="F204" s="13"/>
      <c r="G204" s="16">
        <v>422</v>
      </c>
      <c r="H204" t="s">
        <v>1997</v>
      </c>
    </row>
    <row r="205" spans="1:8">
      <c r="A205" s="11">
        <v>203</v>
      </c>
      <c r="C205" s="9" t="b">
        <f t="shared" si="6"/>
        <v>0</v>
      </c>
      <c r="D205" s="15">
        <v>-312</v>
      </c>
      <c r="E205" s="14">
        <v>15</v>
      </c>
      <c r="F205" s="13"/>
      <c r="G205" s="16">
        <v>52</v>
      </c>
      <c r="H205" t="s">
        <v>1997</v>
      </c>
    </row>
    <row r="206" spans="1:8">
      <c r="A206" s="11">
        <v>204</v>
      </c>
      <c r="C206" s="9" t="b">
        <f t="shared" si="6"/>
        <v>1</v>
      </c>
      <c r="D206" s="15">
        <v>-311</v>
      </c>
      <c r="E206" s="14">
        <v>13</v>
      </c>
      <c r="F206" s="13"/>
      <c r="G206" s="12">
        <v>120</v>
      </c>
      <c r="H206" t="s">
        <v>1997</v>
      </c>
    </row>
    <row r="207" spans="1:8">
      <c r="A207" s="11">
        <v>205</v>
      </c>
      <c r="C207" s="9" t="b">
        <f t="shared" si="6"/>
        <v>0</v>
      </c>
      <c r="D207" s="15">
        <v>-311</v>
      </c>
      <c r="E207" s="14">
        <v>8</v>
      </c>
      <c r="F207" s="13"/>
      <c r="G207" s="16">
        <v>47</v>
      </c>
      <c r="H207" t="s">
        <v>1997</v>
      </c>
    </row>
    <row r="208" spans="1:8">
      <c r="A208" s="11">
        <v>206</v>
      </c>
      <c r="C208" s="9" t="b">
        <f t="shared" si="6"/>
        <v>0</v>
      </c>
      <c r="D208" s="15">
        <v>-311</v>
      </c>
      <c r="E208" s="14">
        <v>2</v>
      </c>
      <c r="F208" s="13"/>
      <c r="G208" s="12">
        <v>0</v>
      </c>
      <c r="H208" t="s">
        <v>1997</v>
      </c>
    </row>
    <row r="209" spans="1:8">
      <c r="A209" s="11">
        <v>207</v>
      </c>
      <c r="C209" s="9" t="b">
        <f t="shared" si="6"/>
        <v>0</v>
      </c>
      <c r="D209" s="15">
        <v>-311</v>
      </c>
      <c r="E209" s="14">
        <v>-3</v>
      </c>
      <c r="F209" s="13"/>
      <c r="G209" s="16">
        <v>30</v>
      </c>
      <c r="H209" t="s">
        <v>1997</v>
      </c>
    </row>
    <row r="210" spans="1:8">
      <c r="A210" s="11">
        <v>208</v>
      </c>
      <c r="C210" s="9" t="b">
        <f t="shared" si="6"/>
        <v>0</v>
      </c>
      <c r="D210" s="15">
        <v>-310</v>
      </c>
      <c r="E210" s="14">
        <v>-8</v>
      </c>
      <c r="F210" s="13"/>
      <c r="G210" s="16">
        <v>0</v>
      </c>
      <c r="H210" t="s">
        <v>1997</v>
      </c>
    </row>
    <row r="211" spans="1:8">
      <c r="A211"/>
      <c r="C211"/>
      <c r="D211"/>
      <c r="E211"/>
      <c r="F211"/>
      <c r="G211"/>
    </row>
    <row r="212" spans="1:8">
      <c r="A212"/>
      <c r="C212"/>
      <c r="D212"/>
      <c r="E212"/>
      <c r="F212"/>
      <c r="G212"/>
    </row>
    <row r="213" spans="1:8">
      <c r="A213"/>
      <c r="C213"/>
      <c r="D213"/>
      <c r="E213"/>
      <c r="F213"/>
      <c r="G213"/>
    </row>
    <row r="214" spans="1:8">
      <c r="A214" s="35"/>
      <c r="C214"/>
      <c r="D214"/>
      <c r="E214"/>
      <c r="F214"/>
      <c r="G214"/>
    </row>
    <row r="215" spans="1:8">
      <c r="A215" s="35"/>
      <c r="C215"/>
      <c r="D215"/>
      <c r="E215"/>
      <c r="F215"/>
      <c r="G215"/>
    </row>
    <row r="216" spans="1:8">
      <c r="A216" s="35"/>
      <c r="C216"/>
      <c r="D216"/>
      <c r="E216"/>
      <c r="F216"/>
      <c r="G216"/>
    </row>
    <row r="217" spans="1:8">
      <c r="A217" s="35"/>
      <c r="C217"/>
      <c r="D217"/>
      <c r="E217"/>
      <c r="F217"/>
      <c r="G217"/>
    </row>
    <row r="218" spans="1:8">
      <c r="A218" s="35"/>
      <c r="C218"/>
      <c r="D218"/>
      <c r="E218"/>
      <c r="F218"/>
      <c r="G218"/>
    </row>
    <row r="219" spans="1:8">
      <c r="A219" s="35"/>
      <c r="C219"/>
      <c r="D219"/>
      <c r="E219"/>
      <c r="F219"/>
      <c r="G219"/>
    </row>
    <row r="220" spans="1:8">
      <c r="A220" s="35"/>
      <c r="C220"/>
      <c r="D220"/>
      <c r="E220"/>
      <c r="F220"/>
      <c r="G220"/>
    </row>
    <row r="221" spans="1:8">
      <c r="A221" s="35"/>
      <c r="C221"/>
      <c r="D221"/>
      <c r="E221"/>
      <c r="F221"/>
      <c r="G221"/>
    </row>
    <row r="222" spans="1:8">
      <c r="A222" s="35"/>
      <c r="C222"/>
      <c r="D222"/>
      <c r="E222"/>
      <c r="F222"/>
      <c r="G222"/>
    </row>
    <row r="223" spans="1:8">
      <c r="A223" s="35"/>
      <c r="C223"/>
      <c r="D223"/>
      <c r="E223"/>
      <c r="F223"/>
      <c r="G223"/>
    </row>
    <row r="224" spans="1:8">
      <c r="A224" s="35"/>
      <c r="C224"/>
      <c r="D224"/>
      <c r="E224"/>
      <c r="F224"/>
      <c r="G224"/>
    </row>
    <row r="225" spans="1:7">
      <c r="A225" s="35"/>
      <c r="C225"/>
      <c r="D225"/>
      <c r="E225"/>
      <c r="F225"/>
      <c r="G225"/>
    </row>
    <row r="226" spans="1:7">
      <c r="A226" s="35"/>
      <c r="C226"/>
      <c r="D226"/>
      <c r="E226"/>
      <c r="F226"/>
      <c r="G226"/>
    </row>
    <row r="227" spans="1:7">
      <c r="A227" s="35"/>
      <c r="C227"/>
      <c r="D227"/>
      <c r="E227"/>
      <c r="F227"/>
      <c r="G227"/>
    </row>
    <row r="228" spans="1:7">
      <c r="A228" s="35"/>
      <c r="C228"/>
      <c r="D228"/>
      <c r="E228"/>
      <c r="F228"/>
      <c r="G228"/>
    </row>
    <row r="229" spans="1:7">
      <c r="A229" s="35"/>
      <c r="C229"/>
      <c r="D229"/>
      <c r="E229"/>
      <c r="F229"/>
      <c r="G229"/>
    </row>
    <row r="230" spans="1:7">
      <c r="A230" s="35"/>
      <c r="C230"/>
      <c r="D230"/>
      <c r="E230"/>
      <c r="F230"/>
      <c r="G230"/>
    </row>
    <row r="231" spans="1:7">
      <c r="A231" s="35"/>
      <c r="C231" s="9"/>
      <c r="D231"/>
      <c r="E231"/>
      <c r="F231"/>
      <c r="G231"/>
    </row>
    <row r="232" spans="1:7">
      <c r="A232" s="35"/>
      <c r="C232" s="9"/>
      <c r="D232"/>
      <c r="E232"/>
      <c r="F232"/>
      <c r="G232"/>
    </row>
    <row r="233" spans="1:7">
      <c r="A233" s="35"/>
      <c r="C233" s="9"/>
      <c r="D233"/>
      <c r="E233"/>
      <c r="F233"/>
      <c r="G233"/>
    </row>
    <row r="234" spans="1:7">
      <c r="A234" s="35"/>
      <c r="C234" s="9"/>
      <c r="D234"/>
      <c r="E234"/>
      <c r="F234"/>
      <c r="G234"/>
    </row>
    <row r="235" spans="1:7">
      <c r="A235" s="35"/>
      <c r="C235" s="9"/>
      <c r="D235"/>
      <c r="E235"/>
      <c r="F235"/>
      <c r="G235"/>
    </row>
    <row r="236" spans="1:7">
      <c r="A236" s="35"/>
      <c r="C236" s="9"/>
      <c r="D236"/>
      <c r="E236"/>
      <c r="F236"/>
      <c r="G236"/>
    </row>
    <row r="237" spans="1:7">
      <c r="A237" s="35"/>
      <c r="C237"/>
      <c r="D237"/>
      <c r="E237"/>
      <c r="F237"/>
      <c r="G237"/>
    </row>
    <row r="238" spans="1:7">
      <c r="A238" s="35"/>
      <c r="C238"/>
      <c r="D238"/>
      <c r="E238"/>
      <c r="F238"/>
      <c r="G238"/>
    </row>
    <row r="239" spans="1:7">
      <c r="A239" s="35"/>
      <c r="C239"/>
      <c r="D239"/>
      <c r="E239"/>
      <c r="F239"/>
      <c r="G239"/>
    </row>
    <row r="240" spans="1:7">
      <c r="A240" s="35"/>
      <c r="C240"/>
      <c r="D240"/>
      <c r="E240"/>
      <c r="F240"/>
      <c r="G240"/>
    </row>
    <row r="241" spans="1:7">
      <c r="A241" s="35"/>
      <c r="C241"/>
      <c r="D241"/>
      <c r="E241"/>
      <c r="F241"/>
      <c r="G241"/>
    </row>
  </sheetData>
  <autoFilter ref="A2:H230">
    <filterColumn colId="2"/>
  </autoFilter>
  <mergeCells count="11">
    <mergeCell ref="U1:V1"/>
    <mergeCell ref="D1:E1"/>
    <mergeCell ref="I1:J1"/>
    <mergeCell ref="L1:M1"/>
    <mergeCell ref="O1:P1"/>
    <mergeCell ref="R1:S1"/>
    <mergeCell ref="I2:J2"/>
    <mergeCell ref="L2:M2"/>
    <mergeCell ref="O2:P2"/>
    <mergeCell ref="R2:S2"/>
    <mergeCell ref="U2:V2"/>
  </mergeCells>
  <conditionalFormatting sqref="G114:G210">
    <cfRule type="cellIs" dxfId="73" priority="11" operator="lessThan">
      <formula>SUM(G113:G296)/COUNTA(G113:G296)</formula>
    </cfRule>
  </conditionalFormatting>
  <conditionalFormatting sqref="G3">
    <cfRule type="cellIs" dxfId="72" priority="10" operator="lessThan">
      <formula>SUM(#REF!)/COUNTA(#REF!)</formula>
    </cfRule>
  </conditionalFormatting>
  <conditionalFormatting sqref="G59:G111">
    <cfRule type="cellIs" dxfId="71" priority="9" operator="lessThan">
      <formula>SUM(G58:G242)/COUNTA(G58:G242)</formula>
    </cfRule>
  </conditionalFormatting>
  <conditionalFormatting sqref="G113">
    <cfRule type="cellIs" dxfId="70" priority="8" operator="lessThan">
      <formula>SUM(G111:G295)/COUNTA(G111:G295)</formula>
    </cfRule>
  </conditionalFormatting>
  <conditionalFormatting sqref="G6:G55">
    <cfRule type="cellIs" dxfId="69" priority="3" operator="lessThan">
      <formula>SUM(G6:G242)/COUNTA(G6:G242)</formula>
    </cfRule>
  </conditionalFormatting>
  <conditionalFormatting sqref="G112">
    <cfRule type="cellIs" dxfId="68" priority="2" operator="lessThan">
      <formula>SUM(G114:G297)/COUNTA(G114:G297)</formula>
    </cfRule>
  </conditionalFormatting>
  <conditionalFormatting sqref="G57">
    <cfRule type="cellIs" dxfId="67" priority="26" operator="lessThan">
      <formula>SUM(G56:G210)/COUNTA(G56:G210)</formula>
    </cfRule>
  </conditionalFormatting>
  <conditionalFormatting sqref="G4">
    <cfRule type="cellIs" dxfId="66" priority="27" operator="lessThan">
      <formula>SUM(G4:G210)/COUNTA(G4:G210)</formula>
    </cfRule>
  </conditionalFormatting>
  <conditionalFormatting sqref="G58">
    <cfRule type="cellIs" dxfId="65" priority="28" operator="lessThan">
      <formula>SUM(G57:G210)/COUNTA(G57:G210)</formula>
    </cfRule>
  </conditionalFormatting>
  <conditionalFormatting sqref="G5">
    <cfRule type="cellIs" dxfId="64" priority="29" operator="lessThan">
      <formula>SUM(G5:G210)/COUNTA(G5:G210)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63"/>
  <sheetViews>
    <sheetView workbookViewId="0">
      <selection activeCell="H2" sqref="H2"/>
    </sheetView>
  </sheetViews>
  <sheetFormatPr baseColWidth="10" defaultRowHeight="12.75"/>
  <cols>
    <col min="1" max="1" width="5.85546875" style="2" customWidth="1"/>
    <col min="3" max="3" width="5.7109375" bestFit="1" customWidth="1"/>
    <col min="4" max="4" width="8.140625" style="3" customWidth="1"/>
    <col min="5" max="5" width="9.85546875" style="3" customWidth="1"/>
    <col min="6" max="6" width="5" style="3" customWidth="1"/>
    <col min="7" max="7" width="11.42578125" style="3"/>
    <col min="8" max="8" width="6" customWidth="1"/>
    <col min="11" max="11" width="4.5703125" customWidth="1"/>
    <col min="14" max="14" width="3.7109375" customWidth="1"/>
    <col min="17" max="17" width="4" customWidth="1"/>
    <col min="20" max="20" width="4" customWidth="1"/>
    <col min="23" max="23" width="4.5703125" customWidth="1"/>
    <col min="24" max="24" width="7" bestFit="1" customWidth="1"/>
  </cols>
  <sheetData>
    <row r="1" spans="1:24" ht="13.5" thickBot="1">
      <c r="A1" s="33" t="s">
        <v>1990</v>
      </c>
      <c r="B1" s="13"/>
      <c r="C1" s="13"/>
      <c r="D1" s="80" t="s">
        <v>1989</v>
      </c>
      <c r="E1" s="81"/>
      <c r="F1" s="9"/>
      <c r="G1" s="34" t="s">
        <v>1988</v>
      </c>
      <c r="H1" s="1"/>
      <c r="I1" s="82" t="s">
        <v>1987</v>
      </c>
      <c r="J1" s="83"/>
      <c r="K1" s="30"/>
      <c r="L1" s="82" t="s">
        <v>1986</v>
      </c>
      <c r="M1" s="83"/>
      <c r="N1" s="30"/>
      <c r="O1" s="82" t="s">
        <v>1985</v>
      </c>
      <c r="P1" s="83"/>
      <c r="Q1" s="30"/>
      <c r="R1" s="82" t="s">
        <v>1984</v>
      </c>
      <c r="S1" s="83"/>
      <c r="T1" s="30"/>
      <c r="U1" s="82" t="s">
        <v>1983</v>
      </c>
      <c r="V1" s="83"/>
      <c r="W1" s="30"/>
      <c r="X1" s="32" t="s">
        <v>1982</v>
      </c>
    </row>
    <row r="2" spans="1:24" ht="13.5" thickBot="1">
      <c r="A2" s="31"/>
      <c r="B2" s="13"/>
      <c r="C2" s="13"/>
      <c r="D2" s="6"/>
      <c r="E2" s="6"/>
      <c r="F2" s="6"/>
      <c r="G2" s="6"/>
      <c r="H2" s="1"/>
      <c r="I2" s="82">
        <f>L2/O2</f>
        <v>194.18695652173912</v>
      </c>
      <c r="J2" s="83"/>
      <c r="K2" s="30"/>
      <c r="L2" s="82">
        <f>SUM(G:G)</f>
        <v>44663</v>
      </c>
      <c r="M2" s="83"/>
      <c r="N2" s="30"/>
      <c r="O2" s="82">
        <f>COUNTA(A3:A263)</f>
        <v>230</v>
      </c>
      <c r="P2" s="83"/>
      <c r="Q2" s="30"/>
      <c r="R2" s="82">
        <f>L2/110</f>
        <v>406.0272727272727</v>
      </c>
      <c r="S2" s="83"/>
      <c r="T2" s="30"/>
      <c r="U2" s="82">
        <f>R2-O2</f>
        <v>176.0272727272727</v>
      </c>
      <c r="V2" s="83"/>
      <c r="W2" s="30"/>
      <c r="X2" s="29">
        <f>U2/O2</f>
        <v>0.76533596837944651</v>
      </c>
    </row>
    <row r="3" spans="1:24">
      <c r="A3" s="25">
        <v>1</v>
      </c>
      <c r="D3" s="28">
        <v>-310</v>
      </c>
      <c r="E3" s="27">
        <v>-14</v>
      </c>
      <c r="F3" s="9"/>
      <c r="G3" s="39">
        <v>400</v>
      </c>
    </row>
    <row r="4" spans="1:24">
      <c r="A4" s="36">
        <v>2</v>
      </c>
      <c r="B4" t="s">
        <v>1964</v>
      </c>
      <c r="C4">
        <f t="shared" ref="C4:C67" si="0">IF(B3="_",ABS(D4-D2)+ABS(E4-E2),ABS(D4-D3)+ABS(E4-E3))</f>
        <v>6</v>
      </c>
      <c r="D4" s="15">
        <v>-306</v>
      </c>
      <c r="E4" s="14">
        <v>-16</v>
      </c>
      <c r="F4" s="9"/>
      <c r="G4" s="12">
        <v>304</v>
      </c>
    </row>
    <row r="5" spans="1:24">
      <c r="A5" s="11">
        <v>3</v>
      </c>
      <c r="C5">
        <f t="shared" si="0"/>
        <v>6</v>
      </c>
      <c r="D5" s="15">
        <v>-312</v>
      </c>
      <c r="E5" s="14">
        <v>-10</v>
      </c>
      <c r="F5" s="9"/>
      <c r="G5" s="16">
        <v>0</v>
      </c>
    </row>
    <row r="6" spans="1:24">
      <c r="A6" s="11">
        <v>4</v>
      </c>
      <c r="C6">
        <f t="shared" si="0"/>
        <v>3</v>
      </c>
      <c r="D6" s="15">
        <v>-310</v>
      </c>
      <c r="E6" s="14">
        <v>-9</v>
      </c>
      <c r="F6" s="9"/>
      <c r="G6" s="16">
        <v>150</v>
      </c>
    </row>
    <row r="7" spans="1:24">
      <c r="A7" s="11">
        <v>5</v>
      </c>
      <c r="C7">
        <f t="shared" si="0"/>
        <v>5</v>
      </c>
      <c r="D7" s="15">
        <v>-309</v>
      </c>
      <c r="E7" s="14">
        <v>-5</v>
      </c>
      <c r="F7" s="9"/>
      <c r="G7" s="16">
        <v>60</v>
      </c>
    </row>
    <row r="8" spans="1:24">
      <c r="A8" s="11">
        <v>6</v>
      </c>
      <c r="C8">
        <f t="shared" si="0"/>
        <v>5</v>
      </c>
      <c r="D8" s="15">
        <v>-310</v>
      </c>
      <c r="E8" s="14">
        <v>-1</v>
      </c>
      <c r="F8" s="9"/>
      <c r="G8" s="16">
        <v>82</v>
      </c>
    </row>
    <row r="9" spans="1:24">
      <c r="A9" s="11">
        <v>7</v>
      </c>
      <c r="C9">
        <f t="shared" si="0"/>
        <v>5</v>
      </c>
      <c r="D9" s="15">
        <v>-309</v>
      </c>
      <c r="E9" s="14">
        <v>3</v>
      </c>
      <c r="F9" s="9"/>
      <c r="G9" s="12">
        <v>0</v>
      </c>
    </row>
    <row r="10" spans="1:24">
      <c r="A10" s="36">
        <v>8</v>
      </c>
      <c r="B10" t="s">
        <v>1964</v>
      </c>
      <c r="C10">
        <f t="shared" si="0"/>
        <v>6</v>
      </c>
      <c r="D10" s="15">
        <v>-305</v>
      </c>
      <c r="E10" s="14">
        <v>5</v>
      </c>
      <c r="F10" s="9"/>
      <c r="G10" s="12">
        <v>300</v>
      </c>
    </row>
    <row r="11" spans="1:24">
      <c r="A11" s="11">
        <v>9</v>
      </c>
      <c r="C11">
        <f t="shared" si="0"/>
        <v>6</v>
      </c>
      <c r="D11" s="15">
        <v>-313</v>
      </c>
      <c r="E11" s="14">
        <v>5</v>
      </c>
      <c r="F11" s="9"/>
      <c r="G11" s="16">
        <v>86</v>
      </c>
    </row>
    <row r="12" spans="1:24">
      <c r="A12" s="11">
        <v>10</v>
      </c>
      <c r="C12">
        <f t="shared" si="0"/>
        <v>3</v>
      </c>
      <c r="D12" s="15">
        <v>-315</v>
      </c>
      <c r="E12" s="14">
        <v>6</v>
      </c>
      <c r="F12" s="9"/>
      <c r="G12" s="16">
        <v>456</v>
      </c>
    </row>
    <row r="13" spans="1:24">
      <c r="A13" s="11">
        <v>11</v>
      </c>
      <c r="C13">
        <f t="shared" si="0"/>
        <v>5</v>
      </c>
      <c r="D13" s="15">
        <v>-317</v>
      </c>
      <c r="E13" s="14">
        <v>3</v>
      </c>
      <c r="F13" s="9"/>
      <c r="G13" s="12">
        <v>69</v>
      </c>
    </row>
    <row r="14" spans="1:24">
      <c r="A14" s="11">
        <v>12</v>
      </c>
      <c r="C14">
        <f t="shared" si="0"/>
        <v>5</v>
      </c>
      <c r="D14" s="15">
        <v>-320</v>
      </c>
      <c r="E14" s="14">
        <v>1</v>
      </c>
      <c r="F14" s="9"/>
      <c r="G14" s="16">
        <v>108</v>
      </c>
    </row>
    <row r="15" spans="1:24">
      <c r="A15" s="11">
        <v>13</v>
      </c>
      <c r="C15">
        <f t="shared" si="0"/>
        <v>4</v>
      </c>
      <c r="D15" s="15">
        <v>-324</v>
      </c>
      <c r="E15" s="14">
        <v>1</v>
      </c>
      <c r="F15" s="9"/>
      <c r="G15" s="16">
        <v>0</v>
      </c>
    </row>
    <row r="16" spans="1:24">
      <c r="A16" s="11">
        <v>14</v>
      </c>
      <c r="C16">
        <f t="shared" si="0"/>
        <v>3</v>
      </c>
      <c r="D16" s="15">
        <v>-327</v>
      </c>
      <c r="E16" s="14">
        <v>1</v>
      </c>
      <c r="F16" s="9"/>
      <c r="G16" s="16">
        <v>224</v>
      </c>
    </row>
    <row r="17" spans="1:7">
      <c r="A17" s="11">
        <v>15</v>
      </c>
      <c r="C17">
        <f t="shared" si="0"/>
        <v>4</v>
      </c>
      <c r="D17" s="15">
        <v>-331</v>
      </c>
      <c r="E17" s="14">
        <v>1</v>
      </c>
      <c r="F17" s="9"/>
      <c r="G17" s="16">
        <v>0</v>
      </c>
    </row>
    <row r="18" spans="1:7">
      <c r="A18" s="11">
        <v>16</v>
      </c>
      <c r="C18">
        <f t="shared" si="0"/>
        <v>2</v>
      </c>
      <c r="D18" s="15">
        <v>-333</v>
      </c>
      <c r="E18" s="14">
        <v>1</v>
      </c>
      <c r="F18" s="9"/>
      <c r="G18" s="16">
        <v>241</v>
      </c>
    </row>
    <row r="19" spans="1:7">
      <c r="A19" s="11">
        <v>17</v>
      </c>
      <c r="C19">
        <f t="shared" si="0"/>
        <v>4</v>
      </c>
      <c r="D19" s="38">
        <v>-336</v>
      </c>
      <c r="E19" s="37">
        <v>0</v>
      </c>
      <c r="F19" s="40"/>
      <c r="G19" s="12">
        <v>200</v>
      </c>
    </row>
    <row r="20" spans="1:7">
      <c r="A20" s="11">
        <v>18</v>
      </c>
      <c r="C20">
        <f t="shared" si="0"/>
        <v>3</v>
      </c>
      <c r="D20" s="15">
        <v>-337</v>
      </c>
      <c r="E20" s="14">
        <v>-2</v>
      </c>
      <c r="F20" s="9"/>
      <c r="G20" s="12">
        <v>60</v>
      </c>
    </row>
    <row r="21" spans="1:7">
      <c r="A21" s="11">
        <v>19</v>
      </c>
      <c r="C21">
        <f t="shared" si="0"/>
        <v>6</v>
      </c>
      <c r="D21" s="15">
        <v>-339</v>
      </c>
      <c r="E21" s="14">
        <v>-6</v>
      </c>
      <c r="F21" s="9"/>
      <c r="G21" s="16">
        <v>55</v>
      </c>
    </row>
    <row r="22" spans="1:7">
      <c r="A22" s="11">
        <v>20</v>
      </c>
      <c r="C22">
        <f t="shared" si="0"/>
        <v>5</v>
      </c>
      <c r="D22" s="15">
        <v>-341</v>
      </c>
      <c r="E22" s="14">
        <v>-9</v>
      </c>
      <c r="F22" s="9"/>
      <c r="G22" s="16">
        <v>204</v>
      </c>
    </row>
    <row r="23" spans="1:7">
      <c r="A23" s="11">
        <v>21</v>
      </c>
      <c r="C23">
        <f t="shared" si="0"/>
        <v>3</v>
      </c>
      <c r="D23" s="15">
        <v>-341</v>
      </c>
      <c r="E23" s="14">
        <v>-6</v>
      </c>
      <c r="F23" s="9"/>
      <c r="G23" s="16">
        <v>60</v>
      </c>
    </row>
    <row r="24" spans="1:7">
      <c r="A24" s="11">
        <v>22</v>
      </c>
      <c r="C24">
        <f t="shared" si="0"/>
        <v>5</v>
      </c>
      <c r="D24" s="15">
        <v>-345</v>
      </c>
      <c r="E24" s="14">
        <v>-5</v>
      </c>
      <c r="F24" s="9"/>
      <c r="G24" s="16">
        <v>216</v>
      </c>
    </row>
    <row r="25" spans="1:7">
      <c r="A25" s="11">
        <v>23</v>
      </c>
      <c r="C25">
        <f t="shared" si="0"/>
        <v>6</v>
      </c>
      <c r="D25" s="15">
        <v>-347</v>
      </c>
      <c r="E25" s="14">
        <v>-1</v>
      </c>
      <c r="F25" s="9"/>
      <c r="G25" s="12">
        <v>0</v>
      </c>
    </row>
    <row r="26" spans="1:7">
      <c r="A26" s="11">
        <v>24</v>
      </c>
      <c r="C26">
        <f t="shared" si="0"/>
        <v>6</v>
      </c>
      <c r="D26" s="15">
        <v>-351</v>
      </c>
      <c r="E26" s="14">
        <v>1</v>
      </c>
      <c r="F26" s="9"/>
      <c r="G26" s="16">
        <v>0</v>
      </c>
    </row>
    <row r="27" spans="1:7">
      <c r="A27" s="11">
        <v>25</v>
      </c>
      <c r="C27">
        <f t="shared" si="0"/>
        <v>5</v>
      </c>
      <c r="D27" s="15">
        <v>-352</v>
      </c>
      <c r="E27" s="14">
        <v>5</v>
      </c>
      <c r="F27" s="9"/>
      <c r="G27" s="16">
        <v>304</v>
      </c>
    </row>
    <row r="28" spans="1:7">
      <c r="A28" s="11">
        <v>26</v>
      </c>
      <c r="C28">
        <f t="shared" si="0"/>
        <v>4</v>
      </c>
      <c r="D28" s="15">
        <v>-355</v>
      </c>
      <c r="E28" s="14">
        <v>4</v>
      </c>
      <c r="F28" s="9"/>
      <c r="G28" s="16">
        <v>129</v>
      </c>
    </row>
    <row r="29" spans="1:7">
      <c r="A29" s="11">
        <v>27</v>
      </c>
      <c r="C29">
        <f t="shared" si="0"/>
        <v>6</v>
      </c>
      <c r="D29" s="15">
        <v>-359</v>
      </c>
      <c r="E29" s="14">
        <v>2</v>
      </c>
      <c r="F29" s="9"/>
      <c r="G29" s="12">
        <v>0</v>
      </c>
    </row>
    <row r="30" spans="1:7">
      <c r="A30" s="11">
        <v>28</v>
      </c>
      <c r="C30">
        <f t="shared" si="0"/>
        <v>6</v>
      </c>
      <c r="D30" s="15">
        <v>-363</v>
      </c>
      <c r="E30" s="14">
        <v>4</v>
      </c>
      <c r="F30" s="9"/>
      <c r="G30" s="12">
        <v>90</v>
      </c>
    </row>
    <row r="31" spans="1:7">
      <c r="A31" s="11">
        <v>29</v>
      </c>
      <c r="C31">
        <f t="shared" si="0"/>
        <v>5</v>
      </c>
      <c r="D31" s="15">
        <v>-367</v>
      </c>
      <c r="E31" s="14">
        <v>3</v>
      </c>
      <c r="F31" s="9"/>
      <c r="G31" s="16">
        <v>600</v>
      </c>
    </row>
    <row r="32" spans="1:7">
      <c r="A32" s="11">
        <v>30</v>
      </c>
      <c r="C32">
        <f t="shared" si="0"/>
        <v>3</v>
      </c>
      <c r="D32" s="15">
        <v>-367</v>
      </c>
      <c r="E32" s="14">
        <v>0</v>
      </c>
      <c r="F32" s="9"/>
      <c r="G32" s="16">
        <v>60</v>
      </c>
    </row>
    <row r="33" spans="1:7">
      <c r="A33" s="11">
        <v>31</v>
      </c>
      <c r="C33">
        <f t="shared" si="0"/>
        <v>5</v>
      </c>
      <c r="D33" s="15">
        <v>-370</v>
      </c>
      <c r="E33" s="14">
        <v>-2</v>
      </c>
      <c r="F33" s="9"/>
      <c r="G33" s="16">
        <v>300</v>
      </c>
    </row>
    <row r="34" spans="1:7">
      <c r="A34" s="11">
        <v>32</v>
      </c>
      <c r="C34">
        <f t="shared" si="0"/>
        <v>5</v>
      </c>
      <c r="D34" s="15">
        <v>-372</v>
      </c>
      <c r="E34" s="14">
        <v>1</v>
      </c>
      <c r="F34" s="9"/>
      <c r="G34" s="16">
        <v>403</v>
      </c>
    </row>
    <row r="35" spans="1:7">
      <c r="A35" s="11">
        <v>33</v>
      </c>
      <c r="C35">
        <f t="shared" si="0"/>
        <v>1</v>
      </c>
      <c r="D35" s="15">
        <v>-371</v>
      </c>
      <c r="E35" s="14">
        <v>1</v>
      </c>
      <c r="F35" s="9"/>
      <c r="G35" s="16">
        <v>450</v>
      </c>
    </row>
    <row r="36" spans="1:7">
      <c r="A36" s="11">
        <v>34</v>
      </c>
      <c r="C36">
        <f t="shared" si="0"/>
        <v>2</v>
      </c>
      <c r="D36" s="15">
        <v>-370</v>
      </c>
      <c r="E36" s="14">
        <v>2</v>
      </c>
      <c r="F36" s="9"/>
      <c r="G36" s="16">
        <v>83</v>
      </c>
    </row>
    <row r="37" spans="1:7">
      <c r="A37" s="11">
        <v>35</v>
      </c>
      <c r="C37">
        <f t="shared" si="0"/>
        <v>4</v>
      </c>
      <c r="D37" s="15">
        <v>-370</v>
      </c>
      <c r="E37" s="14">
        <v>6</v>
      </c>
      <c r="F37" s="9"/>
      <c r="G37" s="16">
        <v>316</v>
      </c>
    </row>
    <row r="38" spans="1:7">
      <c r="A38" s="11">
        <v>36</v>
      </c>
      <c r="C38">
        <f t="shared" si="0"/>
        <v>6</v>
      </c>
      <c r="D38" s="15">
        <v>-368</v>
      </c>
      <c r="E38" s="14">
        <v>10</v>
      </c>
      <c r="F38" s="9"/>
      <c r="G38" s="16">
        <v>22</v>
      </c>
    </row>
    <row r="39" spans="1:7">
      <c r="A39" s="11">
        <v>37</v>
      </c>
      <c r="C39">
        <f t="shared" si="0"/>
        <v>5</v>
      </c>
      <c r="D39" s="15">
        <v>-369</v>
      </c>
      <c r="E39" s="14">
        <v>14</v>
      </c>
      <c r="F39" s="9"/>
      <c r="G39" s="16">
        <v>0</v>
      </c>
    </row>
    <row r="40" spans="1:7">
      <c r="A40" s="11">
        <v>38</v>
      </c>
      <c r="C40">
        <f t="shared" si="0"/>
        <v>5</v>
      </c>
      <c r="D40" s="15">
        <v>-373</v>
      </c>
      <c r="E40" s="14">
        <v>15</v>
      </c>
      <c r="F40" s="9"/>
      <c r="G40" s="16">
        <v>480</v>
      </c>
    </row>
    <row r="41" spans="1:7">
      <c r="A41" s="11">
        <v>39</v>
      </c>
      <c r="C41">
        <f t="shared" si="0"/>
        <v>4</v>
      </c>
      <c r="D41" s="15">
        <v>-373</v>
      </c>
      <c r="E41" s="14">
        <v>19</v>
      </c>
      <c r="F41" s="9"/>
      <c r="G41" s="12">
        <v>330</v>
      </c>
    </row>
    <row r="42" spans="1:7">
      <c r="A42" s="11">
        <v>40</v>
      </c>
      <c r="C42">
        <f t="shared" si="0"/>
        <v>4</v>
      </c>
      <c r="D42" s="15">
        <v>-369</v>
      </c>
      <c r="E42" s="14">
        <v>19</v>
      </c>
      <c r="F42" s="9"/>
      <c r="G42" s="12">
        <v>400</v>
      </c>
    </row>
    <row r="43" spans="1:7">
      <c r="A43" s="11">
        <v>41</v>
      </c>
      <c r="C43">
        <f t="shared" si="0"/>
        <v>4</v>
      </c>
      <c r="D43" s="15">
        <v>-369</v>
      </c>
      <c r="E43" s="14">
        <v>23</v>
      </c>
      <c r="F43" s="9"/>
      <c r="G43" s="12">
        <v>60</v>
      </c>
    </row>
    <row r="44" spans="1:7">
      <c r="A44" s="11">
        <v>42</v>
      </c>
      <c r="C44">
        <f t="shared" si="0"/>
        <v>4</v>
      </c>
      <c r="D44" s="15">
        <v>-369</v>
      </c>
      <c r="E44" s="14">
        <v>27</v>
      </c>
      <c r="F44" s="9"/>
      <c r="G44" s="12">
        <v>0</v>
      </c>
    </row>
    <row r="45" spans="1:7">
      <c r="A45" s="36">
        <v>43</v>
      </c>
      <c r="B45" t="s">
        <v>1964</v>
      </c>
      <c r="C45">
        <f t="shared" si="0"/>
        <v>6</v>
      </c>
      <c r="D45" s="15">
        <v>-365</v>
      </c>
      <c r="E45" s="14">
        <v>29</v>
      </c>
      <c r="F45" s="9"/>
      <c r="G45" s="16">
        <v>400</v>
      </c>
    </row>
    <row r="46" spans="1:7">
      <c r="A46" s="11">
        <v>44</v>
      </c>
      <c r="C46">
        <f t="shared" si="0"/>
        <v>3</v>
      </c>
      <c r="D46" s="15">
        <v>-370</v>
      </c>
      <c r="E46" s="14">
        <v>29</v>
      </c>
      <c r="F46" s="9"/>
      <c r="G46" s="16">
        <v>212</v>
      </c>
    </row>
    <row r="47" spans="1:7">
      <c r="A47" s="11">
        <v>45</v>
      </c>
      <c r="C47">
        <f t="shared" si="0"/>
        <v>4</v>
      </c>
      <c r="D47" s="15">
        <v>-373</v>
      </c>
      <c r="E47" s="14">
        <v>30</v>
      </c>
      <c r="F47" s="9"/>
      <c r="G47" s="16">
        <v>80</v>
      </c>
    </row>
    <row r="48" spans="1:7">
      <c r="A48" s="11">
        <v>46</v>
      </c>
      <c r="C48">
        <f t="shared" si="0"/>
        <v>5</v>
      </c>
      <c r="D48" s="15">
        <v>-376</v>
      </c>
      <c r="E48" s="14">
        <v>32</v>
      </c>
      <c r="F48" s="9"/>
      <c r="G48" s="12">
        <v>82</v>
      </c>
    </row>
    <row r="49" spans="1:7">
      <c r="A49" s="11">
        <v>47</v>
      </c>
      <c r="C49">
        <f t="shared" si="0"/>
        <v>6</v>
      </c>
      <c r="D49" s="15">
        <v>-380</v>
      </c>
      <c r="E49" s="14">
        <v>30</v>
      </c>
      <c r="F49" s="9"/>
      <c r="G49" s="16">
        <v>0</v>
      </c>
    </row>
    <row r="50" spans="1:7">
      <c r="A50" s="11">
        <v>48</v>
      </c>
      <c r="C50">
        <f t="shared" si="0"/>
        <v>6</v>
      </c>
      <c r="D50" s="15">
        <v>-384</v>
      </c>
      <c r="E50" s="14">
        <v>28</v>
      </c>
      <c r="F50" s="9"/>
      <c r="G50" s="12">
        <v>202</v>
      </c>
    </row>
    <row r="51" spans="1:7">
      <c r="A51" s="11">
        <v>49</v>
      </c>
      <c r="C51">
        <f t="shared" si="0"/>
        <v>4</v>
      </c>
      <c r="D51" s="15">
        <v>-384</v>
      </c>
      <c r="E51" s="14">
        <v>32</v>
      </c>
      <c r="F51" s="9"/>
      <c r="G51" s="16">
        <v>152</v>
      </c>
    </row>
    <row r="52" spans="1:7">
      <c r="A52" s="11">
        <v>50</v>
      </c>
      <c r="C52">
        <f t="shared" si="0"/>
        <v>6</v>
      </c>
      <c r="D52" s="15">
        <v>-386</v>
      </c>
      <c r="E52" s="14">
        <v>36</v>
      </c>
      <c r="F52" s="9"/>
      <c r="G52" s="12">
        <v>130</v>
      </c>
    </row>
    <row r="53" spans="1:7">
      <c r="A53" s="11">
        <v>51</v>
      </c>
      <c r="C53">
        <f t="shared" si="0"/>
        <v>2</v>
      </c>
      <c r="D53" s="15">
        <v>-388</v>
      </c>
      <c r="E53" s="14">
        <v>36</v>
      </c>
      <c r="F53" s="9"/>
      <c r="G53" s="12">
        <v>130</v>
      </c>
    </row>
    <row r="54" spans="1:7">
      <c r="A54" s="11">
        <v>52</v>
      </c>
      <c r="C54">
        <f t="shared" si="0"/>
        <v>6</v>
      </c>
      <c r="D54" s="15">
        <v>-391</v>
      </c>
      <c r="E54" s="14">
        <v>39</v>
      </c>
      <c r="F54" s="9"/>
      <c r="G54" s="16">
        <v>0</v>
      </c>
    </row>
    <row r="55" spans="1:7">
      <c r="A55" s="11">
        <v>53</v>
      </c>
      <c r="C55">
        <f t="shared" si="0"/>
        <v>6</v>
      </c>
      <c r="D55" s="15">
        <v>-393</v>
      </c>
      <c r="E55" s="14">
        <v>43</v>
      </c>
      <c r="F55" s="9"/>
      <c r="G55" s="16">
        <v>245</v>
      </c>
    </row>
    <row r="56" spans="1:7">
      <c r="A56" s="11">
        <v>54</v>
      </c>
      <c r="C56">
        <f t="shared" si="0"/>
        <v>6</v>
      </c>
      <c r="D56" s="15">
        <v>-395</v>
      </c>
      <c r="E56" s="14">
        <v>47</v>
      </c>
      <c r="F56" s="9"/>
      <c r="G56" s="12">
        <v>310</v>
      </c>
    </row>
    <row r="57" spans="1:7">
      <c r="A57" s="11">
        <v>55</v>
      </c>
      <c r="C57">
        <f t="shared" si="0"/>
        <v>5</v>
      </c>
      <c r="D57" s="15">
        <v>-396</v>
      </c>
      <c r="E57" s="14">
        <v>51</v>
      </c>
      <c r="F57" s="9"/>
      <c r="G57" s="16">
        <v>648</v>
      </c>
    </row>
    <row r="58" spans="1:7">
      <c r="A58" s="11">
        <v>56</v>
      </c>
      <c r="C58">
        <f t="shared" si="0"/>
        <v>4</v>
      </c>
      <c r="D58" s="15">
        <v>-396</v>
      </c>
      <c r="E58" s="14">
        <v>55</v>
      </c>
      <c r="F58" s="9"/>
      <c r="G58" s="16">
        <v>102</v>
      </c>
    </row>
    <row r="59" spans="1:7">
      <c r="A59" s="11">
        <v>57</v>
      </c>
      <c r="C59">
        <f t="shared" si="0"/>
        <v>3</v>
      </c>
      <c r="D59" s="15">
        <v>-397</v>
      </c>
      <c r="E59" s="14">
        <v>57</v>
      </c>
      <c r="F59" s="9"/>
      <c r="G59" s="16">
        <v>138</v>
      </c>
    </row>
    <row r="60" spans="1:7">
      <c r="A60" s="11">
        <v>58</v>
      </c>
      <c r="C60">
        <f t="shared" si="0"/>
        <v>4</v>
      </c>
      <c r="D60" s="15">
        <v>-399</v>
      </c>
      <c r="E60" s="14">
        <v>59</v>
      </c>
      <c r="F60" s="9"/>
      <c r="G60" s="16">
        <v>212</v>
      </c>
    </row>
    <row r="61" spans="1:7">
      <c r="A61" s="11">
        <v>59</v>
      </c>
      <c r="C61">
        <f t="shared" si="0"/>
        <v>6</v>
      </c>
      <c r="D61" s="15">
        <v>-403</v>
      </c>
      <c r="E61" s="14">
        <v>61</v>
      </c>
      <c r="F61" s="9"/>
      <c r="G61" s="12">
        <v>0</v>
      </c>
    </row>
    <row r="62" spans="1:7">
      <c r="A62" s="11">
        <v>60</v>
      </c>
      <c r="C62">
        <f t="shared" si="0"/>
        <v>5</v>
      </c>
      <c r="D62" s="15">
        <v>-407</v>
      </c>
      <c r="E62" s="14">
        <v>62</v>
      </c>
      <c r="F62" s="9"/>
      <c r="G62" s="12">
        <v>300</v>
      </c>
    </row>
    <row r="63" spans="1:7">
      <c r="A63" s="11">
        <v>61</v>
      </c>
      <c r="C63">
        <f t="shared" si="0"/>
        <v>6</v>
      </c>
      <c r="D63" s="15">
        <v>-409</v>
      </c>
      <c r="E63" s="14">
        <v>66</v>
      </c>
      <c r="F63" s="9"/>
      <c r="G63" s="12">
        <v>0</v>
      </c>
    </row>
    <row r="64" spans="1:7">
      <c r="A64" s="11">
        <v>62</v>
      </c>
      <c r="C64">
        <f t="shared" si="0"/>
        <v>5</v>
      </c>
      <c r="D64" s="15">
        <v>-412</v>
      </c>
      <c r="E64" s="14">
        <v>64</v>
      </c>
      <c r="F64" s="9"/>
      <c r="G64" s="16">
        <v>804</v>
      </c>
    </row>
    <row r="65" spans="1:7">
      <c r="A65" s="11">
        <v>63</v>
      </c>
      <c r="C65">
        <f t="shared" si="0"/>
        <v>1</v>
      </c>
      <c r="D65" s="15">
        <v>-412</v>
      </c>
      <c r="E65" s="14">
        <v>65</v>
      </c>
      <c r="F65" s="9"/>
      <c r="G65" s="16">
        <v>322</v>
      </c>
    </row>
    <row r="66" spans="1:7">
      <c r="A66" s="11">
        <v>64</v>
      </c>
      <c r="C66">
        <f t="shared" si="0"/>
        <v>6</v>
      </c>
      <c r="D66" s="15">
        <v>-414</v>
      </c>
      <c r="E66" s="14">
        <v>69</v>
      </c>
      <c r="F66" s="9"/>
      <c r="G66" s="12">
        <v>0</v>
      </c>
    </row>
    <row r="67" spans="1:7">
      <c r="A67" s="11">
        <v>65</v>
      </c>
      <c r="C67">
        <f t="shared" si="0"/>
        <v>6</v>
      </c>
      <c r="D67" s="15">
        <v>-418</v>
      </c>
      <c r="E67" s="14">
        <v>71</v>
      </c>
      <c r="F67" s="9"/>
      <c r="G67" s="16">
        <v>0</v>
      </c>
    </row>
    <row r="68" spans="1:7">
      <c r="A68" s="11">
        <v>66</v>
      </c>
      <c r="C68">
        <f t="shared" ref="C68:C131" si="1">IF(B67="_",ABS(D68-D66)+ABS(E68-E66),ABS(D68-D67)+ABS(E68-E67))</f>
        <v>5</v>
      </c>
      <c r="D68" s="15">
        <v>-422</v>
      </c>
      <c r="E68" s="14">
        <v>72</v>
      </c>
      <c r="F68" s="9"/>
      <c r="G68" s="12">
        <v>340</v>
      </c>
    </row>
    <row r="69" spans="1:7">
      <c r="A69" s="11">
        <v>67</v>
      </c>
      <c r="C69">
        <f t="shared" si="1"/>
        <v>6</v>
      </c>
      <c r="D69" s="15">
        <v>-424</v>
      </c>
      <c r="E69" s="14">
        <v>76</v>
      </c>
      <c r="F69" s="9"/>
      <c r="G69" s="16">
        <v>0</v>
      </c>
    </row>
    <row r="70" spans="1:7">
      <c r="A70" s="11">
        <v>68</v>
      </c>
      <c r="C70">
        <f t="shared" si="1"/>
        <v>6</v>
      </c>
      <c r="D70" s="15">
        <v>-426</v>
      </c>
      <c r="E70" s="14">
        <v>80</v>
      </c>
      <c r="F70" s="9"/>
      <c r="G70" s="12">
        <v>0</v>
      </c>
    </row>
    <row r="71" spans="1:7">
      <c r="A71" s="11">
        <v>69</v>
      </c>
      <c r="C71">
        <f t="shared" si="1"/>
        <v>5</v>
      </c>
      <c r="D71" s="15">
        <v>-430</v>
      </c>
      <c r="E71" s="14">
        <v>79</v>
      </c>
      <c r="F71" s="9"/>
      <c r="G71" s="16">
        <v>120</v>
      </c>
    </row>
    <row r="72" spans="1:7">
      <c r="A72" s="11">
        <v>70</v>
      </c>
      <c r="C72">
        <f t="shared" si="1"/>
        <v>6</v>
      </c>
      <c r="D72" s="15">
        <v>-434</v>
      </c>
      <c r="E72" s="14">
        <v>81</v>
      </c>
      <c r="F72" s="9"/>
      <c r="G72" s="16">
        <v>86</v>
      </c>
    </row>
    <row r="73" spans="1:7">
      <c r="A73" s="11">
        <v>71</v>
      </c>
      <c r="C73">
        <f t="shared" si="1"/>
        <v>6</v>
      </c>
      <c r="D73" s="15">
        <v>-438</v>
      </c>
      <c r="E73" s="14">
        <v>83</v>
      </c>
      <c r="F73" s="9"/>
      <c r="G73" s="16">
        <v>300</v>
      </c>
    </row>
    <row r="74" spans="1:7">
      <c r="A74" s="11">
        <v>72</v>
      </c>
      <c r="C74">
        <f t="shared" si="1"/>
        <v>5</v>
      </c>
      <c r="D74" s="15">
        <v>-441</v>
      </c>
      <c r="E74" s="14">
        <v>81</v>
      </c>
      <c r="F74" s="9"/>
      <c r="G74" s="12">
        <v>200</v>
      </c>
    </row>
    <row r="75" spans="1:7">
      <c r="A75" s="36">
        <v>73</v>
      </c>
      <c r="B75" t="s">
        <v>1964</v>
      </c>
      <c r="C75">
        <f t="shared" si="1"/>
        <v>6</v>
      </c>
      <c r="D75" s="15">
        <v>-445</v>
      </c>
      <c r="E75" s="14">
        <v>79</v>
      </c>
      <c r="F75" s="9"/>
      <c r="G75" s="12">
        <v>600</v>
      </c>
    </row>
    <row r="76" spans="1:7">
      <c r="A76" s="11">
        <v>74</v>
      </c>
      <c r="C76">
        <f t="shared" si="1"/>
        <v>6</v>
      </c>
      <c r="D76" s="15">
        <v>-443</v>
      </c>
      <c r="E76" s="14">
        <v>85</v>
      </c>
      <c r="F76" s="9"/>
      <c r="G76" s="12">
        <v>132</v>
      </c>
    </row>
    <row r="77" spans="1:7">
      <c r="A77" s="11">
        <v>75</v>
      </c>
      <c r="C77">
        <f t="shared" si="1"/>
        <v>4</v>
      </c>
      <c r="D77" s="15">
        <v>-445</v>
      </c>
      <c r="E77" s="14">
        <v>87</v>
      </c>
      <c r="F77" s="9"/>
      <c r="G77" s="16">
        <v>128</v>
      </c>
    </row>
    <row r="78" spans="1:7">
      <c r="A78" s="11">
        <v>76</v>
      </c>
      <c r="C78">
        <f t="shared" si="1"/>
        <v>6</v>
      </c>
      <c r="D78" s="15">
        <v>-442</v>
      </c>
      <c r="E78" s="14">
        <v>90</v>
      </c>
      <c r="F78" s="9"/>
      <c r="G78" s="16">
        <v>60</v>
      </c>
    </row>
    <row r="79" spans="1:7">
      <c r="A79" s="11">
        <v>77</v>
      </c>
      <c r="C79">
        <f t="shared" si="1"/>
        <v>6</v>
      </c>
      <c r="D79" s="15">
        <v>-444</v>
      </c>
      <c r="E79" s="14">
        <v>94</v>
      </c>
      <c r="F79" s="9"/>
      <c r="G79" s="16">
        <v>85</v>
      </c>
    </row>
    <row r="80" spans="1:7">
      <c r="A80" s="36">
        <v>78</v>
      </c>
      <c r="B80" t="s">
        <v>1964</v>
      </c>
      <c r="C80">
        <f t="shared" si="1"/>
        <v>5</v>
      </c>
      <c r="D80" s="15">
        <v>-442</v>
      </c>
      <c r="E80" s="14">
        <v>97</v>
      </c>
      <c r="F80" s="9"/>
      <c r="G80" s="12">
        <v>800</v>
      </c>
    </row>
    <row r="81" spans="1:7">
      <c r="A81" s="11">
        <v>79</v>
      </c>
      <c r="C81">
        <f t="shared" si="1"/>
        <v>6</v>
      </c>
      <c r="D81" s="15">
        <v>-447</v>
      </c>
      <c r="E81" s="14">
        <v>97</v>
      </c>
      <c r="F81" s="9"/>
      <c r="G81" s="12">
        <v>0</v>
      </c>
    </row>
    <row r="82" spans="1:7">
      <c r="A82" s="11">
        <v>80</v>
      </c>
      <c r="C82">
        <f t="shared" si="1"/>
        <v>4</v>
      </c>
      <c r="D82" s="15">
        <v>-450</v>
      </c>
      <c r="E82" s="14">
        <v>96</v>
      </c>
      <c r="F82" s="9"/>
      <c r="G82" s="16">
        <v>203</v>
      </c>
    </row>
    <row r="83" spans="1:7">
      <c r="A83" s="11">
        <v>81</v>
      </c>
      <c r="C83">
        <f t="shared" si="1"/>
        <v>6</v>
      </c>
      <c r="D83" s="15">
        <v>-454</v>
      </c>
      <c r="E83" s="14">
        <v>94</v>
      </c>
      <c r="F83" s="9"/>
      <c r="G83" s="16">
        <v>0</v>
      </c>
    </row>
    <row r="84" spans="1:7">
      <c r="A84" s="11">
        <v>82</v>
      </c>
      <c r="C84">
        <f t="shared" si="1"/>
        <v>6</v>
      </c>
      <c r="D84" s="15">
        <v>-456</v>
      </c>
      <c r="E84" s="14">
        <v>90</v>
      </c>
      <c r="F84" s="9"/>
      <c r="G84" s="16">
        <v>200</v>
      </c>
    </row>
    <row r="85" spans="1:7">
      <c r="A85" s="11">
        <v>83</v>
      </c>
      <c r="C85">
        <f t="shared" si="1"/>
        <v>2</v>
      </c>
      <c r="D85" s="15">
        <v>-458</v>
      </c>
      <c r="E85" s="14">
        <v>90</v>
      </c>
      <c r="F85" s="9"/>
      <c r="G85" s="16">
        <v>150</v>
      </c>
    </row>
    <row r="86" spans="1:7">
      <c r="A86" s="11">
        <v>84</v>
      </c>
      <c r="C86">
        <f t="shared" si="1"/>
        <v>5</v>
      </c>
      <c r="D86" s="15">
        <v>-461</v>
      </c>
      <c r="E86" s="14">
        <v>92</v>
      </c>
      <c r="F86" s="9"/>
      <c r="G86" s="16">
        <v>168</v>
      </c>
    </row>
    <row r="87" spans="1:7">
      <c r="A87" s="11">
        <v>85</v>
      </c>
      <c r="C87">
        <f t="shared" si="1"/>
        <v>6</v>
      </c>
      <c r="D87" s="15">
        <v>-465</v>
      </c>
      <c r="E87" s="14">
        <v>94</v>
      </c>
      <c r="F87" s="9"/>
      <c r="G87" s="16">
        <v>0</v>
      </c>
    </row>
    <row r="88" spans="1:7">
      <c r="A88" s="36">
        <v>86</v>
      </c>
      <c r="B88" t="s">
        <v>1964</v>
      </c>
      <c r="C88">
        <f t="shared" si="1"/>
        <v>6</v>
      </c>
      <c r="D88" s="15">
        <v>-468</v>
      </c>
      <c r="E88" s="14">
        <v>91</v>
      </c>
      <c r="F88" s="9"/>
      <c r="G88" s="16">
        <v>400</v>
      </c>
    </row>
    <row r="89" spans="1:7">
      <c r="A89" s="11">
        <v>87</v>
      </c>
      <c r="C89">
        <f t="shared" si="1"/>
        <v>6</v>
      </c>
      <c r="D89" s="15">
        <v>-468</v>
      </c>
      <c r="E89" s="14">
        <v>97</v>
      </c>
      <c r="F89" s="9"/>
      <c r="G89" s="16">
        <v>800</v>
      </c>
    </row>
    <row r="90" spans="1:7">
      <c r="A90" s="11">
        <v>88</v>
      </c>
      <c r="C90">
        <f t="shared" si="1"/>
        <v>5</v>
      </c>
      <c r="D90" s="15">
        <v>-469</v>
      </c>
      <c r="E90" s="14">
        <v>93</v>
      </c>
      <c r="F90" s="9"/>
      <c r="G90" s="16">
        <v>261</v>
      </c>
    </row>
    <row r="91" spans="1:7">
      <c r="A91" s="11">
        <v>89</v>
      </c>
      <c r="C91">
        <f t="shared" si="1"/>
        <v>3</v>
      </c>
      <c r="D91" s="15">
        <v>-470</v>
      </c>
      <c r="E91" s="14">
        <v>91</v>
      </c>
      <c r="F91" s="9"/>
      <c r="G91" s="16">
        <v>78</v>
      </c>
    </row>
    <row r="92" spans="1:7">
      <c r="A92" s="11">
        <v>90</v>
      </c>
      <c r="C92">
        <f t="shared" si="1"/>
        <v>4</v>
      </c>
      <c r="D92" s="15">
        <v>-474</v>
      </c>
      <c r="E92" s="14">
        <v>91</v>
      </c>
      <c r="F92" s="9"/>
      <c r="G92" s="16">
        <v>45</v>
      </c>
    </row>
    <row r="93" spans="1:7">
      <c r="A93" s="11">
        <v>91</v>
      </c>
      <c r="C93">
        <f t="shared" si="1"/>
        <v>6</v>
      </c>
      <c r="D93" s="15">
        <v>-478</v>
      </c>
      <c r="E93" s="14">
        <v>93</v>
      </c>
      <c r="F93" s="9"/>
      <c r="G93" s="16">
        <v>200</v>
      </c>
    </row>
    <row r="94" spans="1:7">
      <c r="A94" s="11">
        <v>92</v>
      </c>
      <c r="C94">
        <f t="shared" si="1"/>
        <v>3</v>
      </c>
      <c r="D94" s="15">
        <v>-480</v>
      </c>
      <c r="E94" s="14">
        <v>94</v>
      </c>
      <c r="F94" s="9"/>
      <c r="G94" s="12">
        <v>300</v>
      </c>
    </row>
    <row r="95" spans="1:7">
      <c r="A95" s="11">
        <v>93</v>
      </c>
      <c r="C95">
        <f t="shared" si="1"/>
        <v>6</v>
      </c>
      <c r="D95" s="15">
        <v>-483</v>
      </c>
      <c r="E95" s="14">
        <v>97</v>
      </c>
      <c r="F95" s="9"/>
      <c r="G95" s="16">
        <v>650</v>
      </c>
    </row>
    <row r="96" spans="1:7">
      <c r="A96" s="11">
        <v>94</v>
      </c>
      <c r="C96">
        <f t="shared" si="1"/>
        <v>5</v>
      </c>
      <c r="D96" s="15">
        <v>-484</v>
      </c>
      <c r="E96" s="14">
        <v>101</v>
      </c>
      <c r="F96" s="9"/>
      <c r="G96" s="12">
        <v>334</v>
      </c>
    </row>
    <row r="97" spans="1:7">
      <c r="A97" s="11">
        <v>95</v>
      </c>
      <c r="C97">
        <f t="shared" si="1"/>
        <v>3</v>
      </c>
      <c r="D97" s="15">
        <v>-482</v>
      </c>
      <c r="E97" s="14">
        <v>100</v>
      </c>
      <c r="F97" s="9"/>
      <c r="G97" s="16">
        <v>150</v>
      </c>
    </row>
    <row r="98" spans="1:7">
      <c r="A98" s="11">
        <v>96</v>
      </c>
      <c r="C98">
        <f t="shared" si="1"/>
        <v>6</v>
      </c>
      <c r="D98" s="15">
        <v>-478</v>
      </c>
      <c r="E98" s="14">
        <v>102</v>
      </c>
      <c r="F98" s="9"/>
      <c r="G98" s="16">
        <v>0</v>
      </c>
    </row>
    <row r="99" spans="1:7">
      <c r="A99" s="11">
        <v>97</v>
      </c>
      <c r="C99">
        <f t="shared" si="1"/>
        <v>6</v>
      </c>
      <c r="D99" s="15">
        <v>-474</v>
      </c>
      <c r="E99" s="14">
        <v>100</v>
      </c>
      <c r="F99" s="9"/>
      <c r="G99" s="16">
        <v>80</v>
      </c>
    </row>
    <row r="100" spans="1:7">
      <c r="A100" s="11">
        <v>98</v>
      </c>
      <c r="C100">
        <f t="shared" si="1"/>
        <v>6</v>
      </c>
      <c r="D100" s="15">
        <v>-470</v>
      </c>
      <c r="E100" s="14">
        <v>102</v>
      </c>
      <c r="F100" s="9"/>
      <c r="G100" s="12">
        <v>0</v>
      </c>
    </row>
    <row r="101" spans="1:7">
      <c r="A101" s="11">
        <v>99</v>
      </c>
      <c r="C101">
        <f t="shared" si="1"/>
        <v>1</v>
      </c>
      <c r="D101" s="15">
        <v>-469</v>
      </c>
      <c r="E101" s="14">
        <v>102</v>
      </c>
      <c r="F101" s="9"/>
      <c r="G101" s="16">
        <v>217</v>
      </c>
    </row>
    <row r="102" spans="1:7">
      <c r="A102" s="11">
        <v>100</v>
      </c>
      <c r="C102">
        <f t="shared" si="1"/>
        <v>5</v>
      </c>
      <c r="D102" s="15">
        <v>-465</v>
      </c>
      <c r="E102" s="14">
        <v>103</v>
      </c>
      <c r="F102" s="9"/>
      <c r="G102" s="16">
        <v>214</v>
      </c>
    </row>
    <row r="103" spans="1:7">
      <c r="A103" s="11">
        <v>101</v>
      </c>
      <c r="C103">
        <f t="shared" si="1"/>
        <v>6</v>
      </c>
      <c r="D103" s="15">
        <v>-463</v>
      </c>
      <c r="E103" s="14">
        <v>107</v>
      </c>
      <c r="F103" s="9"/>
      <c r="G103" s="16">
        <v>150</v>
      </c>
    </row>
    <row r="104" spans="1:7">
      <c r="A104" s="11">
        <v>102</v>
      </c>
      <c r="C104">
        <f t="shared" si="1"/>
        <v>5</v>
      </c>
      <c r="D104" s="15">
        <v>-464</v>
      </c>
      <c r="E104" s="14">
        <v>111</v>
      </c>
      <c r="F104" s="9"/>
      <c r="G104" s="16">
        <v>224</v>
      </c>
    </row>
    <row r="105" spans="1:7">
      <c r="A105" s="36">
        <v>103</v>
      </c>
      <c r="B105" t="s">
        <v>1964</v>
      </c>
      <c r="C105">
        <f t="shared" si="1"/>
        <v>4</v>
      </c>
      <c r="D105" s="15">
        <v>-460</v>
      </c>
      <c r="E105" s="14">
        <v>111</v>
      </c>
      <c r="F105" s="9"/>
      <c r="G105" s="16">
        <v>346</v>
      </c>
    </row>
    <row r="106" spans="1:7">
      <c r="A106" s="11">
        <v>104</v>
      </c>
      <c r="C106">
        <f t="shared" si="1"/>
        <v>6</v>
      </c>
      <c r="D106" s="15">
        <v>-468</v>
      </c>
      <c r="E106" s="14">
        <v>113</v>
      </c>
      <c r="F106" s="9"/>
      <c r="G106" s="16">
        <v>200</v>
      </c>
    </row>
    <row r="107" spans="1:7">
      <c r="A107" s="11">
        <v>105</v>
      </c>
      <c r="C107">
        <f t="shared" si="1"/>
        <v>5</v>
      </c>
      <c r="D107" s="15">
        <v>-469</v>
      </c>
      <c r="E107" s="14">
        <v>117</v>
      </c>
      <c r="F107" s="9"/>
      <c r="G107" s="16">
        <v>64</v>
      </c>
    </row>
    <row r="108" spans="1:7">
      <c r="A108" s="11">
        <v>106</v>
      </c>
      <c r="C108">
        <f t="shared" si="1"/>
        <v>4</v>
      </c>
      <c r="D108" s="15">
        <v>-469</v>
      </c>
      <c r="E108" s="14">
        <v>121</v>
      </c>
      <c r="F108" s="9"/>
      <c r="G108" s="12">
        <v>300</v>
      </c>
    </row>
    <row r="109" spans="1:7">
      <c r="A109" s="11">
        <v>107</v>
      </c>
      <c r="C109">
        <f t="shared" si="1"/>
        <v>5</v>
      </c>
      <c r="D109" s="15">
        <v>-468</v>
      </c>
      <c r="E109" s="14">
        <v>125</v>
      </c>
      <c r="F109" s="9"/>
      <c r="G109" s="16">
        <v>324</v>
      </c>
    </row>
    <row r="110" spans="1:7">
      <c r="A110" s="11">
        <v>108</v>
      </c>
      <c r="C110">
        <f t="shared" si="1"/>
        <v>4</v>
      </c>
      <c r="D110" s="15">
        <v>-468</v>
      </c>
      <c r="E110" s="14">
        <v>129</v>
      </c>
      <c r="F110" s="9"/>
      <c r="G110" s="16">
        <v>192</v>
      </c>
    </row>
    <row r="111" spans="1:7">
      <c r="A111" s="11">
        <v>109</v>
      </c>
      <c r="C111">
        <f t="shared" si="1"/>
        <v>6</v>
      </c>
      <c r="D111" s="15">
        <v>-464</v>
      </c>
      <c r="E111" s="14">
        <v>131</v>
      </c>
      <c r="F111" s="9"/>
      <c r="G111" s="16">
        <v>0</v>
      </c>
    </row>
    <row r="112" spans="1:7">
      <c r="A112" s="11">
        <v>110</v>
      </c>
      <c r="C112">
        <f t="shared" si="1"/>
        <v>6</v>
      </c>
      <c r="D112" s="15">
        <v>-460</v>
      </c>
      <c r="E112" s="14">
        <v>133</v>
      </c>
      <c r="F112" s="9"/>
      <c r="G112" s="16">
        <v>0</v>
      </c>
    </row>
    <row r="113" spans="1:7">
      <c r="A113" s="11">
        <v>111</v>
      </c>
      <c r="C113">
        <f t="shared" si="1"/>
        <v>6</v>
      </c>
      <c r="D113" s="15">
        <v>-457</v>
      </c>
      <c r="E113" s="14">
        <v>136</v>
      </c>
      <c r="F113" s="9"/>
      <c r="G113" s="12">
        <v>0</v>
      </c>
    </row>
    <row r="114" spans="1:7">
      <c r="A114" s="11">
        <v>112</v>
      </c>
      <c r="C114">
        <f t="shared" si="1"/>
        <v>4</v>
      </c>
      <c r="D114" s="15">
        <v>-457</v>
      </c>
      <c r="E114" s="14">
        <v>140</v>
      </c>
      <c r="F114" s="9"/>
      <c r="G114" s="12">
        <v>410</v>
      </c>
    </row>
    <row r="115" spans="1:7">
      <c r="A115" s="11">
        <v>113</v>
      </c>
      <c r="C115">
        <f t="shared" si="1"/>
        <v>4</v>
      </c>
      <c r="D115" s="15">
        <v>-453</v>
      </c>
      <c r="E115" s="14">
        <v>140</v>
      </c>
      <c r="F115" s="9"/>
      <c r="G115" s="12">
        <v>0</v>
      </c>
    </row>
    <row r="116" spans="1:7">
      <c r="A116" s="36">
        <v>114</v>
      </c>
      <c r="B116" t="s">
        <v>1964</v>
      </c>
      <c r="C116">
        <f t="shared" si="1"/>
        <v>6</v>
      </c>
      <c r="D116" s="15">
        <v>-451</v>
      </c>
      <c r="E116" s="14">
        <v>136</v>
      </c>
      <c r="F116" s="9"/>
      <c r="G116" s="16">
        <v>326</v>
      </c>
    </row>
    <row r="117" spans="1:7">
      <c r="A117" s="11">
        <v>115</v>
      </c>
      <c r="C117">
        <f t="shared" si="1"/>
        <v>5</v>
      </c>
      <c r="D117" s="15">
        <v>-449</v>
      </c>
      <c r="E117" s="14">
        <v>141</v>
      </c>
      <c r="F117" s="9"/>
      <c r="G117" s="16">
        <v>818</v>
      </c>
    </row>
    <row r="118" spans="1:7">
      <c r="A118" s="11">
        <v>116</v>
      </c>
      <c r="C118">
        <f t="shared" si="1"/>
        <v>2</v>
      </c>
      <c r="D118" s="15">
        <v>-450</v>
      </c>
      <c r="E118" s="14">
        <v>142</v>
      </c>
      <c r="F118" s="9"/>
      <c r="G118" s="16">
        <v>300</v>
      </c>
    </row>
    <row r="119" spans="1:7">
      <c r="A119" s="36">
        <v>117</v>
      </c>
      <c r="B119" t="s">
        <v>1964</v>
      </c>
      <c r="C119">
        <f t="shared" si="1"/>
        <v>4</v>
      </c>
      <c r="D119" s="15">
        <v>-453</v>
      </c>
      <c r="E119" s="14">
        <v>143</v>
      </c>
      <c r="F119" s="9"/>
      <c r="G119" s="16">
        <v>400</v>
      </c>
    </row>
    <row r="120" spans="1:7">
      <c r="A120" s="11">
        <v>118</v>
      </c>
      <c r="C120">
        <f t="shared" si="1"/>
        <v>5</v>
      </c>
      <c r="D120" s="15">
        <v>-448</v>
      </c>
      <c r="E120" s="14">
        <v>145</v>
      </c>
      <c r="F120" s="9"/>
      <c r="G120" s="12">
        <v>120</v>
      </c>
    </row>
    <row r="121" spans="1:7">
      <c r="A121" s="11">
        <v>119</v>
      </c>
      <c r="C121">
        <f t="shared" si="1"/>
        <v>4</v>
      </c>
      <c r="D121" s="15">
        <v>-446</v>
      </c>
      <c r="E121" s="14">
        <v>147</v>
      </c>
      <c r="F121" s="9"/>
      <c r="G121" s="12">
        <v>460</v>
      </c>
    </row>
    <row r="122" spans="1:7">
      <c r="A122" s="11">
        <v>120</v>
      </c>
      <c r="C122">
        <f t="shared" si="1"/>
        <v>4</v>
      </c>
      <c r="D122" s="15">
        <v>-443</v>
      </c>
      <c r="E122" s="14">
        <v>148</v>
      </c>
      <c r="F122" s="9"/>
      <c r="G122" s="12">
        <v>224</v>
      </c>
    </row>
    <row r="123" spans="1:7">
      <c r="A123" s="11">
        <v>121</v>
      </c>
      <c r="C123">
        <f t="shared" si="1"/>
        <v>4</v>
      </c>
      <c r="D123" s="15">
        <v>-440</v>
      </c>
      <c r="E123" s="14">
        <v>149</v>
      </c>
      <c r="F123" s="9"/>
      <c r="G123" s="12">
        <v>612</v>
      </c>
    </row>
    <row r="124" spans="1:7">
      <c r="A124" s="11">
        <v>122</v>
      </c>
      <c r="C124">
        <f t="shared" si="1"/>
        <v>6</v>
      </c>
      <c r="D124" s="15">
        <v>-438</v>
      </c>
      <c r="E124" s="14">
        <v>145</v>
      </c>
      <c r="F124" s="9"/>
      <c r="G124" s="16">
        <v>52</v>
      </c>
    </row>
    <row r="125" spans="1:7">
      <c r="A125" s="36">
        <v>123</v>
      </c>
      <c r="B125" t="s">
        <v>1964</v>
      </c>
      <c r="C125">
        <f t="shared" si="1"/>
        <v>4</v>
      </c>
      <c r="D125" s="15">
        <v>-438</v>
      </c>
      <c r="E125" s="14">
        <v>141</v>
      </c>
      <c r="F125" s="9"/>
      <c r="G125" s="16">
        <v>5</v>
      </c>
    </row>
    <row r="126" spans="1:7">
      <c r="A126" s="11">
        <v>124</v>
      </c>
      <c r="C126">
        <f t="shared" si="1"/>
        <v>5</v>
      </c>
      <c r="D126" s="15">
        <v>-435</v>
      </c>
      <c r="E126" s="14">
        <v>147</v>
      </c>
      <c r="F126" s="9"/>
      <c r="G126" s="12">
        <v>418</v>
      </c>
    </row>
    <row r="127" spans="1:7">
      <c r="A127" s="11">
        <v>125</v>
      </c>
      <c r="C127">
        <f t="shared" si="1"/>
        <v>6</v>
      </c>
      <c r="D127" s="15">
        <v>-431</v>
      </c>
      <c r="E127" s="14">
        <v>145</v>
      </c>
      <c r="F127" s="9"/>
      <c r="G127" s="12">
        <v>0</v>
      </c>
    </row>
    <row r="128" spans="1:7">
      <c r="A128" s="36">
        <v>126</v>
      </c>
      <c r="B128" t="s">
        <v>1964</v>
      </c>
      <c r="C128">
        <f t="shared" si="1"/>
        <v>2</v>
      </c>
      <c r="D128" s="15">
        <v>-431</v>
      </c>
      <c r="E128" s="14">
        <v>143</v>
      </c>
      <c r="F128" s="9"/>
      <c r="G128" s="16">
        <v>316</v>
      </c>
    </row>
    <row r="129" spans="1:7">
      <c r="A129" s="11">
        <v>127</v>
      </c>
      <c r="C129">
        <f t="shared" si="1"/>
        <v>6</v>
      </c>
      <c r="D129" s="15">
        <v>-428</v>
      </c>
      <c r="E129" s="14">
        <v>148</v>
      </c>
      <c r="F129" s="9"/>
      <c r="G129" s="16">
        <v>224</v>
      </c>
    </row>
    <row r="130" spans="1:7">
      <c r="A130" s="11">
        <v>128</v>
      </c>
      <c r="C130">
        <f t="shared" si="1"/>
        <v>3</v>
      </c>
      <c r="D130" s="15">
        <v>-425</v>
      </c>
      <c r="E130" s="14">
        <v>148</v>
      </c>
      <c r="F130" s="9"/>
      <c r="G130" s="12">
        <v>612</v>
      </c>
    </row>
    <row r="131" spans="1:7">
      <c r="A131" s="11">
        <v>129</v>
      </c>
      <c r="C131">
        <f t="shared" si="1"/>
        <v>5</v>
      </c>
      <c r="D131" s="15">
        <v>-423</v>
      </c>
      <c r="E131" s="14">
        <v>145</v>
      </c>
      <c r="F131" s="9"/>
      <c r="G131" s="16">
        <v>216</v>
      </c>
    </row>
    <row r="132" spans="1:7">
      <c r="A132" s="36">
        <v>130</v>
      </c>
      <c r="B132" t="s">
        <v>1964</v>
      </c>
      <c r="C132">
        <f t="shared" ref="C132:C195" si="2">IF(B131="_",ABS(D132-D130)+ABS(E132-E130),ABS(D132-D131)+ABS(E132-E131))</f>
        <v>6</v>
      </c>
      <c r="D132" s="15">
        <v>-425</v>
      </c>
      <c r="E132" s="14">
        <v>141</v>
      </c>
      <c r="F132" s="9"/>
      <c r="G132" s="16">
        <v>400</v>
      </c>
    </row>
    <row r="133" spans="1:7">
      <c r="A133" s="11">
        <v>131</v>
      </c>
      <c r="C133">
        <f t="shared" si="2"/>
        <v>6</v>
      </c>
      <c r="D133" s="15">
        <v>-419</v>
      </c>
      <c r="E133" s="14">
        <v>143</v>
      </c>
      <c r="F133" s="9"/>
      <c r="G133" s="16">
        <v>122</v>
      </c>
    </row>
    <row r="134" spans="1:7">
      <c r="A134" s="11">
        <v>132</v>
      </c>
      <c r="C134">
        <f t="shared" si="2"/>
        <v>5</v>
      </c>
      <c r="D134" s="15">
        <v>-417</v>
      </c>
      <c r="E134" s="14">
        <v>140</v>
      </c>
      <c r="F134" s="9"/>
      <c r="G134" s="16">
        <v>212</v>
      </c>
    </row>
    <row r="135" spans="1:7">
      <c r="A135" s="11">
        <v>133</v>
      </c>
      <c r="C135">
        <f t="shared" si="2"/>
        <v>5</v>
      </c>
      <c r="D135" s="15">
        <v>-415</v>
      </c>
      <c r="E135" s="14">
        <v>137</v>
      </c>
      <c r="F135" s="9"/>
      <c r="G135" s="16">
        <v>0</v>
      </c>
    </row>
    <row r="136" spans="1:7">
      <c r="A136" s="11">
        <v>134</v>
      </c>
      <c r="C136">
        <f t="shared" si="2"/>
        <v>6</v>
      </c>
      <c r="D136" s="15">
        <v>-412</v>
      </c>
      <c r="E136" s="14">
        <v>134</v>
      </c>
      <c r="F136" s="9"/>
      <c r="G136" s="12">
        <v>710</v>
      </c>
    </row>
    <row r="137" spans="1:7">
      <c r="A137" s="11">
        <v>135</v>
      </c>
      <c r="C137">
        <f t="shared" si="2"/>
        <v>5</v>
      </c>
      <c r="D137" s="15">
        <v>-415</v>
      </c>
      <c r="E137" s="14">
        <v>136</v>
      </c>
      <c r="F137" s="9"/>
      <c r="G137" s="16">
        <v>133</v>
      </c>
    </row>
    <row r="138" spans="1:7">
      <c r="A138" s="11">
        <v>136</v>
      </c>
      <c r="C138">
        <f t="shared" si="2"/>
        <v>6</v>
      </c>
      <c r="D138" s="15">
        <v>-417</v>
      </c>
      <c r="E138" s="14">
        <v>132</v>
      </c>
      <c r="F138" s="9"/>
      <c r="G138" s="16">
        <v>0</v>
      </c>
    </row>
    <row r="139" spans="1:7">
      <c r="A139" s="11">
        <v>137</v>
      </c>
      <c r="C139">
        <f t="shared" si="2"/>
        <v>5</v>
      </c>
      <c r="D139" s="15">
        <v>-415</v>
      </c>
      <c r="E139" s="14">
        <v>129</v>
      </c>
      <c r="F139" s="9"/>
      <c r="G139" s="16">
        <v>300</v>
      </c>
    </row>
    <row r="140" spans="1:7">
      <c r="A140" s="11">
        <v>138</v>
      </c>
      <c r="C140">
        <f t="shared" si="2"/>
        <v>5</v>
      </c>
      <c r="D140" s="15">
        <v>-414</v>
      </c>
      <c r="E140" s="14">
        <v>125</v>
      </c>
      <c r="F140" s="9"/>
      <c r="G140" s="16">
        <v>164</v>
      </c>
    </row>
    <row r="141" spans="1:7">
      <c r="A141" s="11">
        <v>139</v>
      </c>
      <c r="C141">
        <f t="shared" si="2"/>
        <v>6</v>
      </c>
      <c r="D141" s="15">
        <v>-416</v>
      </c>
      <c r="E141" s="14">
        <v>121</v>
      </c>
      <c r="F141" s="9"/>
      <c r="G141" s="12">
        <v>0</v>
      </c>
    </row>
    <row r="142" spans="1:7">
      <c r="A142" s="11">
        <v>140</v>
      </c>
      <c r="C142">
        <f t="shared" si="2"/>
        <v>1</v>
      </c>
      <c r="D142" s="15">
        <v>-416</v>
      </c>
      <c r="E142" s="14">
        <v>120</v>
      </c>
      <c r="F142" s="9"/>
      <c r="G142" s="16">
        <v>300</v>
      </c>
    </row>
    <row r="143" spans="1:7">
      <c r="A143" s="11">
        <v>141</v>
      </c>
      <c r="C143">
        <f t="shared" si="2"/>
        <v>6</v>
      </c>
      <c r="D143" s="15">
        <v>-418</v>
      </c>
      <c r="E143" s="14">
        <v>116</v>
      </c>
      <c r="F143" s="9"/>
      <c r="G143" s="16">
        <v>0</v>
      </c>
    </row>
    <row r="144" spans="1:7">
      <c r="A144" s="11">
        <v>142</v>
      </c>
      <c r="C144">
        <f t="shared" si="2"/>
        <v>6</v>
      </c>
      <c r="D144" s="15">
        <v>-422</v>
      </c>
      <c r="E144" s="14">
        <v>114</v>
      </c>
      <c r="F144" s="9"/>
      <c r="G144" s="16">
        <v>400</v>
      </c>
    </row>
    <row r="145" spans="1:7">
      <c r="A145" s="11">
        <v>143</v>
      </c>
      <c r="C145">
        <f t="shared" si="2"/>
        <v>5</v>
      </c>
      <c r="D145" s="15">
        <v>-423</v>
      </c>
      <c r="E145" s="14">
        <v>110</v>
      </c>
      <c r="F145" s="9"/>
      <c r="G145" s="16">
        <v>60</v>
      </c>
    </row>
    <row r="146" spans="1:7">
      <c r="A146" s="11">
        <v>144</v>
      </c>
      <c r="C146">
        <f t="shared" si="2"/>
        <v>3</v>
      </c>
      <c r="D146" s="15">
        <v>-424</v>
      </c>
      <c r="E146" s="14">
        <v>108</v>
      </c>
      <c r="F146" s="9"/>
      <c r="G146" s="12">
        <v>160</v>
      </c>
    </row>
    <row r="147" spans="1:7">
      <c r="A147" s="11">
        <v>145</v>
      </c>
      <c r="C147">
        <f t="shared" si="2"/>
        <v>6</v>
      </c>
      <c r="D147" s="15">
        <v>-421</v>
      </c>
      <c r="E147" s="14">
        <v>111</v>
      </c>
      <c r="F147" s="9"/>
      <c r="G147" s="12">
        <v>405</v>
      </c>
    </row>
    <row r="148" spans="1:7">
      <c r="A148" s="11">
        <v>146</v>
      </c>
      <c r="C148">
        <f t="shared" si="2"/>
        <v>3</v>
      </c>
      <c r="D148" s="15">
        <v>-419</v>
      </c>
      <c r="E148" s="14">
        <v>112</v>
      </c>
      <c r="F148" s="9"/>
      <c r="G148" s="16">
        <v>172</v>
      </c>
    </row>
    <row r="149" spans="1:7">
      <c r="A149" s="11">
        <v>147</v>
      </c>
      <c r="C149">
        <f t="shared" si="2"/>
        <v>5</v>
      </c>
      <c r="D149" s="15">
        <v>-415</v>
      </c>
      <c r="E149" s="14">
        <v>111</v>
      </c>
      <c r="F149" s="9"/>
      <c r="G149" s="16">
        <v>200</v>
      </c>
    </row>
    <row r="150" spans="1:7">
      <c r="A150" s="11">
        <v>148</v>
      </c>
      <c r="C150">
        <f t="shared" si="2"/>
        <v>6</v>
      </c>
      <c r="D150" s="15">
        <v>-413</v>
      </c>
      <c r="E150" s="14">
        <v>107</v>
      </c>
      <c r="F150" s="9"/>
      <c r="G150" s="16">
        <v>155</v>
      </c>
    </row>
    <row r="151" spans="1:7">
      <c r="A151" s="11">
        <v>149</v>
      </c>
      <c r="C151">
        <f t="shared" si="2"/>
        <v>3</v>
      </c>
      <c r="D151" s="15">
        <v>-412</v>
      </c>
      <c r="E151" s="14">
        <v>109</v>
      </c>
      <c r="F151" s="9"/>
      <c r="G151" s="12">
        <v>202</v>
      </c>
    </row>
    <row r="152" spans="1:7">
      <c r="A152" s="11">
        <v>150</v>
      </c>
      <c r="C152">
        <f t="shared" si="2"/>
        <v>4</v>
      </c>
      <c r="D152" s="15">
        <v>-408</v>
      </c>
      <c r="E152" s="14">
        <v>109</v>
      </c>
      <c r="F152" s="9"/>
      <c r="G152" s="16">
        <v>600</v>
      </c>
    </row>
    <row r="153" spans="1:7">
      <c r="A153" s="36">
        <v>151</v>
      </c>
      <c r="B153" t="s">
        <v>1964</v>
      </c>
      <c r="C153">
        <f t="shared" si="2"/>
        <v>5</v>
      </c>
      <c r="D153" s="15">
        <v>-409</v>
      </c>
      <c r="E153" s="14">
        <v>105</v>
      </c>
      <c r="F153" s="9"/>
      <c r="G153" s="12">
        <v>58</v>
      </c>
    </row>
    <row r="154" spans="1:7">
      <c r="A154" s="11">
        <v>152</v>
      </c>
      <c r="C154">
        <f t="shared" si="2"/>
        <v>4</v>
      </c>
      <c r="D154" s="15">
        <v>-410</v>
      </c>
      <c r="E154" s="14">
        <v>111</v>
      </c>
      <c r="F154" s="9"/>
      <c r="G154" s="12">
        <v>308</v>
      </c>
    </row>
    <row r="155" spans="1:7">
      <c r="A155" s="11">
        <v>153</v>
      </c>
      <c r="C155">
        <f t="shared" si="2"/>
        <v>6</v>
      </c>
      <c r="D155" s="15">
        <v>-408</v>
      </c>
      <c r="E155" s="14">
        <v>115</v>
      </c>
      <c r="F155" s="9"/>
      <c r="G155" s="16">
        <v>0</v>
      </c>
    </row>
    <row r="156" spans="1:7">
      <c r="A156" s="11">
        <v>154</v>
      </c>
      <c r="C156">
        <f t="shared" si="2"/>
        <v>4</v>
      </c>
      <c r="D156" s="15">
        <v>-408</v>
      </c>
      <c r="E156" s="14">
        <v>119</v>
      </c>
      <c r="F156" s="9"/>
      <c r="G156" s="12">
        <v>53</v>
      </c>
    </row>
    <row r="157" spans="1:7">
      <c r="A157" s="11">
        <v>155</v>
      </c>
      <c r="C157">
        <f t="shared" si="2"/>
        <v>4</v>
      </c>
      <c r="D157" s="15">
        <v>-409</v>
      </c>
      <c r="E157" s="14">
        <v>122</v>
      </c>
      <c r="F157" s="9"/>
      <c r="G157" s="16">
        <v>300</v>
      </c>
    </row>
    <row r="158" spans="1:7">
      <c r="A158" s="11">
        <v>156</v>
      </c>
      <c r="C158">
        <f t="shared" si="2"/>
        <v>6</v>
      </c>
      <c r="D158" s="15">
        <v>-407</v>
      </c>
      <c r="E158" s="14">
        <v>126</v>
      </c>
      <c r="F158" s="9"/>
      <c r="G158" s="12">
        <v>0</v>
      </c>
    </row>
    <row r="159" spans="1:7">
      <c r="A159" s="11">
        <v>157</v>
      </c>
      <c r="C159">
        <f t="shared" si="2"/>
        <v>5</v>
      </c>
      <c r="D159" s="15">
        <v>-406</v>
      </c>
      <c r="E159" s="14">
        <v>130</v>
      </c>
      <c r="F159" s="9"/>
      <c r="G159" s="12">
        <v>354</v>
      </c>
    </row>
    <row r="160" spans="1:7">
      <c r="A160" s="11">
        <v>158</v>
      </c>
      <c r="C160">
        <f t="shared" si="2"/>
        <v>4</v>
      </c>
      <c r="D160" s="15">
        <v>-402</v>
      </c>
      <c r="E160" s="14">
        <v>130</v>
      </c>
      <c r="F160" s="9"/>
      <c r="G160" s="12">
        <v>14</v>
      </c>
    </row>
    <row r="161" spans="1:7">
      <c r="A161" s="11">
        <v>159</v>
      </c>
      <c r="C161">
        <f t="shared" si="2"/>
        <v>5</v>
      </c>
      <c r="D161" s="15">
        <v>-398</v>
      </c>
      <c r="E161" s="14">
        <v>131</v>
      </c>
      <c r="F161" s="9"/>
      <c r="G161" s="16">
        <v>200</v>
      </c>
    </row>
    <row r="162" spans="1:7">
      <c r="A162" s="11">
        <v>160</v>
      </c>
      <c r="C162">
        <f t="shared" si="2"/>
        <v>3</v>
      </c>
      <c r="D162" s="15">
        <v>-398</v>
      </c>
      <c r="E162" s="14">
        <v>128</v>
      </c>
      <c r="F162" s="9"/>
      <c r="G162" s="12">
        <v>0</v>
      </c>
    </row>
    <row r="163" spans="1:7">
      <c r="A163" s="11">
        <v>161</v>
      </c>
      <c r="C163">
        <f t="shared" si="2"/>
        <v>6</v>
      </c>
      <c r="D163" s="15">
        <v>-394</v>
      </c>
      <c r="E163" s="14">
        <v>126</v>
      </c>
      <c r="F163" s="9"/>
      <c r="G163" s="12">
        <v>640</v>
      </c>
    </row>
    <row r="164" spans="1:7">
      <c r="A164" s="11">
        <v>162</v>
      </c>
      <c r="C164">
        <f t="shared" si="2"/>
        <v>5</v>
      </c>
      <c r="D164" s="15">
        <v>-395</v>
      </c>
      <c r="E164" s="14">
        <v>122</v>
      </c>
      <c r="F164" s="9"/>
      <c r="G164" s="12">
        <v>0</v>
      </c>
    </row>
    <row r="165" spans="1:7">
      <c r="A165" s="11">
        <v>163</v>
      </c>
      <c r="C165">
        <f t="shared" si="2"/>
        <v>6</v>
      </c>
      <c r="D165" s="15">
        <v>-398</v>
      </c>
      <c r="E165" s="14">
        <v>119</v>
      </c>
      <c r="F165" s="9"/>
      <c r="G165" s="16">
        <v>409</v>
      </c>
    </row>
    <row r="166" spans="1:7">
      <c r="A166" s="11">
        <v>164</v>
      </c>
      <c r="C166">
        <f t="shared" si="2"/>
        <v>6</v>
      </c>
      <c r="D166" s="15">
        <v>-394</v>
      </c>
      <c r="E166" s="14">
        <v>117</v>
      </c>
      <c r="F166" s="9"/>
      <c r="G166" s="16">
        <v>343</v>
      </c>
    </row>
    <row r="167" spans="1:7">
      <c r="A167" s="11">
        <v>165</v>
      </c>
      <c r="C167">
        <f t="shared" si="2"/>
        <v>5</v>
      </c>
      <c r="D167" s="15">
        <v>-390</v>
      </c>
      <c r="E167" s="14">
        <v>116</v>
      </c>
      <c r="F167" s="9"/>
      <c r="G167" s="12">
        <v>72</v>
      </c>
    </row>
    <row r="168" spans="1:7">
      <c r="A168" s="11">
        <v>166</v>
      </c>
      <c r="C168">
        <f t="shared" si="2"/>
        <v>1</v>
      </c>
      <c r="D168" s="15">
        <v>-389</v>
      </c>
      <c r="E168" s="14">
        <v>116</v>
      </c>
      <c r="F168" s="9"/>
      <c r="G168" s="16">
        <v>100</v>
      </c>
    </row>
    <row r="169" spans="1:7">
      <c r="A169" s="11">
        <v>167</v>
      </c>
      <c r="C169">
        <f t="shared" si="2"/>
        <v>5</v>
      </c>
      <c r="D169" s="15">
        <v>-385</v>
      </c>
      <c r="E169" s="14">
        <v>117</v>
      </c>
      <c r="F169" s="9"/>
      <c r="G169" s="12">
        <v>115</v>
      </c>
    </row>
    <row r="170" spans="1:7">
      <c r="A170" s="11">
        <v>168</v>
      </c>
      <c r="C170">
        <f t="shared" si="2"/>
        <v>6</v>
      </c>
      <c r="D170" s="15">
        <v>-381</v>
      </c>
      <c r="E170" s="14">
        <v>119</v>
      </c>
      <c r="F170" s="9"/>
      <c r="G170" s="12">
        <v>415</v>
      </c>
    </row>
    <row r="171" spans="1:7">
      <c r="A171" s="36">
        <v>169</v>
      </c>
      <c r="B171" t="s">
        <v>1964</v>
      </c>
      <c r="C171">
        <f t="shared" si="2"/>
        <v>2</v>
      </c>
      <c r="D171" s="15">
        <v>-382</v>
      </c>
      <c r="E171" s="14">
        <v>118</v>
      </c>
      <c r="F171" s="9"/>
      <c r="G171" s="16">
        <v>400</v>
      </c>
    </row>
    <row r="172" spans="1:7">
      <c r="A172" s="11">
        <v>170</v>
      </c>
      <c r="C172">
        <f t="shared" si="2"/>
        <v>6</v>
      </c>
      <c r="D172" s="15">
        <v>-377</v>
      </c>
      <c r="E172" s="14">
        <v>117</v>
      </c>
      <c r="F172" s="9"/>
      <c r="G172" s="12">
        <v>0</v>
      </c>
    </row>
    <row r="173" spans="1:7">
      <c r="A173" s="11">
        <v>171</v>
      </c>
      <c r="C173">
        <f t="shared" si="2"/>
        <v>6</v>
      </c>
      <c r="D173" s="15">
        <v>-373</v>
      </c>
      <c r="E173" s="14">
        <v>115</v>
      </c>
      <c r="F173" s="9"/>
      <c r="G173" s="16">
        <v>0</v>
      </c>
    </row>
    <row r="174" spans="1:7">
      <c r="A174" s="11">
        <v>172</v>
      </c>
      <c r="C174">
        <f t="shared" si="2"/>
        <v>6</v>
      </c>
      <c r="D174" s="15">
        <v>-369</v>
      </c>
      <c r="E174" s="14">
        <v>113</v>
      </c>
      <c r="F174" s="9"/>
      <c r="G174" s="12">
        <v>0</v>
      </c>
    </row>
    <row r="175" spans="1:7">
      <c r="A175" s="11">
        <v>173</v>
      </c>
      <c r="C175">
        <f t="shared" si="2"/>
        <v>5</v>
      </c>
      <c r="D175" s="15">
        <v>-365</v>
      </c>
      <c r="E175" s="14">
        <v>112</v>
      </c>
      <c r="F175" s="9"/>
      <c r="G175" s="12">
        <v>316</v>
      </c>
    </row>
    <row r="176" spans="1:7">
      <c r="A176" s="11">
        <v>174</v>
      </c>
      <c r="C176">
        <f t="shared" si="2"/>
        <v>5</v>
      </c>
      <c r="D176" s="15">
        <v>-363</v>
      </c>
      <c r="E176" s="14">
        <v>109</v>
      </c>
      <c r="F176" s="9"/>
      <c r="G176" s="12">
        <v>160</v>
      </c>
    </row>
    <row r="177" spans="1:7">
      <c r="A177" s="11">
        <v>175</v>
      </c>
      <c r="C177">
        <f t="shared" si="2"/>
        <v>2</v>
      </c>
      <c r="D177" s="15">
        <v>-363</v>
      </c>
      <c r="E177" s="14">
        <v>107</v>
      </c>
      <c r="F177" s="9"/>
      <c r="G177" s="12">
        <v>400</v>
      </c>
    </row>
    <row r="178" spans="1:7">
      <c r="A178" s="11">
        <v>176</v>
      </c>
      <c r="C178">
        <f t="shared" si="2"/>
        <v>4</v>
      </c>
      <c r="D178" s="15">
        <v>-359</v>
      </c>
      <c r="E178" s="14">
        <v>107</v>
      </c>
      <c r="F178" s="9"/>
      <c r="G178" s="16">
        <v>100</v>
      </c>
    </row>
    <row r="179" spans="1:7">
      <c r="A179" s="11">
        <v>177</v>
      </c>
      <c r="C179">
        <f t="shared" si="2"/>
        <v>6</v>
      </c>
      <c r="D179" s="15">
        <v>-355</v>
      </c>
      <c r="E179" s="14">
        <v>105</v>
      </c>
      <c r="F179" s="9"/>
      <c r="G179" s="16">
        <v>0</v>
      </c>
    </row>
    <row r="180" spans="1:7">
      <c r="A180" s="11">
        <v>178</v>
      </c>
      <c r="C180">
        <f t="shared" si="2"/>
        <v>6</v>
      </c>
      <c r="D180" s="15">
        <v>-351</v>
      </c>
      <c r="E180" s="14">
        <v>107</v>
      </c>
      <c r="F180" s="9"/>
      <c r="G180" s="12">
        <v>44</v>
      </c>
    </row>
    <row r="181" spans="1:7">
      <c r="A181" s="11">
        <v>179</v>
      </c>
      <c r="C181">
        <f t="shared" si="2"/>
        <v>6</v>
      </c>
      <c r="D181" s="15">
        <v>-348</v>
      </c>
      <c r="E181" s="14">
        <v>104</v>
      </c>
      <c r="F181" s="9"/>
      <c r="G181" s="16">
        <v>490</v>
      </c>
    </row>
    <row r="182" spans="1:7">
      <c r="A182" s="11">
        <v>180</v>
      </c>
      <c r="C182">
        <f t="shared" si="2"/>
        <v>3</v>
      </c>
      <c r="D182" s="15">
        <v>-347</v>
      </c>
      <c r="E182" s="14">
        <v>102</v>
      </c>
      <c r="F182" s="9"/>
      <c r="G182" s="12">
        <v>400</v>
      </c>
    </row>
    <row r="183" spans="1:7">
      <c r="A183" s="11">
        <v>181</v>
      </c>
      <c r="C183">
        <f t="shared" si="2"/>
        <v>5</v>
      </c>
      <c r="D183" s="15">
        <v>-343</v>
      </c>
      <c r="E183" s="14">
        <v>103</v>
      </c>
      <c r="F183" s="9"/>
      <c r="G183" s="16">
        <v>412</v>
      </c>
    </row>
    <row r="184" spans="1:7">
      <c r="A184" s="11">
        <v>182</v>
      </c>
      <c r="C184">
        <f t="shared" si="2"/>
        <v>5</v>
      </c>
      <c r="D184" s="15">
        <v>-339</v>
      </c>
      <c r="E184" s="14">
        <v>102</v>
      </c>
      <c r="F184" s="9"/>
      <c r="G184" s="16">
        <v>300</v>
      </c>
    </row>
    <row r="185" spans="1:7">
      <c r="A185" s="11">
        <v>183</v>
      </c>
      <c r="C185">
        <f t="shared" si="2"/>
        <v>5</v>
      </c>
      <c r="D185" s="15">
        <v>-337</v>
      </c>
      <c r="E185" s="14">
        <v>99</v>
      </c>
      <c r="F185" s="9"/>
      <c r="G185" s="12">
        <v>60</v>
      </c>
    </row>
    <row r="186" spans="1:7">
      <c r="A186" s="11">
        <v>184</v>
      </c>
      <c r="C186">
        <f t="shared" si="2"/>
        <v>6</v>
      </c>
      <c r="D186" s="15">
        <v>-333</v>
      </c>
      <c r="E186" s="14">
        <v>97</v>
      </c>
      <c r="F186" s="9"/>
      <c r="G186" s="12">
        <v>0</v>
      </c>
    </row>
    <row r="187" spans="1:7">
      <c r="A187" s="11">
        <v>185</v>
      </c>
      <c r="C187">
        <f t="shared" si="2"/>
        <v>3</v>
      </c>
      <c r="D187" s="15">
        <v>-332</v>
      </c>
      <c r="E187" s="14">
        <v>95</v>
      </c>
      <c r="F187" s="9"/>
      <c r="G187" s="16">
        <v>225</v>
      </c>
    </row>
    <row r="188" spans="1:7">
      <c r="A188" s="11">
        <v>186</v>
      </c>
      <c r="C188">
        <f t="shared" si="2"/>
        <v>6</v>
      </c>
      <c r="D188" s="15">
        <v>-329</v>
      </c>
      <c r="E188" s="14">
        <v>92</v>
      </c>
      <c r="F188" s="9"/>
      <c r="G188" s="12">
        <v>200</v>
      </c>
    </row>
    <row r="189" spans="1:7">
      <c r="A189" s="11">
        <v>187</v>
      </c>
      <c r="C189">
        <f t="shared" si="2"/>
        <v>6</v>
      </c>
      <c r="D189" s="15">
        <v>-325</v>
      </c>
      <c r="E189" s="14">
        <v>90</v>
      </c>
      <c r="F189" s="9"/>
      <c r="G189" s="16">
        <v>0</v>
      </c>
    </row>
    <row r="190" spans="1:7">
      <c r="A190" s="11">
        <v>188</v>
      </c>
      <c r="C190">
        <f t="shared" si="2"/>
        <v>3</v>
      </c>
      <c r="D190" s="15">
        <v>-322</v>
      </c>
      <c r="E190" s="14">
        <v>90</v>
      </c>
      <c r="F190" s="9"/>
      <c r="G190" s="16">
        <v>300</v>
      </c>
    </row>
    <row r="191" spans="1:7">
      <c r="A191" s="11">
        <v>189</v>
      </c>
      <c r="C191">
        <f t="shared" si="2"/>
        <v>6</v>
      </c>
      <c r="D191" s="15">
        <v>-318</v>
      </c>
      <c r="E191" s="14">
        <v>88</v>
      </c>
      <c r="F191" s="9"/>
      <c r="G191" s="12">
        <v>0</v>
      </c>
    </row>
    <row r="192" spans="1:7">
      <c r="A192" s="11">
        <v>190</v>
      </c>
      <c r="C192">
        <f t="shared" si="2"/>
        <v>6</v>
      </c>
      <c r="D192" s="15">
        <v>-314</v>
      </c>
      <c r="E192" s="14">
        <v>86</v>
      </c>
      <c r="F192" s="9"/>
      <c r="G192" s="12">
        <v>0</v>
      </c>
    </row>
    <row r="193" spans="1:7">
      <c r="A193" s="11">
        <v>191</v>
      </c>
      <c r="C193">
        <f t="shared" si="2"/>
        <v>6</v>
      </c>
      <c r="D193" s="15">
        <v>-310</v>
      </c>
      <c r="E193" s="14">
        <v>88</v>
      </c>
      <c r="F193" s="9"/>
      <c r="G193" s="16">
        <v>0</v>
      </c>
    </row>
    <row r="194" spans="1:7">
      <c r="A194" s="11">
        <v>192</v>
      </c>
      <c r="C194">
        <f t="shared" si="2"/>
        <v>5</v>
      </c>
      <c r="D194" s="15">
        <v>-306</v>
      </c>
      <c r="E194" s="14">
        <v>89</v>
      </c>
      <c r="F194" s="9"/>
      <c r="G194" s="12">
        <v>614</v>
      </c>
    </row>
    <row r="195" spans="1:7">
      <c r="A195" s="11">
        <v>193</v>
      </c>
      <c r="C195">
        <f t="shared" si="2"/>
        <v>6</v>
      </c>
      <c r="D195" s="15">
        <v>-310</v>
      </c>
      <c r="E195" s="14">
        <v>87</v>
      </c>
      <c r="F195" s="9"/>
      <c r="G195" s="16">
        <v>50</v>
      </c>
    </row>
    <row r="196" spans="1:7">
      <c r="A196" s="11">
        <v>194</v>
      </c>
      <c r="C196">
        <f t="shared" ref="C196:C232" si="3">IF(B195="_",ABS(D196-D194)+ABS(E196-E194),ABS(D196-D195)+ABS(E196-E195))</f>
        <v>6</v>
      </c>
      <c r="D196" s="15">
        <v>-308</v>
      </c>
      <c r="E196" s="14">
        <v>83</v>
      </c>
      <c r="F196" s="9"/>
      <c r="G196" s="16">
        <v>88</v>
      </c>
    </row>
    <row r="197" spans="1:7">
      <c r="A197" s="11">
        <v>195</v>
      </c>
      <c r="C197">
        <f t="shared" si="3"/>
        <v>6</v>
      </c>
      <c r="D197" s="15">
        <v>-305</v>
      </c>
      <c r="E197" s="14">
        <v>80</v>
      </c>
      <c r="F197" s="9"/>
      <c r="G197" s="16">
        <v>800</v>
      </c>
    </row>
    <row r="198" spans="1:7">
      <c r="A198" s="11">
        <v>196</v>
      </c>
      <c r="C198">
        <f t="shared" si="3"/>
        <v>5</v>
      </c>
      <c r="D198" s="15">
        <v>-301</v>
      </c>
      <c r="E198" s="14">
        <v>81</v>
      </c>
      <c r="F198" s="9"/>
      <c r="G198" s="16">
        <v>0</v>
      </c>
    </row>
    <row r="199" spans="1:7">
      <c r="A199" s="11">
        <v>197</v>
      </c>
      <c r="C199">
        <f t="shared" si="3"/>
        <v>4</v>
      </c>
      <c r="D199" s="15">
        <v>-297</v>
      </c>
      <c r="E199" s="14">
        <v>81</v>
      </c>
      <c r="F199" s="9"/>
      <c r="G199" s="16">
        <v>0</v>
      </c>
    </row>
    <row r="200" spans="1:7">
      <c r="A200" s="11">
        <v>198</v>
      </c>
      <c r="C200">
        <f t="shared" si="3"/>
        <v>4</v>
      </c>
      <c r="D200" s="15">
        <v>-293</v>
      </c>
      <c r="E200" s="14">
        <v>81</v>
      </c>
      <c r="F200" s="9"/>
      <c r="G200" s="12">
        <v>450</v>
      </c>
    </row>
    <row r="201" spans="1:7">
      <c r="A201" s="11">
        <v>199</v>
      </c>
      <c r="C201">
        <f t="shared" si="3"/>
        <v>1</v>
      </c>
      <c r="D201" s="15">
        <v>-294</v>
      </c>
      <c r="E201" s="14">
        <v>81</v>
      </c>
      <c r="F201" s="9"/>
      <c r="G201" s="12">
        <v>200</v>
      </c>
    </row>
    <row r="202" spans="1:7">
      <c r="A202" s="11">
        <v>200</v>
      </c>
      <c r="C202">
        <f t="shared" si="3"/>
        <v>6</v>
      </c>
      <c r="D202" s="15">
        <v>-292</v>
      </c>
      <c r="E202" s="14">
        <v>77</v>
      </c>
      <c r="F202" s="9"/>
      <c r="G202" s="16">
        <v>0</v>
      </c>
    </row>
    <row r="203" spans="1:7">
      <c r="A203" s="11">
        <v>201</v>
      </c>
      <c r="C203">
        <f t="shared" si="3"/>
        <v>5</v>
      </c>
      <c r="D203" s="15">
        <v>-293</v>
      </c>
      <c r="E203" s="14">
        <v>73</v>
      </c>
      <c r="F203" s="9"/>
      <c r="G203" s="16">
        <v>0</v>
      </c>
    </row>
    <row r="204" spans="1:7">
      <c r="A204" s="11">
        <v>202</v>
      </c>
      <c r="C204">
        <f t="shared" si="3"/>
        <v>6</v>
      </c>
      <c r="D204" s="15">
        <v>-295</v>
      </c>
      <c r="E204" s="14">
        <v>69</v>
      </c>
      <c r="F204" s="9"/>
      <c r="G204" s="16">
        <v>0</v>
      </c>
    </row>
    <row r="205" spans="1:7">
      <c r="A205" s="11">
        <v>203</v>
      </c>
      <c r="C205">
        <f t="shared" si="3"/>
        <v>6</v>
      </c>
      <c r="D205" s="15">
        <v>-297</v>
      </c>
      <c r="E205" s="14">
        <v>65</v>
      </c>
      <c r="F205" s="9"/>
      <c r="G205" s="12">
        <v>344</v>
      </c>
    </row>
    <row r="206" spans="1:7">
      <c r="A206" s="11">
        <v>204</v>
      </c>
      <c r="C206">
        <f t="shared" si="3"/>
        <v>5</v>
      </c>
      <c r="D206" s="15">
        <v>-296</v>
      </c>
      <c r="E206" s="14">
        <v>61</v>
      </c>
      <c r="F206" s="9"/>
      <c r="G206" s="16">
        <v>200</v>
      </c>
    </row>
    <row r="207" spans="1:7">
      <c r="A207" s="11">
        <v>205</v>
      </c>
      <c r="C207">
        <f t="shared" si="3"/>
        <v>6</v>
      </c>
      <c r="D207" s="15">
        <v>-292</v>
      </c>
      <c r="E207" s="14">
        <v>59</v>
      </c>
      <c r="F207" s="9"/>
      <c r="G207" s="12">
        <v>0</v>
      </c>
    </row>
    <row r="208" spans="1:7">
      <c r="A208" s="11">
        <v>206</v>
      </c>
      <c r="C208">
        <f t="shared" si="3"/>
        <v>5</v>
      </c>
      <c r="D208" s="15">
        <v>-294</v>
      </c>
      <c r="E208" s="14">
        <v>56</v>
      </c>
      <c r="F208" s="9"/>
      <c r="G208" s="16">
        <v>414</v>
      </c>
    </row>
    <row r="209" spans="1:7">
      <c r="A209" s="11">
        <v>207</v>
      </c>
      <c r="C209">
        <f t="shared" si="3"/>
        <v>5</v>
      </c>
      <c r="D209" s="15">
        <v>-290</v>
      </c>
      <c r="E209" s="14">
        <v>57</v>
      </c>
      <c r="F209" s="9"/>
      <c r="G209" s="16">
        <v>466</v>
      </c>
    </row>
    <row r="210" spans="1:7">
      <c r="A210" s="11">
        <v>208</v>
      </c>
      <c r="C210">
        <f t="shared" si="3"/>
        <v>6</v>
      </c>
      <c r="D210" s="15">
        <v>-294</v>
      </c>
      <c r="E210" s="14">
        <v>55</v>
      </c>
      <c r="F210" s="9"/>
      <c r="G210" s="12">
        <v>0</v>
      </c>
    </row>
    <row r="211" spans="1:7">
      <c r="A211" s="11">
        <v>209</v>
      </c>
      <c r="C211">
        <f t="shared" si="3"/>
        <v>6</v>
      </c>
      <c r="D211" s="15">
        <v>-298</v>
      </c>
      <c r="E211" s="14">
        <v>53</v>
      </c>
      <c r="F211" s="9"/>
      <c r="G211" s="16">
        <v>0</v>
      </c>
    </row>
    <row r="212" spans="1:7">
      <c r="A212" s="11">
        <v>210</v>
      </c>
      <c r="C212">
        <f t="shared" si="3"/>
        <v>6</v>
      </c>
      <c r="D212" s="15">
        <v>-302</v>
      </c>
      <c r="E212" s="14">
        <v>51</v>
      </c>
      <c r="F212" s="9"/>
      <c r="G212" s="12">
        <v>0</v>
      </c>
    </row>
    <row r="213" spans="1:7">
      <c r="A213" s="11">
        <v>211</v>
      </c>
      <c r="C213">
        <f t="shared" si="3"/>
        <v>6</v>
      </c>
      <c r="D213" s="15">
        <v>-306</v>
      </c>
      <c r="E213" s="14">
        <v>49</v>
      </c>
      <c r="F213" s="9"/>
      <c r="G213" s="16">
        <v>0</v>
      </c>
    </row>
    <row r="214" spans="1:7">
      <c r="A214" s="11">
        <v>212</v>
      </c>
      <c r="C214">
        <f t="shared" si="3"/>
        <v>5</v>
      </c>
      <c r="D214" s="15">
        <v>-310</v>
      </c>
      <c r="E214" s="14">
        <v>48</v>
      </c>
      <c r="F214" s="9"/>
      <c r="G214" s="16">
        <v>200</v>
      </c>
    </row>
    <row r="215" spans="1:7">
      <c r="A215" s="11">
        <v>213</v>
      </c>
      <c r="C215">
        <f t="shared" si="3"/>
        <v>4</v>
      </c>
      <c r="D215" s="15">
        <v>-310</v>
      </c>
      <c r="E215" s="14">
        <v>44</v>
      </c>
      <c r="F215" s="9"/>
      <c r="G215" s="16">
        <v>0</v>
      </c>
    </row>
    <row r="216" spans="1:7">
      <c r="A216" s="11">
        <v>214</v>
      </c>
      <c r="C216">
        <f t="shared" si="3"/>
        <v>3</v>
      </c>
      <c r="D216" s="15">
        <v>-313</v>
      </c>
      <c r="E216" s="14">
        <v>44</v>
      </c>
      <c r="F216" s="9"/>
      <c r="G216" s="12">
        <v>408</v>
      </c>
    </row>
    <row r="217" spans="1:7">
      <c r="A217" s="11">
        <v>215</v>
      </c>
      <c r="C217">
        <f t="shared" si="3"/>
        <v>5</v>
      </c>
      <c r="D217" s="15">
        <v>-309</v>
      </c>
      <c r="E217" s="14">
        <v>43</v>
      </c>
      <c r="F217" s="9"/>
      <c r="G217" s="16">
        <v>310</v>
      </c>
    </row>
    <row r="218" spans="1:7">
      <c r="A218" s="11">
        <v>216</v>
      </c>
      <c r="C218">
        <f t="shared" si="3"/>
        <v>6</v>
      </c>
      <c r="D218" s="15">
        <v>-311</v>
      </c>
      <c r="E218" s="14">
        <v>39</v>
      </c>
      <c r="F218" s="9"/>
      <c r="G218" s="12">
        <v>225</v>
      </c>
    </row>
    <row r="219" spans="1:7">
      <c r="A219" s="11">
        <v>217</v>
      </c>
      <c r="C219">
        <f t="shared" si="3"/>
        <v>5</v>
      </c>
      <c r="D219" s="15">
        <v>-314</v>
      </c>
      <c r="E219" s="14">
        <v>37</v>
      </c>
      <c r="F219" s="9"/>
      <c r="G219" s="12">
        <v>300</v>
      </c>
    </row>
    <row r="220" spans="1:7">
      <c r="A220" s="11">
        <v>218</v>
      </c>
      <c r="C220">
        <f t="shared" si="3"/>
        <v>5</v>
      </c>
      <c r="D220" s="15">
        <v>-315</v>
      </c>
      <c r="E220" s="14">
        <v>33</v>
      </c>
      <c r="F220" s="9"/>
      <c r="G220" s="12">
        <v>0</v>
      </c>
    </row>
    <row r="221" spans="1:7">
      <c r="A221" s="11">
        <v>219</v>
      </c>
      <c r="C221">
        <f t="shared" si="3"/>
        <v>6</v>
      </c>
      <c r="D221" s="15">
        <v>-317</v>
      </c>
      <c r="E221" s="14">
        <v>29</v>
      </c>
      <c r="F221" s="9"/>
      <c r="G221" s="16">
        <v>225</v>
      </c>
    </row>
    <row r="222" spans="1:7">
      <c r="A222" s="11">
        <v>220</v>
      </c>
      <c r="C222">
        <f t="shared" si="3"/>
        <v>4</v>
      </c>
      <c r="D222" s="15">
        <v>-318</v>
      </c>
      <c r="E222" s="14">
        <v>26</v>
      </c>
      <c r="F222" s="9"/>
      <c r="G222" s="16">
        <v>150</v>
      </c>
    </row>
    <row r="223" spans="1:7">
      <c r="A223" s="11">
        <v>221</v>
      </c>
      <c r="C223">
        <f t="shared" si="3"/>
        <v>5</v>
      </c>
      <c r="D223" s="15">
        <v>-314</v>
      </c>
      <c r="E223" s="14">
        <v>25</v>
      </c>
      <c r="F223" s="9"/>
      <c r="G223" s="12">
        <v>75</v>
      </c>
    </row>
    <row r="224" spans="1:7">
      <c r="A224" s="11">
        <v>222</v>
      </c>
      <c r="C224">
        <f t="shared" si="3"/>
        <v>6</v>
      </c>
      <c r="D224" s="15">
        <v>-312</v>
      </c>
      <c r="E224" s="14">
        <v>21</v>
      </c>
      <c r="F224" s="9"/>
      <c r="G224" s="12">
        <v>422</v>
      </c>
    </row>
    <row r="225" spans="1:7">
      <c r="A225" s="11">
        <v>223</v>
      </c>
      <c r="C225">
        <f t="shared" si="3"/>
        <v>5</v>
      </c>
      <c r="D225" s="15">
        <v>-311</v>
      </c>
      <c r="E225" s="14">
        <v>17</v>
      </c>
      <c r="F225" s="9"/>
      <c r="G225" s="16">
        <v>44</v>
      </c>
    </row>
    <row r="226" spans="1:7">
      <c r="A226" s="11">
        <v>224</v>
      </c>
      <c r="C226">
        <f t="shared" si="3"/>
        <v>4</v>
      </c>
      <c r="D226" s="15">
        <v>-311</v>
      </c>
      <c r="E226" s="14">
        <v>13</v>
      </c>
      <c r="F226" s="9"/>
      <c r="G226" s="16">
        <v>120</v>
      </c>
    </row>
    <row r="227" spans="1:7">
      <c r="A227" s="11">
        <v>225</v>
      </c>
      <c r="C227">
        <f t="shared" si="3"/>
        <v>6</v>
      </c>
      <c r="D227" s="15">
        <v>-309</v>
      </c>
      <c r="E227" s="14">
        <v>9</v>
      </c>
      <c r="F227" s="9"/>
      <c r="G227" s="16">
        <v>0</v>
      </c>
    </row>
    <row r="228" spans="1:7">
      <c r="A228" s="11">
        <v>226</v>
      </c>
      <c r="C228">
        <f t="shared" si="3"/>
        <v>6</v>
      </c>
      <c r="D228" s="15">
        <v>-307</v>
      </c>
      <c r="E228" s="14">
        <v>5</v>
      </c>
      <c r="F228" s="9"/>
      <c r="G228" s="12">
        <v>228</v>
      </c>
    </row>
    <row r="229" spans="1:7">
      <c r="A229" s="11">
        <v>227</v>
      </c>
      <c r="C229">
        <f t="shared" si="3"/>
        <v>6</v>
      </c>
      <c r="D229" s="15">
        <v>-309</v>
      </c>
      <c r="E229" s="14">
        <v>1</v>
      </c>
      <c r="F229" s="9"/>
      <c r="G229" s="16">
        <v>0</v>
      </c>
    </row>
    <row r="230" spans="1:7">
      <c r="A230" s="11">
        <v>228</v>
      </c>
      <c r="C230">
        <f t="shared" si="3"/>
        <v>5</v>
      </c>
      <c r="D230" s="15">
        <v>-310</v>
      </c>
      <c r="E230" s="14">
        <v>-3</v>
      </c>
      <c r="F230" s="9"/>
      <c r="G230" s="12">
        <v>0</v>
      </c>
    </row>
    <row r="231" spans="1:7">
      <c r="A231" s="11">
        <v>229</v>
      </c>
      <c r="C231">
        <f t="shared" si="3"/>
        <v>5</v>
      </c>
      <c r="D231" s="15">
        <v>-309</v>
      </c>
      <c r="E231" s="14">
        <v>-7</v>
      </c>
      <c r="F231" s="9"/>
      <c r="G231" s="16">
        <v>0</v>
      </c>
    </row>
    <row r="232" spans="1:7">
      <c r="A232" s="11">
        <v>230</v>
      </c>
      <c r="C232">
        <f t="shared" si="3"/>
        <v>3</v>
      </c>
      <c r="D232" s="15">
        <v>-309</v>
      </c>
      <c r="E232" s="14">
        <v>-10</v>
      </c>
      <c r="F232" s="9"/>
      <c r="G232" s="16">
        <v>62</v>
      </c>
    </row>
    <row r="233" spans="1:7">
      <c r="A233" s="11"/>
      <c r="D233" s="15"/>
      <c r="E233" s="14"/>
      <c r="F233" s="9"/>
      <c r="G233" s="12"/>
    </row>
    <row r="234" spans="1:7">
      <c r="A234" s="11"/>
      <c r="D234" s="15"/>
      <c r="E234" s="14"/>
      <c r="F234" s="9"/>
      <c r="G234" s="12"/>
    </row>
    <row r="235" spans="1:7" ht="13.5" thickBot="1">
      <c r="A235" s="11"/>
      <c r="D235" s="8"/>
      <c r="E235" s="7"/>
      <c r="F235" s="9"/>
      <c r="G235" s="5"/>
    </row>
    <row r="236" spans="1:7">
      <c r="A236" s="11"/>
      <c r="D236"/>
      <c r="E236"/>
      <c r="F236"/>
      <c r="G236"/>
    </row>
    <row r="237" spans="1:7">
      <c r="A237" s="11"/>
      <c r="D237"/>
      <c r="E237"/>
      <c r="F237"/>
      <c r="G237"/>
    </row>
    <row r="238" spans="1:7">
      <c r="A238" s="11"/>
      <c r="D238"/>
      <c r="E238"/>
      <c r="F238"/>
      <c r="G238"/>
    </row>
    <row r="239" spans="1:7">
      <c r="A239" s="11"/>
      <c r="D239"/>
      <c r="E239"/>
      <c r="F239"/>
      <c r="G239"/>
    </row>
    <row r="240" spans="1:7">
      <c r="A240" s="11"/>
      <c r="D240"/>
      <c r="E240"/>
      <c r="F240"/>
      <c r="G240"/>
    </row>
    <row r="241" spans="1:1" customFormat="1">
      <c r="A241" s="11"/>
    </row>
    <row r="242" spans="1:1" customFormat="1">
      <c r="A242" s="11"/>
    </row>
    <row r="243" spans="1:1" customFormat="1">
      <c r="A243" s="11"/>
    </row>
    <row r="244" spans="1:1" customFormat="1">
      <c r="A244" s="11"/>
    </row>
    <row r="245" spans="1:1" customFormat="1">
      <c r="A245" s="11"/>
    </row>
    <row r="246" spans="1:1" customFormat="1">
      <c r="A246" s="11"/>
    </row>
    <row r="247" spans="1:1" customFormat="1">
      <c r="A247" s="11"/>
    </row>
    <row r="248" spans="1:1" customFormat="1">
      <c r="A248" s="11"/>
    </row>
    <row r="249" spans="1:1" customFormat="1">
      <c r="A249" s="11"/>
    </row>
    <row r="250" spans="1:1" customFormat="1">
      <c r="A250" s="11"/>
    </row>
    <row r="251" spans="1:1" customFormat="1">
      <c r="A251" s="11"/>
    </row>
    <row r="252" spans="1:1" customFormat="1">
      <c r="A252" s="11"/>
    </row>
    <row r="253" spans="1:1" customFormat="1">
      <c r="A253" s="11"/>
    </row>
    <row r="254" spans="1:1" customFormat="1">
      <c r="A254" s="11"/>
    </row>
    <row r="255" spans="1:1" customFormat="1">
      <c r="A255" s="11"/>
    </row>
    <row r="256" spans="1:1" customFormat="1">
      <c r="A256" s="11"/>
    </row>
    <row r="257" spans="1:1" customFormat="1" ht="13.5" thickBot="1">
      <c r="A257" s="4"/>
    </row>
    <row r="258" spans="1:1" customFormat="1">
      <c r="A258" s="11"/>
    </row>
    <row r="259" spans="1:1" customFormat="1" ht="13.5" thickBot="1">
      <c r="A259" s="4"/>
    </row>
    <row r="260" spans="1:1" customFormat="1">
      <c r="A260" s="11"/>
    </row>
    <row r="261" spans="1:1" customFormat="1" ht="13.5" thickBot="1">
      <c r="A261" s="4"/>
    </row>
    <row r="262" spans="1:1" customFormat="1">
      <c r="A262" s="11"/>
    </row>
    <row r="263" spans="1:1" customFormat="1" ht="13.5" thickBot="1">
      <c r="A263" s="4"/>
    </row>
  </sheetData>
  <autoFilter ref="A2:H232"/>
  <mergeCells count="11">
    <mergeCell ref="U1:V1"/>
    <mergeCell ref="I2:J2"/>
    <mergeCell ref="L2:M2"/>
    <mergeCell ref="O2:P2"/>
    <mergeCell ref="R2:S2"/>
    <mergeCell ref="U2:V2"/>
    <mergeCell ref="D1:E1"/>
    <mergeCell ref="I1:J1"/>
    <mergeCell ref="L1:M1"/>
    <mergeCell ref="O1:P1"/>
    <mergeCell ref="R1:S1"/>
  </mergeCells>
  <conditionalFormatting sqref="G59:G235">
    <cfRule type="cellIs" dxfId="63" priority="7" operator="lessThan">
      <formula>SUM(G58:G241)/COUNTA(G58:G241)</formula>
    </cfRule>
  </conditionalFormatting>
  <conditionalFormatting sqref="G6:G55">
    <cfRule type="cellIs" dxfId="62" priority="6" operator="lessThan">
      <formula>SUM(G6:G241)/COUNTA(G6:G241)</formula>
    </cfRule>
  </conditionalFormatting>
  <conditionalFormatting sqref="G3">
    <cfRule type="cellIs" dxfId="61" priority="5" operator="lessThan">
      <formula>SUM(#REF!)/COUNTA(#REF!)</formula>
    </cfRule>
  </conditionalFormatting>
  <conditionalFormatting sqref="G57">
    <cfRule type="cellIs" dxfId="60" priority="4" operator="lessThan">
      <formula>SUM(G56:G235)/COUNTA(G56:G235)</formula>
    </cfRule>
  </conditionalFormatting>
  <conditionalFormatting sqref="G4">
    <cfRule type="cellIs" dxfId="59" priority="3" operator="lessThan">
      <formula>SUM(G4:G235)/COUNTA(G4:G235)</formula>
    </cfRule>
  </conditionalFormatting>
  <conditionalFormatting sqref="G58">
    <cfRule type="cellIs" dxfId="58" priority="2" operator="lessThan">
      <formula>SUM(G57:G235)/COUNTA(G57:G235)</formula>
    </cfRule>
  </conditionalFormatting>
  <conditionalFormatting sqref="G5">
    <cfRule type="cellIs" dxfId="57" priority="1" operator="lessThan">
      <formula>SUM(G5:G235)/COUNTA(G5:G235)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X242"/>
  <sheetViews>
    <sheetView workbookViewId="0">
      <selection activeCell="D30" sqref="D30"/>
    </sheetView>
  </sheetViews>
  <sheetFormatPr baseColWidth="10" defaultRowHeight="12.75"/>
  <cols>
    <col min="1" max="1" width="5.85546875" style="2" customWidth="1"/>
    <col min="2" max="2" width="4.7109375" customWidth="1"/>
    <col min="3" max="3" width="10.85546875" style="3" bestFit="1" customWidth="1"/>
    <col min="4" max="4" width="8.140625" style="3" customWidth="1"/>
    <col min="5" max="5" width="4" style="3" bestFit="1" customWidth="1"/>
    <col min="6" max="6" width="6.85546875" style="3" customWidth="1"/>
    <col min="7" max="7" width="11.42578125" style="3"/>
    <col min="8" max="8" width="8.28515625" customWidth="1"/>
    <col min="11" max="11" width="4.5703125" customWidth="1"/>
    <col min="14" max="14" width="3.7109375" customWidth="1"/>
    <col min="17" max="17" width="4" customWidth="1"/>
    <col min="20" max="20" width="4" customWidth="1"/>
    <col min="23" max="23" width="4.5703125" customWidth="1"/>
    <col min="24" max="24" width="7" bestFit="1" customWidth="1"/>
  </cols>
  <sheetData>
    <row r="1" spans="1:24" ht="13.5" thickBot="1">
      <c r="A1" s="33" t="s">
        <v>1990</v>
      </c>
      <c r="B1" s="13"/>
      <c r="C1" s="9"/>
      <c r="D1" s="80" t="s">
        <v>1989</v>
      </c>
      <c r="E1" s="81"/>
      <c r="F1" s="13"/>
      <c r="G1" s="34" t="s">
        <v>1988</v>
      </c>
      <c r="H1" s="1"/>
      <c r="I1" s="82" t="s">
        <v>1987</v>
      </c>
      <c r="J1" s="83"/>
      <c r="K1" s="30"/>
      <c r="L1" s="82" t="s">
        <v>1986</v>
      </c>
      <c r="M1" s="83"/>
      <c r="N1" s="30"/>
      <c r="O1" s="82" t="s">
        <v>1985</v>
      </c>
      <c r="P1" s="83"/>
      <c r="Q1" s="30"/>
      <c r="R1" s="82" t="s">
        <v>1984</v>
      </c>
      <c r="S1" s="83"/>
      <c r="T1" s="30"/>
      <c r="U1" s="82" t="s">
        <v>1983</v>
      </c>
      <c r="V1" s="83"/>
      <c r="W1" s="30"/>
      <c r="X1" s="32" t="s">
        <v>1982</v>
      </c>
    </row>
    <row r="2" spans="1:24" ht="13.5" thickBot="1">
      <c r="A2" s="31"/>
      <c r="B2" s="13"/>
      <c r="C2" s="6" t="s">
        <v>1993</v>
      </c>
      <c r="D2" s="6"/>
      <c r="E2" s="6"/>
      <c r="F2" s="13"/>
      <c r="G2" s="6"/>
      <c r="H2" s="1"/>
      <c r="I2" s="82">
        <f>L2/O2</f>
        <v>221.13333333333333</v>
      </c>
      <c r="J2" s="83"/>
      <c r="K2" s="30"/>
      <c r="L2" s="82">
        <f>SUM(G:G)</f>
        <v>46438</v>
      </c>
      <c r="M2" s="83"/>
      <c r="N2" s="30"/>
      <c r="O2" s="82">
        <f>COUNTA(A5:A242)</f>
        <v>210</v>
      </c>
      <c r="P2" s="83"/>
      <c r="Q2" s="30"/>
      <c r="R2" s="82">
        <f>L2/110</f>
        <v>422.16363636363639</v>
      </c>
      <c r="S2" s="83"/>
      <c r="T2" s="30"/>
      <c r="U2" s="82">
        <f>R2-O2</f>
        <v>212.16363636363639</v>
      </c>
      <c r="V2" s="83"/>
      <c r="W2" s="30"/>
      <c r="X2" s="29">
        <f>U2/O2</f>
        <v>1.0103030303030305</v>
      </c>
    </row>
    <row r="3" spans="1:24">
      <c r="A3" s="31"/>
      <c r="B3" s="13"/>
      <c r="C3" s="6"/>
      <c r="D3" s="6"/>
      <c r="E3" s="6"/>
      <c r="F3" s="13"/>
      <c r="G3" s="6"/>
      <c r="H3" s="1"/>
      <c r="I3" s="41"/>
      <c r="J3" s="41"/>
      <c r="K3" s="42"/>
      <c r="L3" s="41"/>
      <c r="M3" s="41"/>
      <c r="N3" s="42"/>
      <c r="O3" s="41"/>
      <c r="P3" s="41"/>
      <c r="Q3" s="42"/>
      <c r="R3" s="41"/>
      <c r="S3" s="41"/>
      <c r="T3" s="42"/>
      <c r="U3" s="41"/>
      <c r="V3" s="41"/>
      <c r="W3" s="42"/>
      <c r="X3" s="41"/>
    </row>
    <row r="4" spans="1:24" ht="13.5" thickBot="1">
      <c r="A4" s="31"/>
      <c r="B4" s="13"/>
      <c r="C4" s="6"/>
      <c r="D4" s="6"/>
      <c r="E4" s="6"/>
      <c r="F4" s="13"/>
      <c r="G4" s="6"/>
      <c r="H4" s="1"/>
      <c r="I4" s="41" t="s">
        <v>1994</v>
      </c>
      <c r="J4" s="41" t="s">
        <v>1995</v>
      </c>
      <c r="K4" s="43" t="s">
        <v>1996</v>
      </c>
      <c r="L4" s="41"/>
      <c r="M4" s="41"/>
      <c r="N4" s="42"/>
      <c r="O4" s="1" t="s">
        <v>1992</v>
      </c>
      <c r="P4" s="1"/>
      <c r="Q4" s="42"/>
      <c r="R4" s="41"/>
      <c r="S4" s="41"/>
      <c r="T4" s="42"/>
      <c r="U4" s="41"/>
      <c r="V4" s="41"/>
      <c r="W4" s="42"/>
      <c r="X4" s="41"/>
    </row>
    <row r="5" spans="1:24">
      <c r="A5" s="25">
        <v>1</v>
      </c>
      <c r="C5" s="9" t="b">
        <v>1</v>
      </c>
      <c r="D5" s="28">
        <v>-310</v>
      </c>
      <c r="E5" s="27">
        <v>-14</v>
      </c>
      <c r="F5" s="13"/>
      <c r="G5" s="39">
        <v>400</v>
      </c>
      <c r="I5">
        <v>134.86000000000001</v>
      </c>
      <c r="J5">
        <v>140.85</v>
      </c>
      <c r="K5">
        <v>140.79</v>
      </c>
      <c r="O5" s="1">
        <f>COUNTIF(C:C,FALSE)</f>
        <v>76</v>
      </c>
      <c r="P5" s="1">
        <f>L2/(O2+O5)</f>
        <v>162.37062937062936</v>
      </c>
    </row>
    <row r="6" spans="1:24">
      <c r="A6" s="36">
        <v>2</v>
      </c>
      <c r="B6" t="s">
        <v>1964</v>
      </c>
      <c r="C6" s="9" t="b">
        <f>IF(B5="_",AND(ABS(D6-D2)&lt;5,ABS(E6-E2)&lt;5),AND(ABS(D6-D5)&lt;5,ABS(E6-E5)&lt;5))</f>
        <v>1</v>
      </c>
      <c r="D6" s="15">
        <v>-306</v>
      </c>
      <c r="E6" s="14">
        <v>-16</v>
      </c>
      <c r="F6" s="13"/>
      <c r="G6" s="12">
        <v>304</v>
      </c>
      <c r="I6">
        <v>146.57</v>
      </c>
      <c r="J6">
        <v>145.77000000000001</v>
      </c>
      <c r="K6">
        <v>153.47</v>
      </c>
    </row>
    <row r="7" spans="1:24">
      <c r="A7" s="11">
        <v>3</v>
      </c>
      <c r="C7" s="9" t="b">
        <f t="shared" ref="C7:C70" si="0">IF(B6="_",AND(ABS(D7-D5)&lt;5,ABS(E7-E5)&lt;5),AND(ABS(D7-D6)&lt;5,ABS(E7-E6)&lt;5))</f>
        <v>0</v>
      </c>
      <c r="D7" s="15">
        <v>-310</v>
      </c>
      <c r="E7" s="14">
        <v>-9</v>
      </c>
      <c r="F7" s="13"/>
      <c r="G7" s="16">
        <v>150</v>
      </c>
      <c r="I7">
        <v>162</v>
      </c>
      <c r="J7">
        <v>143.46</v>
      </c>
      <c r="K7">
        <v>164</v>
      </c>
      <c r="Q7" s="1"/>
    </row>
    <row r="8" spans="1:24">
      <c r="A8" s="11">
        <v>4</v>
      </c>
      <c r="C8" s="9" t="b">
        <f t="shared" si="0"/>
        <v>1</v>
      </c>
      <c r="D8" s="15">
        <v>-309</v>
      </c>
      <c r="E8" s="14">
        <v>-5</v>
      </c>
      <c r="F8" s="13"/>
      <c r="G8" s="16">
        <v>60</v>
      </c>
      <c r="I8">
        <v>227.14</v>
      </c>
      <c r="J8">
        <v>157.08000000000001</v>
      </c>
      <c r="K8">
        <v>149.37</v>
      </c>
    </row>
    <row r="9" spans="1:24">
      <c r="A9" s="11">
        <v>5</v>
      </c>
      <c r="C9" s="9" t="b">
        <f t="shared" si="0"/>
        <v>1</v>
      </c>
      <c r="D9" s="15">
        <v>-310</v>
      </c>
      <c r="E9" s="14">
        <v>-1</v>
      </c>
      <c r="F9" s="13"/>
      <c r="G9" s="16">
        <v>82</v>
      </c>
      <c r="I9">
        <v>185.43</v>
      </c>
      <c r="J9">
        <v>175.62</v>
      </c>
      <c r="K9">
        <v>147.05000000000001</v>
      </c>
    </row>
    <row r="10" spans="1:24">
      <c r="A10" s="11">
        <v>6</v>
      </c>
      <c r="C10" s="9" t="b">
        <f t="shared" si="0"/>
        <v>1</v>
      </c>
      <c r="D10" s="15">
        <v>-314</v>
      </c>
      <c r="E10" s="14">
        <v>1</v>
      </c>
      <c r="F10" s="13"/>
      <c r="G10" s="16">
        <v>138</v>
      </c>
      <c r="I10">
        <v>154.86000000000001</v>
      </c>
      <c r="J10">
        <v>188.69</v>
      </c>
      <c r="K10">
        <v>140.74</v>
      </c>
    </row>
    <row r="11" spans="1:24">
      <c r="A11" s="36">
        <v>7</v>
      </c>
      <c r="B11" t="s">
        <v>1964</v>
      </c>
      <c r="C11" s="9" t="b">
        <f t="shared" si="0"/>
        <v>0</v>
      </c>
      <c r="D11" s="15">
        <v>-315</v>
      </c>
      <c r="E11" s="14">
        <v>6</v>
      </c>
      <c r="F11" s="13"/>
      <c r="G11" s="12">
        <v>456</v>
      </c>
      <c r="I11">
        <v>165.43</v>
      </c>
      <c r="J11">
        <v>199.77</v>
      </c>
      <c r="K11">
        <v>154.26</v>
      </c>
    </row>
    <row r="12" spans="1:24">
      <c r="A12" s="11">
        <v>8</v>
      </c>
      <c r="C12" s="9" t="b">
        <f t="shared" si="0"/>
        <v>0</v>
      </c>
      <c r="D12" s="15">
        <v>-320</v>
      </c>
      <c r="E12" s="14">
        <v>1</v>
      </c>
      <c r="F12" s="13"/>
      <c r="G12" s="12">
        <v>108</v>
      </c>
      <c r="I12">
        <v>191.29</v>
      </c>
      <c r="J12">
        <v>169</v>
      </c>
      <c r="K12">
        <v>154.26</v>
      </c>
    </row>
    <row r="13" spans="1:24">
      <c r="A13" s="11">
        <v>9</v>
      </c>
      <c r="C13" s="9" t="b">
        <f t="shared" si="0"/>
        <v>0</v>
      </c>
      <c r="D13" s="15">
        <v>-325</v>
      </c>
      <c r="E13" s="14">
        <v>1</v>
      </c>
      <c r="F13" s="13"/>
      <c r="G13" s="16">
        <v>90</v>
      </c>
      <c r="I13">
        <v>208.14</v>
      </c>
      <c r="J13">
        <v>145.62</v>
      </c>
      <c r="K13">
        <v>157.41999999999999</v>
      </c>
    </row>
    <row r="14" spans="1:24">
      <c r="A14" s="11">
        <v>10</v>
      </c>
      <c r="C14" s="9" t="b">
        <f t="shared" si="0"/>
        <v>1</v>
      </c>
      <c r="D14" s="15">
        <v>-327</v>
      </c>
      <c r="E14" s="14">
        <v>1</v>
      </c>
      <c r="F14" s="13"/>
      <c r="G14" s="16">
        <v>224</v>
      </c>
      <c r="I14">
        <v>209</v>
      </c>
      <c r="J14">
        <v>157.46</v>
      </c>
      <c r="K14">
        <v>189</v>
      </c>
    </row>
    <row r="15" spans="1:24">
      <c r="A15" s="11">
        <v>11</v>
      </c>
      <c r="C15" s="9" t="b">
        <f t="shared" si="0"/>
        <v>0</v>
      </c>
      <c r="D15" s="15">
        <v>-333</v>
      </c>
      <c r="E15" s="14">
        <v>1</v>
      </c>
      <c r="F15" s="13"/>
      <c r="G15" s="12">
        <v>241</v>
      </c>
      <c r="I15">
        <v>143.86000000000001</v>
      </c>
      <c r="J15">
        <v>152.85</v>
      </c>
      <c r="K15">
        <v>184.58</v>
      </c>
    </row>
    <row r="16" spans="1:24">
      <c r="A16" s="11">
        <v>12</v>
      </c>
      <c r="C16" s="9" t="b">
        <f t="shared" si="0"/>
        <v>1</v>
      </c>
      <c r="D16" s="15">
        <v>-336</v>
      </c>
      <c r="E16" s="14">
        <v>0</v>
      </c>
      <c r="F16" s="13"/>
      <c r="G16" s="16">
        <v>200</v>
      </c>
      <c r="I16">
        <v>128.43</v>
      </c>
      <c r="J16">
        <v>153.46</v>
      </c>
      <c r="K16">
        <v>172.95</v>
      </c>
    </row>
    <row r="17" spans="1:11">
      <c r="A17" s="11">
        <v>13</v>
      </c>
      <c r="C17" s="9" t="b">
        <f t="shared" si="0"/>
        <v>0</v>
      </c>
      <c r="D17" s="15">
        <v>-337</v>
      </c>
      <c r="E17" s="14">
        <v>5</v>
      </c>
      <c r="F17" s="13"/>
      <c r="G17" s="16">
        <v>144</v>
      </c>
      <c r="I17">
        <v>159</v>
      </c>
      <c r="J17">
        <v>189</v>
      </c>
      <c r="K17">
        <v>186.26</v>
      </c>
    </row>
    <row r="18" spans="1:11">
      <c r="A18" s="11">
        <v>14</v>
      </c>
      <c r="C18" s="9" t="b">
        <f t="shared" si="0"/>
        <v>0</v>
      </c>
      <c r="D18" s="15">
        <v>-342</v>
      </c>
      <c r="E18" s="14">
        <v>4</v>
      </c>
      <c r="F18" s="13"/>
      <c r="G18" s="16">
        <v>0</v>
      </c>
      <c r="I18">
        <v>127</v>
      </c>
      <c r="J18">
        <v>178.23</v>
      </c>
      <c r="K18">
        <v>198.89</v>
      </c>
    </row>
    <row r="19" spans="1:11">
      <c r="A19" s="11">
        <v>15</v>
      </c>
      <c r="C19" s="9" t="b">
        <f t="shared" si="0"/>
        <v>0</v>
      </c>
      <c r="D19" s="15">
        <v>-348</v>
      </c>
      <c r="E19" s="14">
        <v>4</v>
      </c>
      <c r="F19" s="13"/>
      <c r="G19" s="16">
        <v>0</v>
      </c>
      <c r="I19">
        <v>105.43</v>
      </c>
      <c r="J19">
        <v>176.31</v>
      </c>
      <c r="K19">
        <v>218.26</v>
      </c>
    </row>
    <row r="20" spans="1:11">
      <c r="A20" s="11">
        <v>16</v>
      </c>
      <c r="C20" s="9" t="b">
        <f t="shared" si="0"/>
        <v>1</v>
      </c>
      <c r="D20" s="15">
        <v>-352</v>
      </c>
      <c r="E20" s="14">
        <v>5</v>
      </c>
      <c r="F20" s="13"/>
      <c r="G20" s="16">
        <v>304</v>
      </c>
      <c r="I20">
        <v>162.57</v>
      </c>
      <c r="J20">
        <v>200.38</v>
      </c>
      <c r="K20">
        <v>211</v>
      </c>
    </row>
    <row r="21" spans="1:11">
      <c r="A21" s="11">
        <v>17</v>
      </c>
      <c r="C21" s="9" t="b">
        <f t="shared" si="0"/>
        <v>0</v>
      </c>
      <c r="D21" s="38">
        <v>-357</v>
      </c>
      <c r="E21" s="37">
        <v>4</v>
      </c>
      <c r="F21" s="13"/>
      <c r="G21" s="12">
        <v>0</v>
      </c>
      <c r="I21">
        <v>187.14</v>
      </c>
      <c r="J21">
        <v>206.23</v>
      </c>
      <c r="K21">
        <v>187</v>
      </c>
    </row>
    <row r="22" spans="1:11">
      <c r="A22" s="11">
        <v>18</v>
      </c>
      <c r="C22" s="9" t="b">
        <f t="shared" si="0"/>
        <v>0</v>
      </c>
      <c r="D22" s="15">
        <v>-363</v>
      </c>
      <c r="E22" s="14">
        <v>4</v>
      </c>
      <c r="F22" s="13"/>
      <c r="G22" s="12">
        <v>90</v>
      </c>
      <c r="I22">
        <v>199</v>
      </c>
      <c r="J22">
        <v>222.31</v>
      </c>
      <c r="K22">
        <v>206.58</v>
      </c>
    </row>
    <row r="23" spans="1:11">
      <c r="A23" s="11">
        <v>19</v>
      </c>
      <c r="C23" s="9" t="b">
        <f t="shared" si="0"/>
        <v>1</v>
      </c>
      <c r="D23" s="15">
        <v>-367</v>
      </c>
      <c r="E23" s="14">
        <v>3</v>
      </c>
      <c r="F23" s="13"/>
      <c r="G23" s="16">
        <v>600</v>
      </c>
      <c r="I23">
        <v>256.57</v>
      </c>
      <c r="J23">
        <v>206.92</v>
      </c>
      <c r="K23">
        <v>219.21</v>
      </c>
    </row>
    <row r="24" spans="1:11">
      <c r="A24" s="11">
        <v>20</v>
      </c>
      <c r="C24" s="9" t="b">
        <f t="shared" si="0"/>
        <v>1</v>
      </c>
      <c r="D24" s="15">
        <v>-370</v>
      </c>
      <c r="E24" s="14">
        <v>6</v>
      </c>
      <c r="F24" s="13"/>
      <c r="G24" s="16">
        <v>316</v>
      </c>
      <c r="I24">
        <v>256</v>
      </c>
      <c r="J24">
        <v>195.85</v>
      </c>
      <c r="K24">
        <v>228.47</v>
      </c>
    </row>
    <row r="25" spans="1:11">
      <c r="A25" s="11">
        <v>21</v>
      </c>
      <c r="C25" s="9" t="b">
        <f t="shared" si="0"/>
        <v>1</v>
      </c>
      <c r="D25" s="15">
        <v>-370</v>
      </c>
      <c r="E25" s="14">
        <v>2</v>
      </c>
      <c r="F25" s="13"/>
      <c r="G25" s="16">
        <v>83</v>
      </c>
      <c r="I25">
        <v>320.29000000000002</v>
      </c>
      <c r="J25">
        <v>232.77</v>
      </c>
      <c r="K25">
        <v>216.21</v>
      </c>
    </row>
    <row r="26" spans="1:11">
      <c r="A26" s="11">
        <v>22</v>
      </c>
      <c r="C26" s="9" t="b">
        <f t="shared" si="0"/>
        <v>1</v>
      </c>
      <c r="D26" s="15">
        <v>-372</v>
      </c>
      <c r="E26" s="14">
        <v>1</v>
      </c>
      <c r="F26" s="13"/>
      <c r="G26" s="16">
        <v>403</v>
      </c>
      <c r="I26">
        <v>307.43</v>
      </c>
      <c r="J26">
        <v>258.14999999999998</v>
      </c>
      <c r="K26">
        <v>216.84</v>
      </c>
    </row>
    <row r="27" spans="1:11">
      <c r="A27" s="11">
        <v>23</v>
      </c>
      <c r="C27" s="9" t="b">
        <f t="shared" si="0"/>
        <v>1</v>
      </c>
      <c r="D27" s="15">
        <v>-370</v>
      </c>
      <c r="E27" s="14">
        <v>-2</v>
      </c>
      <c r="F27" s="13"/>
      <c r="G27" s="12">
        <v>300</v>
      </c>
      <c r="I27">
        <v>221.71</v>
      </c>
      <c r="J27">
        <v>265.54000000000002</v>
      </c>
      <c r="K27">
        <v>230.32</v>
      </c>
    </row>
    <row r="28" spans="1:11">
      <c r="A28" s="11">
        <v>24</v>
      </c>
      <c r="C28" s="9" t="b">
        <f t="shared" si="0"/>
        <v>1</v>
      </c>
      <c r="D28" s="15">
        <v>-371</v>
      </c>
      <c r="E28" s="14">
        <v>1</v>
      </c>
      <c r="F28" s="13"/>
      <c r="G28" s="16">
        <v>450</v>
      </c>
      <c r="I28">
        <v>245.14</v>
      </c>
      <c r="J28">
        <v>266.14999999999998</v>
      </c>
      <c r="K28">
        <v>232.32</v>
      </c>
    </row>
    <row r="29" spans="1:11">
      <c r="A29" s="11">
        <v>25</v>
      </c>
      <c r="C29" s="9" t="b">
        <f t="shared" si="0"/>
        <v>0</v>
      </c>
      <c r="D29" s="15">
        <v>-371</v>
      </c>
      <c r="E29" s="14">
        <v>7</v>
      </c>
      <c r="F29" s="13"/>
      <c r="G29" s="16">
        <v>0</v>
      </c>
      <c r="I29">
        <v>280.43</v>
      </c>
      <c r="J29">
        <v>275.54000000000002</v>
      </c>
      <c r="K29">
        <v>232.32</v>
      </c>
    </row>
    <row r="30" spans="1:11">
      <c r="A30" s="11">
        <v>26</v>
      </c>
      <c r="C30" s="9" t="b">
        <f t="shared" si="0"/>
        <v>0</v>
      </c>
      <c r="D30" s="15">
        <v>-371</v>
      </c>
      <c r="E30" s="14">
        <v>13</v>
      </c>
      <c r="F30" s="13"/>
      <c r="G30" s="16">
        <v>0</v>
      </c>
      <c r="I30">
        <v>280</v>
      </c>
      <c r="J30">
        <v>260.14999999999998</v>
      </c>
      <c r="K30">
        <v>224.32</v>
      </c>
    </row>
    <row r="31" spans="1:11">
      <c r="A31" s="11">
        <v>27</v>
      </c>
      <c r="C31" s="9" t="b">
        <f t="shared" si="0"/>
        <v>1</v>
      </c>
      <c r="D31" s="15">
        <v>-373</v>
      </c>
      <c r="E31" s="14">
        <v>15</v>
      </c>
      <c r="F31" s="13"/>
      <c r="G31" s="12">
        <v>480</v>
      </c>
      <c r="I31">
        <v>238.29</v>
      </c>
      <c r="J31">
        <v>238.77</v>
      </c>
      <c r="K31">
        <v>231.16</v>
      </c>
    </row>
    <row r="32" spans="1:11">
      <c r="A32" s="11">
        <v>28</v>
      </c>
      <c r="C32" s="9" t="b">
        <f t="shared" si="0"/>
        <v>1</v>
      </c>
      <c r="D32" s="15">
        <v>-373</v>
      </c>
      <c r="E32" s="14">
        <v>19</v>
      </c>
      <c r="F32" s="13"/>
      <c r="G32" s="12">
        <v>330</v>
      </c>
      <c r="I32">
        <v>204.29</v>
      </c>
      <c r="J32">
        <v>232.38</v>
      </c>
      <c r="K32">
        <v>233.26</v>
      </c>
    </row>
    <row r="33" spans="1:11">
      <c r="A33" s="11">
        <v>29</v>
      </c>
      <c r="C33" s="9" t="b">
        <f t="shared" si="0"/>
        <v>1</v>
      </c>
      <c r="D33" s="15">
        <v>-369</v>
      </c>
      <c r="E33" s="14">
        <v>19</v>
      </c>
      <c r="F33" s="13"/>
      <c r="G33" s="16">
        <v>400</v>
      </c>
      <c r="I33">
        <v>261.43</v>
      </c>
      <c r="J33">
        <v>213.08</v>
      </c>
      <c r="K33">
        <v>202.79</v>
      </c>
    </row>
    <row r="34" spans="1:11">
      <c r="A34" s="11">
        <v>30</v>
      </c>
      <c r="C34" s="9" t="b">
        <f t="shared" si="0"/>
        <v>0</v>
      </c>
      <c r="D34" s="15">
        <v>-369</v>
      </c>
      <c r="E34" s="14">
        <v>25</v>
      </c>
      <c r="F34" s="13"/>
      <c r="G34" s="16">
        <v>8</v>
      </c>
      <c r="I34">
        <v>266.86</v>
      </c>
      <c r="J34">
        <v>200</v>
      </c>
      <c r="K34">
        <v>199.05</v>
      </c>
    </row>
    <row r="35" spans="1:11">
      <c r="A35" s="11">
        <v>31</v>
      </c>
      <c r="C35" s="9" t="b">
        <f t="shared" si="0"/>
        <v>1</v>
      </c>
      <c r="D35" s="15">
        <v>-370</v>
      </c>
      <c r="E35" s="14">
        <v>29</v>
      </c>
      <c r="F35" s="13"/>
      <c r="G35" s="16">
        <v>212</v>
      </c>
      <c r="I35">
        <v>198.29</v>
      </c>
      <c r="J35">
        <v>175.38</v>
      </c>
      <c r="K35">
        <v>211</v>
      </c>
    </row>
    <row r="36" spans="1:11">
      <c r="A36" s="36">
        <v>32</v>
      </c>
      <c r="B36" t="s">
        <v>1964</v>
      </c>
      <c r="C36" s="9" t="b">
        <f t="shared" si="0"/>
        <v>0</v>
      </c>
      <c r="D36" s="15">
        <v>-365</v>
      </c>
      <c r="E36" s="14">
        <v>29</v>
      </c>
      <c r="F36" s="13"/>
      <c r="G36" s="16">
        <v>400</v>
      </c>
      <c r="I36">
        <v>172.86</v>
      </c>
      <c r="J36">
        <v>177</v>
      </c>
      <c r="K36">
        <v>223.89</v>
      </c>
    </row>
    <row r="37" spans="1:11">
      <c r="A37" s="11">
        <v>33</v>
      </c>
      <c r="C37" s="9" t="b">
        <f t="shared" si="0"/>
        <v>0</v>
      </c>
      <c r="D37" s="15">
        <v>-376</v>
      </c>
      <c r="E37" s="14">
        <v>29</v>
      </c>
      <c r="F37" s="13"/>
      <c r="G37" s="16">
        <v>38</v>
      </c>
      <c r="I37">
        <v>134.29</v>
      </c>
      <c r="J37">
        <v>195.85</v>
      </c>
      <c r="K37">
        <v>208.11</v>
      </c>
    </row>
    <row r="38" spans="1:11">
      <c r="A38" s="11">
        <v>34</v>
      </c>
      <c r="C38" s="9" t="b">
        <f t="shared" si="0"/>
        <v>1</v>
      </c>
      <c r="D38" s="15">
        <v>-379</v>
      </c>
      <c r="E38" s="14">
        <v>32</v>
      </c>
      <c r="F38" s="13"/>
      <c r="G38" s="16">
        <v>0</v>
      </c>
      <c r="I38">
        <v>151.71</v>
      </c>
      <c r="J38">
        <v>182.77</v>
      </c>
      <c r="K38">
        <v>195.58</v>
      </c>
    </row>
    <row r="39" spans="1:11">
      <c r="A39" s="11">
        <v>35</v>
      </c>
      <c r="C39" s="9" t="b">
        <f t="shared" si="0"/>
        <v>0</v>
      </c>
      <c r="D39" s="15">
        <v>-384</v>
      </c>
      <c r="E39" s="14">
        <v>32</v>
      </c>
      <c r="F39" s="13"/>
      <c r="G39" s="16">
        <v>152</v>
      </c>
      <c r="I39">
        <v>124.43</v>
      </c>
      <c r="J39">
        <v>207.23</v>
      </c>
      <c r="K39">
        <v>195.58</v>
      </c>
    </row>
    <row r="40" spans="1:11">
      <c r="A40" s="11">
        <v>36</v>
      </c>
      <c r="C40" s="9" t="b">
        <f t="shared" si="0"/>
        <v>1</v>
      </c>
      <c r="D40" s="15">
        <v>-386</v>
      </c>
      <c r="E40" s="14">
        <v>36</v>
      </c>
      <c r="F40" s="13"/>
      <c r="G40" s="16">
        <v>130</v>
      </c>
      <c r="I40">
        <v>102.29</v>
      </c>
      <c r="J40">
        <v>176.46</v>
      </c>
      <c r="K40">
        <v>211.37</v>
      </c>
    </row>
    <row r="41" spans="1:11">
      <c r="A41" s="11">
        <v>37</v>
      </c>
      <c r="C41" s="9" t="b">
        <f t="shared" si="0"/>
        <v>1</v>
      </c>
      <c r="D41" s="15">
        <v>-388</v>
      </c>
      <c r="E41" s="14">
        <v>36</v>
      </c>
      <c r="F41" s="13"/>
      <c r="G41" s="16">
        <v>130</v>
      </c>
      <c r="I41">
        <v>141.13999999999999</v>
      </c>
      <c r="J41">
        <v>192.15</v>
      </c>
      <c r="K41">
        <v>186.11</v>
      </c>
    </row>
    <row r="42" spans="1:11">
      <c r="A42" s="11">
        <v>38</v>
      </c>
      <c r="C42" s="9" t="b">
        <f t="shared" si="0"/>
        <v>0</v>
      </c>
      <c r="D42" s="15">
        <v>-388</v>
      </c>
      <c r="E42" s="14">
        <v>42</v>
      </c>
      <c r="F42" s="13"/>
      <c r="G42" s="16">
        <v>21</v>
      </c>
      <c r="I42">
        <v>233.71</v>
      </c>
      <c r="J42">
        <v>175.85</v>
      </c>
      <c r="K42">
        <v>211.05</v>
      </c>
    </row>
    <row r="43" spans="1:11">
      <c r="A43" s="11">
        <v>39</v>
      </c>
      <c r="C43" s="9" t="b">
        <f t="shared" si="0"/>
        <v>0</v>
      </c>
      <c r="D43" s="15">
        <v>-393</v>
      </c>
      <c r="E43" s="14">
        <v>43</v>
      </c>
      <c r="F43" s="13"/>
      <c r="G43" s="12">
        <v>245</v>
      </c>
      <c r="I43">
        <v>212</v>
      </c>
      <c r="J43">
        <v>168.15</v>
      </c>
      <c r="K43">
        <v>206.95</v>
      </c>
    </row>
    <row r="44" spans="1:11">
      <c r="A44" s="11">
        <v>40</v>
      </c>
      <c r="C44" s="9" t="b">
        <f t="shared" si="0"/>
        <v>1</v>
      </c>
      <c r="D44" s="15">
        <v>-395</v>
      </c>
      <c r="E44" s="14">
        <v>47</v>
      </c>
      <c r="F44" s="13"/>
      <c r="G44" s="12">
        <v>310</v>
      </c>
      <c r="I44">
        <v>223.71</v>
      </c>
      <c r="J44">
        <v>165.23</v>
      </c>
      <c r="K44">
        <v>206.53</v>
      </c>
    </row>
    <row r="45" spans="1:11">
      <c r="A45" s="11">
        <v>41</v>
      </c>
      <c r="C45" s="9" t="b">
        <f t="shared" si="0"/>
        <v>1</v>
      </c>
      <c r="D45" s="15">
        <v>-396</v>
      </c>
      <c r="E45" s="14">
        <v>51</v>
      </c>
      <c r="F45" s="13"/>
      <c r="G45" s="12">
        <v>648</v>
      </c>
      <c r="I45">
        <v>205.14</v>
      </c>
      <c r="J45">
        <v>227.08</v>
      </c>
      <c r="K45">
        <v>195.37</v>
      </c>
    </row>
    <row r="46" spans="1:11">
      <c r="A46" s="11">
        <v>42</v>
      </c>
      <c r="C46" s="9" t="b">
        <f t="shared" si="0"/>
        <v>0</v>
      </c>
      <c r="D46" s="15">
        <v>-396</v>
      </c>
      <c r="E46" s="14">
        <v>57</v>
      </c>
      <c r="F46" s="13"/>
      <c r="G46" s="12">
        <v>0</v>
      </c>
      <c r="I46">
        <v>245</v>
      </c>
      <c r="J46">
        <v>240.15</v>
      </c>
      <c r="K46">
        <v>192.21</v>
      </c>
    </row>
    <row r="47" spans="1:11">
      <c r="A47" s="11">
        <v>43</v>
      </c>
      <c r="C47" s="9" t="b">
        <f t="shared" si="0"/>
        <v>1</v>
      </c>
      <c r="D47" s="15">
        <v>-399</v>
      </c>
      <c r="E47" s="14">
        <v>59</v>
      </c>
      <c r="F47" s="13"/>
      <c r="G47" s="16">
        <v>212</v>
      </c>
      <c r="I47">
        <v>210</v>
      </c>
      <c r="J47">
        <v>230.15</v>
      </c>
      <c r="K47">
        <v>196.95</v>
      </c>
    </row>
    <row r="48" spans="1:11">
      <c r="A48" s="11">
        <v>44</v>
      </c>
      <c r="C48" s="9" t="b">
        <f t="shared" si="0"/>
        <v>1</v>
      </c>
      <c r="D48" s="15">
        <v>-402</v>
      </c>
      <c r="E48" s="14">
        <v>62</v>
      </c>
      <c r="F48" s="13"/>
      <c r="G48" s="16">
        <v>0</v>
      </c>
      <c r="I48">
        <v>280.57</v>
      </c>
      <c r="J48">
        <v>220.15</v>
      </c>
      <c r="K48">
        <v>214.32</v>
      </c>
    </row>
    <row r="49" spans="1:11">
      <c r="A49" s="11">
        <v>45</v>
      </c>
      <c r="C49" s="9" t="b">
        <f t="shared" si="0"/>
        <v>0</v>
      </c>
      <c r="D49" s="15">
        <v>-407</v>
      </c>
      <c r="E49" s="14">
        <v>62</v>
      </c>
      <c r="F49" s="13"/>
      <c r="G49" s="16">
        <v>300</v>
      </c>
      <c r="I49">
        <v>234</v>
      </c>
      <c r="J49">
        <v>244.69</v>
      </c>
      <c r="K49">
        <v>206.32</v>
      </c>
    </row>
    <row r="50" spans="1:11">
      <c r="A50" s="11">
        <v>46</v>
      </c>
      <c r="C50" s="9" t="b">
        <f t="shared" si="0"/>
        <v>1</v>
      </c>
      <c r="D50" s="15">
        <v>-409</v>
      </c>
      <c r="E50" s="14">
        <v>66</v>
      </c>
      <c r="F50" s="13"/>
      <c r="G50" s="12">
        <v>0</v>
      </c>
      <c r="I50">
        <v>234</v>
      </c>
      <c r="J50">
        <v>235.69</v>
      </c>
      <c r="K50">
        <v>205.79</v>
      </c>
    </row>
    <row r="51" spans="1:11">
      <c r="A51" s="11">
        <v>47</v>
      </c>
      <c r="C51" s="9" t="b">
        <f t="shared" si="0"/>
        <v>1</v>
      </c>
      <c r="D51" s="15">
        <v>-412</v>
      </c>
      <c r="E51" s="14">
        <v>64</v>
      </c>
      <c r="F51" s="13"/>
      <c r="G51" s="16">
        <v>804</v>
      </c>
      <c r="I51">
        <v>203.71</v>
      </c>
      <c r="J51">
        <v>237.23</v>
      </c>
      <c r="K51">
        <v>203.47</v>
      </c>
    </row>
    <row r="52" spans="1:11">
      <c r="A52" s="11">
        <v>48</v>
      </c>
      <c r="C52" s="9" t="b">
        <f t="shared" si="0"/>
        <v>1</v>
      </c>
      <c r="D52" s="15">
        <v>-412</v>
      </c>
      <c r="E52" s="14">
        <v>65</v>
      </c>
      <c r="F52" s="13"/>
      <c r="G52" s="12">
        <v>322</v>
      </c>
      <c r="I52">
        <v>252.29</v>
      </c>
      <c r="J52">
        <v>187.38</v>
      </c>
      <c r="K52">
        <v>218.16</v>
      </c>
    </row>
    <row r="53" spans="1:11">
      <c r="A53" s="11">
        <v>49</v>
      </c>
      <c r="C53" s="9" t="b">
        <f t="shared" si="0"/>
        <v>0</v>
      </c>
      <c r="D53" s="15">
        <v>-412</v>
      </c>
      <c r="E53" s="14">
        <v>71</v>
      </c>
      <c r="F53" s="13"/>
      <c r="G53" s="16">
        <v>0</v>
      </c>
      <c r="I53">
        <v>227.71</v>
      </c>
      <c r="J53">
        <v>196.62</v>
      </c>
      <c r="K53">
        <v>215.79</v>
      </c>
    </row>
    <row r="54" spans="1:11">
      <c r="A54" s="11">
        <v>50</v>
      </c>
      <c r="C54" s="9" t="b">
        <f t="shared" si="0"/>
        <v>0</v>
      </c>
      <c r="D54" s="15">
        <v>-417</v>
      </c>
      <c r="E54" s="14">
        <v>72</v>
      </c>
      <c r="F54" s="13"/>
      <c r="G54" s="12">
        <v>0</v>
      </c>
      <c r="I54">
        <v>274.86</v>
      </c>
      <c r="J54">
        <v>186.92</v>
      </c>
      <c r="K54">
        <v>231.05</v>
      </c>
    </row>
    <row r="55" spans="1:11">
      <c r="A55" s="11">
        <v>51</v>
      </c>
      <c r="C55" s="9" t="b">
        <f t="shared" si="0"/>
        <v>0</v>
      </c>
      <c r="D55" s="15">
        <v>-422</v>
      </c>
      <c r="E55" s="14">
        <v>72</v>
      </c>
      <c r="F55" s="13"/>
      <c r="G55" s="12">
        <v>340</v>
      </c>
      <c r="I55">
        <v>160</v>
      </c>
      <c r="J55">
        <v>210</v>
      </c>
      <c r="K55">
        <v>203.89</v>
      </c>
    </row>
    <row r="56" spans="1:11">
      <c r="A56" s="11">
        <v>52</v>
      </c>
      <c r="C56" s="9" t="b">
        <f t="shared" si="0"/>
        <v>0</v>
      </c>
      <c r="D56" s="15">
        <v>-422</v>
      </c>
      <c r="E56" s="14">
        <v>78</v>
      </c>
      <c r="F56" s="13"/>
      <c r="G56" s="16">
        <v>128</v>
      </c>
      <c r="I56">
        <v>131.13999999999999</v>
      </c>
      <c r="J56">
        <v>202.31</v>
      </c>
      <c r="K56">
        <v>207.05</v>
      </c>
    </row>
    <row r="57" spans="1:11">
      <c r="A57" s="36">
        <v>53</v>
      </c>
      <c r="B57" t="s">
        <v>1964</v>
      </c>
      <c r="C57" s="9" t="b">
        <f t="shared" si="0"/>
        <v>1</v>
      </c>
      <c r="D57" s="15">
        <v>-419</v>
      </c>
      <c r="E57" s="14">
        <v>78</v>
      </c>
      <c r="F57" s="13"/>
      <c r="G57" s="16">
        <v>330</v>
      </c>
      <c r="I57">
        <v>143.43</v>
      </c>
      <c r="J57">
        <v>248.46</v>
      </c>
      <c r="K57">
        <v>200.37</v>
      </c>
    </row>
    <row r="58" spans="1:11">
      <c r="A58" s="11">
        <v>54</v>
      </c>
      <c r="C58" s="9" t="b">
        <f t="shared" si="0"/>
        <v>1</v>
      </c>
      <c r="D58" s="15">
        <v>-426</v>
      </c>
      <c r="E58" s="14">
        <v>80</v>
      </c>
      <c r="G58" s="12">
        <v>0</v>
      </c>
      <c r="I58">
        <v>186.29</v>
      </c>
      <c r="J58">
        <v>196.77</v>
      </c>
      <c r="K58">
        <v>242.47</v>
      </c>
    </row>
    <row r="59" spans="1:11">
      <c r="A59" s="11">
        <v>55</v>
      </c>
      <c r="C59" s="9" t="b">
        <f t="shared" si="0"/>
        <v>1</v>
      </c>
      <c r="D59" s="15">
        <v>-430</v>
      </c>
      <c r="E59" s="14">
        <v>79</v>
      </c>
      <c r="F59" s="13"/>
      <c r="G59" s="16">
        <v>120</v>
      </c>
      <c r="I59">
        <v>166.29</v>
      </c>
      <c r="J59">
        <v>176.62</v>
      </c>
      <c r="K59">
        <v>231.42</v>
      </c>
    </row>
    <row r="60" spans="1:11">
      <c r="A60" s="11">
        <v>56</v>
      </c>
      <c r="C60" s="9" t="b">
        <f t="shared" si="0"/>
        <v>1</v>
      </c>
      <c r="D60" s="15">
        <v>-434</v>
      </c>
      <c r="E60" s="14">
        <v>81</v>
      </c>
      <c r="F60" s="13"/>
      <c r="G60" s="16">
        <v>86</v>
      </c>
      <c r="I60">
        <v>233.71</v>
      </c>
      <c r="J60">
        <v>183.15</v>
      </c>
      <c r="K60">
        <v>242.11</v>
      </c>
    </row>
    <row r="61" spans="1:11">
      <c r="A61" s="11">
        <v>57</v>
      </c>
      <c r="C61" s="9" t="b">
        <f t="shared" si="0"/>
        <v>1</v>
      </c>
      <c r="D61" s="15">
        <v>-438</v>
      </c>
      <c r="E61" s="14">
        <v>83</v>
      </c>
      <c r="F61" s="13"/>
      <c r="G61" s="16">
        <v>300</v>
      </c>
      <c r="I61">
        <v>205.43</v>
      </c>
      <c r="J61">
        <v>244.69</v>
      </c>
      <c r="K61">
        <v>205.53</v>
      </c>
    </row>
    <row r="62" spans="1:11">
      <c r="A62" s="11">
        <v>58</v>
      </c>
      <c r="C62" s="9" t="b">
        <f t="shared" si="0"/>
        <v>1</v>
      </c>
      <c r="D62" s="15">
        <v>-441</v>
      </c>
      <c r="E62" s="14">
        <v>81</v>
      </c>
      <c r="F62" s="13"/>
      <c r="G62" s="16">
        <v>200</v>
      </c>
      <c r="I62">
        <v>214</v>
      </c>
      <c r="J62">
        <v>225.46</v>
      </c>
      <c r="K62">
        <v>199.11</v>
      </c>
    </row>
    <row r="63" spans="1:11">
      <c r="A63" s="36">
        <v>59</v>
      </c>
      <c r="B63" t="s">
        <v>1964</v>
      </c>
      <c r="C63" s="9" t="b">
        <f t="shared" si="0"/>
        <v>1</v>
      </c>
      <c r="D63" s="15">
        <v>-445</v>
      </c>
      <c r="E63" s="14">
        <v>79</v>
      </c>
      <c r="F63" s="13"/>
      <c r="G63" s="12">
        <v>600</v>
      </c>
      <c r="I63">
        <v>209</v>
      </c>
      <c r="J63">
        <v>231.23</v>
      </c>
      <c r="K63">
        <v>207</v>
      </c>
    </row>
    <row r="64" spans="1:11">
      <c r="A64" s="11">
        <v>60</v>
      </c>
      <c r="C64" s="9" t="b">
        <f t="shared" si="0"/>
        <v>1</v>
      </c>
      <c r="D64" s="15">
        <v>-443</v>
      </c>
      <c r="E64" s="14">
        <v>85</v>
      </c>
      <c r="F64" s="13"/>
      <c r="G64" s="12">
        <v>132</v>
      </c>
      <c r="I64">
        <v>311</v>
      </c>
      <c r="J64">
        <v>214.23</v>
      </c>
      <c r="K64">
        <v>215.84</v>
      </c>
    </row>
    <row r="65" spans="1:11">
      <c r="A65" s="11">
        <v>61</v>
      </c>
      <c r="C65" s="9" t="b">
        <f t="shared" si="0"/>
        <v>0</v>
      </c>
      <c r="D65" s="15">
        <v>-442</v>
      </c>
      <c r="E65" s="14">
        <v>90</v>
      </c>
      <c r="F65" s="13"/>
      <c r="G65" s="12">
        <v>60</v>
      </c>
      <c r="I65">
        <v>281</v>
      </c>
      <c r="J65">
        <v>229.62</v>
      </c>
      <c r="K65">
        <v>201.11</v>
      </c>
    </row>
    <row r="66" spans="1:11">
      <c r="A66" s="11">
        <v>62</v>
      </c>
      <c r="C66" s="9" t="b">
        <f t="shared" si="0"/>
        <v>1</v>
      </c>
      <c r="D66" s="15">
        <v>-444</v>
      </c>
      <c r="E66" s="14">
        <v>94</v>
      </c>
      <c r="F66" s="13"/>
      <c r="G66" s="16">
        <v>85</v>
      </c>
      <c r="I66">
        <v>281.43</v>
      </c>
      <c r="J66">
        <v>231.92</v>
      </c>
      <c r="K66">
        <v>215.42</v>
      </c>
    </row>
    <row r="67" spans="1:11">
      <c r="A67" s="11">
        <v>63</v>
      </c>
      <c r="C67" s="9" t="b">
        <f t="shared" si="0"/>
        <v>1</v>
      </c>
      <c r="D67" s="15">
        <v>-442</v>
      </c>
      <c r="E67" s="14">
        <v>97</v>
      </c>
      <c r="F67" s="13"/>
      <c r="G67" s="16">
        <v>800</v>
      </c>
      <c r="I67">
        <v>211.29</v>
      </c>
      <c r="J67">
        <v>238.23</v>
      </c>
      <c r="K67">
        <v>240.16</v>
      </c>
    </row>
    <row r="68" spans="1:11">
      <c r="A68" s="11">
        <v>64</v>
      </c>
      <c r="C68" s="9" t="b">
        <f t="shared" si="0"/>
        <v>1</v>
      </c>
      <c r="D68" s="15">
        <v>-445</v>
      </c>
      <c r="E68" s="14">
        <v>97</v>
      </c>
      <c r="F68" s="13"/>
      <c r="G68" s="12">
        <v>90</v>
      </c>
      <c r="I68">
        <v>221</v>
      </c>
      <c r="J68">
        <v>219.77</v>
      </c>
      <c r="K68">
        <v>253.89</v>
      </c>
    </row>
    <row r="69" spans="1:11">
      <c r="A69" s="11">
        <v>65</v>
      </c>
      <c r="C69" s="9" t="b">
        <f t="shared" si="0"/>
        <v>0</v>
      </c>
      <c r="D69" s="15">
        <v>-450</v>
      </c>
      <c r="E69" s="14">
        <v>96</v>
      </c>
      <c r="F69" s="13"/>
      <c r="G69" s="16">
        <v>203</v>
      </c>
      <c r="I69">
        <v>233.86</v>
      </c>
      <c r="J69">
        <v>235.15</v>
      </c>
      <c r="K69">
        <v>247.58</v>
      </c>
    </row>
    <row r="70" spans="1:11">
      <c r="A70" s="11">
        <v>66</v>
      </c>
      <c r="C70" s="9" t="b">
        <f t="shared" si="0"/>
        <v>0</v>
      </c>
      <c r="D70" s="15">
        <v>-455</v>
      </c>
      <c r="E70" s="14">
        <v>95</v>
      </c>
      <c r="F70" s="13"/>
      <c r="G70" s="12">
        <v>109</v>
      </c>
      <c r="I70">
        <v>245.71</v>
      </c>
      <c r="J70">
        <v>250.54</v>
      </c>
      <c r="K70">
        <v>258.83999999999997</v>
      </c>
    </row>
    <row r="71" spans="1:11">
      <c r="A71" s="11">
        <v>67</v>
      </c>
      <c r="C71" s="9" t="b">
        <f t="shared" ref="C71:C134" si="1">IF(B70="_",AND(ABS(D71-D69)&lt;5,ABS(E71-E69)&lt;5),AND(ABS(D71-D70)&lt;5,ABS(E71-E70)&lt;5))</f>
        <v>0</v>
      </c>
      <c r="D71" s="15">
        <v>-456</v>
      </c>
      <c r="E71" s="14">
        <v>90</v>
      </c>
      <c r="F71" s="13"/>
      <c r="G71" s="16">
        <v>200</v>
      </c>
      <c r="I71">
        <v>140</v>
      </c>
      <c r="J71">
        <v>260.45999999999998</v>
      </c>
      <c r="K71">
        <v>277.26</v>
      </c>
    </row>
    <row r="72" spans="1:11">
      <c r="A72" s="11">
        <v>68</v>
      </c>
      <c r="C72" s="9" t="b">
        <f t="shared" si="1"/>
        <v>1</v>
      </c>
      <c r="D72" s="15">
        <v>-458</v>
      </c>
      <c r="E72" s="14">
        <v>90</v>
      </c>
      <c r="F72" s="13"/>
      <c r="G72" s="12">
        <v>150</v>
      </c>
      <c r="I72">
        <v>184.29</v>
      </c>
      <c r="J72">
        <v>255.85</v>
      </c>
      <c r="K72">
        <v>284.32</v>
      </c>
    </row>
    <row r="73" spans="1:11">
      <c r="A73" s="11">
        <v>69</v>
      </c>
      <c r="C73" s="9" t="b">
        <f t="shared" si="1"/>
        <v>1</v>
      </c>
      <c r="D73" s="15">
        <v>-461</v>
      </c>
      <c r="E73" s="14">
        <v>92</v>
      </c>
      <c r="F73" s="13"/>
      <c r="G73" s="16">
        <v>168</v>
      </c>
      <c r="I73">
        <v>269.57</v>
      </c>
      <c r="J73">
        <v>272.38</v>
      </c>
      <c r="K73">
        <v>259.05</v>
      </c>
    </row>
    <row r="74" spans="1:11">
      <c r="A74" s="11">
        <v>70</v>
      </c>
      <c r="C74" s="9" t="b">
        <f t="shared" si="1"/>
        <v>1</v>
      </c>
      <c r="D74" s="15">
        <v>-465</v>
      </c>
      <c r="E74" s="14">
        <v>90</v>
      </c>
      <c r="F74" s="13"/>
      <c r="G74" s="16">
        <v>60</v>
      </c>
      <c r="I74">
        <v>291.29000000000002</v>
      </c>
      <c r="J74">
        <v>260.85000000000002</v>
      </c>
      <c r="K74">
        <v>252.11</v>
      </c>
    </row>
    <row r="75" spans="1:11">
      <c r="A75" s="11">
        <v>71</v>
      </c>
      <c r="C75" s="9" t="b">
        <f t="shared" si="1"/>
        <v>1</v>
      </c>
      <c r="D75" s="15">
        <v>-468</v>
      </c>
      <c r="E75" s="14">
        <v>91</v>
      </c>
      <c r="F75" s="13"/>
      <c r="G75" s="16">
        <v>400</v>
      </c>
      <c r="I75">
        <v>262.70999999999998</v>
      </c>
      <c r="J75">
        <v>279.62</v>
      </c>
      <c r="K75">
        <v>260.37</v>
      </c>
    </row>
    <row r="76" spans="1:11">
      <c r="A76" s="11">
        <v>72</v>
      </c>
      <c r="C76" s="9" t="b">
        <f t="shared" si="1"/>
        <v>0</v>
      </c>
      <c r="D76" s="15">
        <v>-468</v>
      </c>
      <c r="E76" s="14">
        <v>97</v>
      </c>
      <c r="F76" s="13"/>
      <c r="G76" s="12">
        <v>800</v>
      </c>
      <c r="I76">
        <v>284.14</v>
      </c>
      <c r="J76">
        <v>273.23</v>
      </c>
      <c r="K76">
        <v>267.16000000000003</v>
      </c>
    </row>
    <row r="77" spans="1:11">
      <c r="A77" s="11">
        <v>73</v>
      </c>
      <c r="C77" s="9" t="b">
        <f t="shared" si="1"/>
        <v>1</v>
      </c>
      <c r="D77" s="15">
        <v>-469</v>
      </c>
      <c r="E77" s="14">
        <v>93</v>
      </c>
      <c r="F77" s="13"/>
      <c r="G77" s="12">
        <v>261</v>
      </c>
      <c r="I77">
        <v>353</v>
      </c>
      <c r="J77">
        <v>264.85000000000002</v>
      </c>
      <c r="K77">
        <v>232.95</v>
      </c>
    </row>
    <row r="78" spans="1:11">
      <c r="A78" s="11">
        <v>74</v>
      </c>
      <c r="C78" s="9" t="b">
        <f t="shared" si="1"/>
        <v>0</v>
      </c>
      <c r="D78" s="15">
        <v>-474</v>
      </c>
      <c r="E78" s="14">
        <v>94</v>
      </c>
      <c r="F78" s="13"/>
      <c r="G78" s="12">
        <v>0</v>
      </c>
      <c r="I78">
        <v>392.14</v>
      </c>
      <c r="J78">
        <v>266.14999999999998</v>
      </c>
      <c r="K78">
        <v>240</v>
      </c>
    </row>
    <row r="79" spans="1:11">
      <c r="A79" s="11">
        <v>75</v>
      </c>
      <c r="C79" s="9" t="b">
        <f t="shared" si="1"/>
        <v>0</v>
      </c>
      <c r="D79" s="15">
        <v>-480</v>
      </c>
      <c r="E79" s="14">
        <v>94</v>
      </c>
      <c r="F79" s="13"/>
      <c r="G79" s="16">
        <v>300</v>
      </c>
      <c r="I79">
        <v>352.14</v>
      </c>
      <c r="J79">
        <v>271.08</v>
      </c>
      <c r="K79">
        <v>247.53</v>
      </c>
    </row>
    <row r="80" spans="1:11">
      <c r="A80" s="11">
        <v>76</v>
      </c>
      <c r="C80" s="9" t="b">
        <f t="shared" si="1"/>
        <v>1</v>
      </c>
      <c r="D80" s="15">
        <v>-483</v>
      </c>
      <c r="E80" s="14">
        <v>97</v>
      </c>
      <c r="F80" s="13"/>
      <c r="G80" s="16">
        <v>650</v>
      </c>
      <c r="I80">
        <v>237.86</v>
      </c>
      <c r="J80">
        <v>269.69</v>
      </c>
      <c r="K80">
        <v>252.32</v>
      </c>
    </row>
    <row r="81" spans="1:11">
      <c r="A81" s="11">
        <v>77</v>
      </c>
      <c r="C81" s="9" t="b">
        <f t="shared" si="1"/>
        <v>1</v>
      </c>
      <c r="D81" s="15">
        <v>-484</v>
      </c>
      <c r="E81" s="14">
        <v>101</v>
      </c>
      <c r="F81" s="13"/>
      <c r="G81" s="16">
        <v>334</v>
      </c>
      <c r="I81">
        <v>231.57</v>
      </c>
      <c r="J81">
        <v>282.31</v>
      </c>
      <c r="K81">
        <v>245.16</v>
      </c>
    </row>
    <row r="82" spans="1:11">
      <c r="A82" s="11">
        <v>78</v>
      </c>
      <c r="C82" s="9" t="b">
        <f t="shared" si="1"/>
        <v>0</v>
      </c>
      <c r="D82" s="15">
        <v>-479</v>
      </c>
      <c r="E82" s="14">
        <v>100</v>
      </c>
      <c r="F82" s="13"/>
      <c r="G82" s="12">
        <v>120</v>
      </c>
      <c r="I82">
        <v>262.14</v>
      </c>
      <c r="J82">
        <v>278.14999999999998</v>
      </c>
      <c r="K82">
        <v>253.05</v>
      </c>
    </row>
    <row r="83" spans="1:11">
      <c r="A83" s="11">
        <v>79</v>
      </c>
      <c r="C83" s="9" t="b">
        <f t="shared" si="1"/>
        <v>0</v>
      </c>
      <c r="D83" s="15">
        <v>-473</v>
      </c>
      <c r="E83" s="14">
        <v>100</v>
      </c>
      <c r="F83" s="13"/>
      <c r="G83" s="12">
        <v>0</v>
      </c>
      <c r="I83">
        <v>240.71</v>
      </c>
      <c r="J83">
        <v>232</v>
      </c>
      <c r="K83">
        <v>261.26</v>
      </c>
    </row>
    <row r="84" spans="1:11">
      <c r="A84" s="11">
        <v>80</v>
      </c>
      <c r="C84" s="9" t="b">
        <f t="shared" si="1"/>
        <v>1</v>
      </c>
      <c r="D84" s="15">
        <v>-469</v>
      </c>
      <c r="E84" s="14">
        <v>102</v>
      </c>
      <c r="F84" s="13"/>
      <c r="G84" s="16">
        <v>217</v>
      </c>
      <c r="I84">
        <v>179.86</v>
      </c>
      <c r="J84">
        <v>216.85</v>
      </c>
      <c r="K84">
        <v>262.32</v>
      </c>
    </row>
    <row r="85" spans="1:11">
      <c r="A85" s="11">
        <v>81</v>
      </c>
      <c r="C85" s="9" t="b">
        <f t="shared" si="1"/>
        <v>1</v>
      </c>
      <c r="D85" s="15">
        <v>-465</v>
      </c>
      <c r="E85" s="14">
        <v>103</v>
      </c>
      <c r="F85" s="13"/>
      <c r="G85" s="16">
        <v>214</v>
      </c>
      <c r="I85">
        <v>181.57</v>
      </c>
      <c r="J85">
        <v>239.92</v>
      </c>
      <c r="K85">
        <v>251.79</v>
      </c>
    </row>
    <row r="86" spans="1:11">
      <c r="A86" s="11">
        <v>82</v>
      </c>
      <c r="C86" s="9" t="b">
        <f t="shared" si="1"/>
        <v>1</v>
      </c>
      <c r="D86" s="15">
        <v>-463</v>
      </c>
      <c r="E86" s="14">
        <v>107</v>
      </c>
      <c r="F86" s="13"/>
      <c r="G86" s="16">
        <v>150</v>
      </c>
      <c r="I86">
        <v>193</v>
      </c>
      <c r="J86">
        <v>241.77</v>
      </c>
      <c r="K86">
        <v>212.95</v>
      </c>
    </row>
    <row r="87" spans="1:11">
      <c r="A87" s="11">
        <v>83</v>
      </c>
      <c r="C87" s="9" t="b">
        <f t="shared" si="1"/>
        <v>1</v>
      </c>
      <c r="D87" s="15">
        <v>-464</v>
      </c>
      <c r="E87" s="14">
        <v>111</v>
      </c>
      <c r="F87" s="13"/>
      <c r="G87" s="16">
        <v>224</v>
      </c>
      <c r="I87">
        <v>202.14</v>
      </c>
      <c r="J87">
        <v>197.92</v>
      </c>
      <c r="K87">
        <v>216.05</v>
      </c>
    </row>
    <row r="88" spans="1:11">
      <c r="A88" s="36">
        <v>84</v>
      </c>
      <c r="B88" t="s">
        <v>1964</v>
      </c>
      <c r="C88" s="9" t="b">
        <f t="shared" si="1"/>
        <v>1</v>
      </c>
      <c r="D88" s="15">
        <v>-460</v>
      </c>
      <c r="E88" s="14">
        <v>111</v>
      </c>
      <c r="F88" s="13"/>
      <c r="G88" s="16">
        <v>346</v>
      </c>
      <c r="I88">
        <v>214</v>
      </c>
      <c r="J88">
        <v>187.62</v>
      </c>
      <c r="K88">
        <v>220.26</v>
      </c>
    </row>
    <row r="89" spans="1:11">
      <c r="A89" s="11">
        <v>85</v>
      </c>
      <c r="C89" s="9" t="b">
        <f t="shared" si="1"/>
        <v>1</v>
      </c>
      <c r="D89" s="15">
        <v>-468</v>
      </c>
      <c r="E89" s="14">
        <v>113</v>
      </c>
      <c r="F89" s="13"/>
      <c r="G89" s="16">
        <v>200</v>
      </c>
      <c r="I89">
        <v>229.71</v>
      </c>
      <c r="J89">
        <v>183.15</v>
      </c>
      <c r="K89">
        <v>221.63</v>
      </c>
    </row>
    <row r="90" spans="1:11">
      <c r="A90" s="11">
        <v>86</v>
      </c>
      <c r="C90" s="9" t="b">
        <f t="shared" si="1"/>
        <v>1</v>
      </c>
      <c r="D90" s="15">
        <v>-469</v>
      </c>
      <c r="E90" s="14">
        <v>117</v>
      </c>
      <c r="F90" s="13"/>
      <c r="G90" s="16">
        <v>64</v>
      </c>
      <c r="I90">
        <v>219.71</v>
      </c>
      <c r="J90">
        <v>207.77</v>
      </c>
      <c r="K90">
        <v>208.47</v>
      </c>
    </row>
    <row r="91" spans="1:11">
      <c r="A91" s="11">
        <v>87</v>
      </c>
      <c r="C91" s="9" t="b">
        <f t="shared" si="1"/>
        <v>1</v>
      </c>
      <c r="D91" s="15">
        <v>-469</v>
      </c>
      <c r="E91" s="14">
        <v>121</v>
      </c>
      <c r="F91" s="13"/>
      <c r="G91" s="16">
        <v>300</v>
      </c>
      <c r="I91">
        <v>216.29</v>
      </c>
      <c r="J91">
        <v>197.23</v>
      </c>
      <c r="K91">
        <v>193</v>
      </c>
    </row>
    <row r="92" spans="1:11">
      <c r="A92" s="11">
        <v>88</v>
      </c>
      <c r="C92" s="9" t="b">
        <f t="shared" si="1"/>
        <v>1</v>
      </c>
      <c r="D92" s="15">
        <v>-468</v>
      </c>
      <c r="E92" s="14">
        <v>125</v>
      </c>
      <c r="F92" s="13"/>
      <c r="G92" s="16">
        <v>324</v>
      </c>
      <c r="I92">
        <v>175.71</v>
      </c>
      <c r="J92">
        <v>205.85</v>
      </c>
      <c r="K92">
        <v>208.26</v>
      </c>
    </row>
    <row r="93" spans="1:11">
      <c r="A93" s="11">
        <v>89</v>
      </c>
      <c r="C93" s="9" t="b">
        <f t="shared" si="1"/>
        <v>1</v>
      </c>
      <c r="D93" s="15">
        <v>-464</v>
      </c>
      <c r="E93" s="14">
        <v>125</v>
      </c>
      <c r="F93" s="13"/>
      <c r="G93" s="16">
        <v>80</v>
      </c>
      <c r="I93">
        <v>192.86</v>
      </c>
      <c r="J93">
        <v>225.08</v>
      </c>
      <c r="K93">
        <v>218.37</v>
      </c>
    </row>
    <row r="94" spans="1:11">
      <c r="A94" s="11">
        <v>90</v>
      </c>
      <c r="C94" s="9" t="b">
        <f t="shared" si="1"/>
        <v>0</v>
      </c>
      <c r="D94" s="15">
        <v>-459</v>
      </c>
      <c r="E94" s="14">
        <v>125</v>
      </c>
      <c r="F94" s="13"/>
      <c r="G94" s="16">
        <v>200</v>
      </c>
      <c r="I94">
        <v>195.14</v>
      </c>
      <c r="J94">
        <v>210.92</v>
      </c>
      <c r="K94">
        <v>228</v>
      </c>
    </row>
    <row r="95" spans="1:11">
      <c r="A95" s="11">
        <v>91</v>
      </c>
      <c r="C95" s="9" t="b">
        <f t="shared" si="1"/>
        <v>1</v>
      </c>
      <c r="D95" s="15">
        <v>-457</v>
      </c>
      <c r="E95" s="14">
        <v>125</v>
      </c>
      <c r="F95" s="13"/>
      <c r="G95" s="16">
        <v>62</v>
      </c>
      <c r="I95">
        <v>198.86</v>
      </c>
      <c r="J95">
        <v>215.85</v>
      </c>
      <c r="K95">
        <v>232.53</v>
      </c>
    </row>
    <row r="96" spans="1:11">
      <c r="A96" s="11">
        <v>92</v>
      </c>
      <c r="C96" s="9" t="b">
        <f t="shared" si="1"/>
        <v>1</v>
      </c>
      <c r="D96" s="15">
        <v>-453</v>
      </c>
      <c r="E96" s="14">
        <v>127</v>
      </c>
      <c r="F96" s="13"/>
      <c r="G96" s="12">
        <v>320</v>
      </c>
      <c r="I96">
        <v>209.71</v>
      </c>
      <c r="J96">
        <v>215.23</v>
      </c>
      <c r="K96">
        <v>267.68</v>
      </c>
    </row>
    <row r="97" spans="1:11">
      <c r="A97" s="11">
        <v>93</v>
      </c>
      <c r="C97" s="9" t="b">
        <f t="shared" si="1"/>
        <v>0</v>
      </c>
      <c r="D97" s="15">
        <v>-453</v>
      </c>
      <c r="E97" s="14">
        <v>132</v>
      </c>
      <c r="F97" s="13"/>
      <c r="G97" s="16">
        <v>80</v>
      </c>
      <c r="I97">
        <v>204</v>
      </c>
      <c r="J97">
        <v>241.08</v>
      </c>
      <c r="K97">
        <v>262.20999999999998</v>
      </c>
    </row>
    <row r="98" spans="1:11">
      <c r="A98" s="11">
        <v>94</v>
      </c>
      <c r="C98" s="9" t="b">
        <f t="shared" si="1"/>
        <v>1</v>
      </c>
      <c r="D98" s="15">
        <v>-451</v>
      </c>
      <c r="E98" s="14">
        <v>136</v>
      </c>
      <c r="F98" s="13"/>
      <c r="G98" s="12">
        <v>326</v>
      </c>
      <c r="I98">
        <v>234</v>
      </c>
      <c r="J98">
        <v>241.08</v>
      </c>
      <c r="K98">
        <v>268.20999999999998</v>
      </c>
    </row>
    <row r="99" spans="1:11">
      <c r="A99" s="36">
        <v>95</v>
      </c>
      <c r="B99" t="s">
        <v>1964</v>
      </c>
      <c r="C99" s="9" t="b">
        <f t="shared" si="1"/>
        <v>1</v>
      </c>
      <c r="D99" s="15">
        <v>-447</v>
      </c>
      <c r="E99" s="14">
        <v>135</v>
      </c>
      <c r="F99" s="13"/>
      <c r="G99" s="16">
        <v>400</v>
      </c>
      <c r="I99">
        <v>252.57</v>
      </c>
      <c r="J99">
        <v>279.08</v>
      </c>
      <c r="K99">
        <v>269.47000000000003</v>
      </c>
    </row>
    <row r="100" spans="1:11">
      <c r="A100" s="11">
        <v>96</v>
      </c>
      <c r="C100" s="9" t="b">
        <f t="shared" si="1"/>
        <v>1</v>
      </c>
      <c r="D100" s="15">
        <v>-455</v>
      </c>
      <c r="E100" s="14">
        <v>138</v>
      </c>
      <c r="F100" s="13"/>
      <c r="G100" s="16">
        <v>40</v>
      </c>
      <c r="I100">
        <v>264</v>
      </c>
      <c r="J100">
        <v>282.14999999999998</v>
      </c>
      <c r="K100">
        <v>298.32</v>
      </c>
    </row>
    <row r="101" spans="1:11">
      <c r="A101" s="11">
        <v>97</v>
      </c>
      <c r="C101" s="9" t="b">
        <f t="shared" si="1"/>
        <v>1</v>
      </c>
      <c r="D101" s="15">
        <v>-457</v>
      </c>
      <c r="E101" s="14">
        <v>140</v>
      </c>
      <c r="F101" s="13"/>
      <c r="G101" s="16">
        <v>410</v>
      </c>
      <c r="I101">
        <v>295.43</v>
      </c>
      <c r="J101">
        <v>302.14999999999998</v>
      </c>
      <c r="K101">
        <v>285.26</v>
      </c>
    </row>
    <row r="102" spans="1:11">
      <c r="A102" s="11">
        <v>98</v>
      </c>
      <c r="C102" s="9" t="b">
        <f t="shared" si="1"/>
        <v>1</v>
      </c>
      <c r="D102" s="15">
        <v>-458</v>
      </c>
      <c r="E102" s="14">
        <v>143</v>
      </c>
      <c r="F102" s="13"/>
      <c r="G102" s="12">
        <v>192</v>
      </c>
      <c r="I102">
        <v>365.71</v>
      </c>
      <c r="J102">
        <v>314.62</v>
      </c>
      <c r="K102">
        <v>268.47000000000003</v>
      </c>
    </row>
    <row r="103" spans="1:11">
      <c r="A103" s="11">
        <v>99</v>
      </c>
      <c r="C103" s="9" t="b">
        <f t="shared" si="1"/>
        <v>0</v>
      </c>
      <c r="D103" s="15">
        <v>-453</v>
      </c>
      <c r="E103" s="14">
        <v>143</v>
      </c>
      <c r="F103" s="13"/>
      <c r="G103" s="16">
        <v>400</v>
      </c>
      <c r="I103">
        <v>325.70999999999998</v>
      </c>
      <c r="J103">
        <v>337.08</v>
      </c>
      <c r="K103">
        <v>286.26</v>
      </c>
    </row>
    <row r="104" spans="1:11">
      <c r="A104" s="11">
        <v>100</v>
      </c>
      <c r="C104" s="9" t="b">
        <f t="shared" si="1"/>
        <v>1</v>
      </c>
      <c r="D104" s="15">
        <v>-450</v>
      </c>
      <c r="E104" s="14">
        <v>142</v>
      </c>
      <c r="F104" s="13"/>
      <c r="G104" s="16">
        <v>300</v>
      </c>
      <c r="I104">
        <v>385.71</v>
      </c>
      <c r="J104">
        <v>334.92</v>
      </c>
      <c r="K104">
        <v>275.74</v>
      </c>
    </row>
    <row r="105" spans="1:11">
      <c r="A105" s="11">
        <v>101</v>
      </c>
      <c r="C105" s="9" t="b">
        <f t="shared" si="1"/>
        <v>1</v>
      </c>
      <c r="D105" s="15">
        <v>-449</v>
      </c>
      <c r="E105" s="14">
        <v>141</v>
      </c>
      <c r="F105" s="13"/>
      <c r="G105" s="16">
        <v>818</v>
      </c>
      <c r="I105">
        <v>359.14</v>
      </c>
      <c r="J105">
        <v>310.23</v>
      </c>
      <c r="K105">
        <v>304.68</v>
      </c>
    </row>
    <row r="106" spans="1:11">
      <c r="A106" s="11">
        <v>102</v>
      </c>
      <c r="C106" s="9" t="b">
        <f t="shared" si="1"/>
        <v>1</v>
      </c>
      <c r="D106" s="15">
        <v>-448</v>
      </c>
      <c r="E106" s="14">
        <v>145</v>
      </c>
      <c r="F106" s="13"/>
      <c r="G106" s="16">
        <v>120</v>
      </c>
      <c r="I106">
        <v>419.14</v>
      </c>
      <c r="J106">
        <v>311.62</v>
      </c>
      <c r="K106">
        <v>304.47000000000003</v>
      </c>
    </row>
    <row r="107" spans="1:11">
      <c r="A107" s="11">
        <v>103</v>
      </c>
      <c r="C107" s="9" t="b">
        <f t="shared" si="1"/>
        <v>1</v>
      </c>
      <c r="D107" s="15">
        <v>-446</v>
      </c>
      <c r="E107" s="14">
        <v>147</v>
      </c>
      <c r="F107" s="13"/>
      <c r="G107" s="16">
        <v>460</v>
      </c>
      <c r="I107">
        <v>369.43</v>
      </c>
      <c r="J107">
        <v>308.54000000000002</v>
      </c>
      <c r="K107">
        <v>312.26</v>
      </c>
    </row>
    <row r="108" spans="1:11">
      <c r="A108" s="11">
        <v>104</v>
      </c>
      <c r="C108" s="9" t="b">
        <f t="shared" si="1"/>
        <v>1</v>
      </c>
      <c r="D108" s="15">
        <v>-443</v>
      </c>
      <c r="E108" s="14">
        <v>148</v>
      </c>
      <c r="F108" s="13"/>
      <c r="G108" s="16">
        <v>224</v>
      </c>
      <c r="I108">
        <v>327.29000000000002</v>
      </c>
      <c r="J108">
        <v>324.08</v>
      </c>
      <c r="K108">
        <v>305.63</v>
      </c>
    </row>
    <row r="109" spans="1:11">
      <c r="A109" s="11">
        <v>105</v>
      </c>
      <c r="C109" s="9" t="b">
        <f t="shared" si="1"/>
        <v>1</v>
      </c>
      <c r="D109" s="15">
        <v>-440</v>
      </c>
      <c r="E109" s="14">
        <v>149</v>
      </c>
      <c r="F109" s="13"/>
      <c r="G109" s="16">
        <v>612</v>
      </c>
      <c r="I109">
        <v>270.14</v>
      </c>
      <c r="J109">
        <v>333.62</v>
      </c>
      <c r="K109">
        <v>291</v>
      </c>
    </row>
    <row r="110" spans="1:11">
      <c r="A110" s="11">
        <v>106</v>
      </c>
      <c r="C110" s="9" t="b">
        <f t="shared" si="1"/>
        <v>1</v>
      </c>
      <c r="D110" s="15">
        <v>-438</v>
      </c>
      <c r="E110" s="14">
        <v>145</v>
      </c>
      <c r="F110" s="13"/>
      <c r="G110" s="12">
        <v>52</v>
      </c>
      <c r="I110">
        <v>253</v>
      </c>
      <c r="J110">
        <v>320.38</v>
      </c>
      <c r="K110">
        <v>300.05</v>
      </c>
    </row>
    <row r="111" spans="1:11">
      <c r="A111" s="36">
        <v>107</v>
      </c>
      <c r="B111" t="s">
        <v>1964</v>
      </c>
      <c r="C111" s="9" t="b">
        <f t="shared" si="1"/>
        <v>1</v>
      </c>
      <c r="D111" s="15">
        <v>-438</v>
      </c>
      <c r="E111" s="14">
        <v>141</v>
      </c>
      <c r="F111" s="13"/>
      <c r="G111" s="16">
        <v>5</v>
      </c>
      <c r="I111">
        <v>274.70999999999998</v>
      </c>
      <c r="J111">
        <v>312.69</v>
      </c>
      <c r="K111">
        <v>278.47000000000003</v>
      </c>
    </row>
    <row r="112" spans="1:11">
      <c r="A112" s="11">
        <v>108</v>
      </c>
      <c r="C112" s="9" t="b">
        <f t="shared" si="1"/>
        <v>1</v>
      </c>
      <c r="D112" s="15">
        <v>-435</v>
      </c>
      <c r="E112" s="14">
        <v>147</v>
      </c>
      <c r="F112" s="13"/>
      <c r="G112" s="16">
        <v>418</v>
      </c>
      <c r="I112">
        <v>287.86</v>
      </c>
      <c r="J112">
        <v>259.14999999999998</v>
      </c>
      <c r="K112">
        <v>305.74</v>
      </c>
    </row>
    <row r="113" spans="1:11">
      <c r="A113" s="11">
        <v>109</v>
      </c>
      <c r="C113" s="9" t="b">
        <f t="shared" si="1"/>
        <v>0</v>
      </c>
      <c r="D113" s="15">
        <v>-429</v>
      </c>
      <c r="E113" s="14">
        <v>147</v>
      </c>
      <c r="F113" s="13"/>
      <c r="G113" s="16">
        <v>0</v>
      </c>
      <c r="I113">
        <v>233</v>
      </c>
      <c r="J113">
        <v>266.23</v>
      </c>
      <c r="K113">
        <v>291.68</v>
      </c>
    </row>
    <row r="114" spans="1:11">
      <c r="A114" s="36">
        <v>110</v>
      </c>
      <c r="B114" t="s">
        <v>1964</v>
      </c>
      <c r="C114" s="9" t="b">
        <f t="shared" si="1"/>
        <v>1</v>
      </c>
      <c r="D114" s="15">
        <v>-425</v>
      </c>
      <c r="E114" s="14">
        <v>148</v>
      </c>
      <c r="F114" s="13"/>
      <c r="G114" s="16">
        <v>612</v>
      </c>
      <c r="I114">
        <v>254.14</v>
      </c>
      <c r="J114">
        <v>230.85</v>
      </c>
      <c r="K114">
        <v>284.63</v>
      </c>
    </row>
    <row r="115" spans="1:11">
      <c r="A115" s="36">
        <v>111</v>
      </c>
      <c r="B115" t="s">
        <v>1964</v>
      </c>
      <c r="C115" s="9" t="b">
        <f t="shared" si="1"/>
        <v>1</v>
      </c>
      <c r="D115" s="15">
        <v>-431</v>
      </c>
      <c r="E115" s="14">
        <v>143</v>
      </c>
      <c r="F115" s="13"/>
      <c r="G115" s="12">
        <v>316</v>
      </c>
      <c r="I115">
        <v>270.86</v>
      </c>
      <c r="J115">
        <v>268.23</v>
      </c>
      <c r="K115">
        <v>247.63</v>
      </c>
    </row>
    <row r="116" spans="1:11">
      <c r="A116" s="11">
        <v>112</v>
      </c>
      <c r="C116" s="9" t="b">
        <f t="shared" si="1"/>
        <v>1</v>
      </c>
      <c r="D116" s="15">
        <v>-425</v>
      </c>
      <c r="E116" s="14">
        <v>145</v>
      </c>
      <c r="F116" s="13"/>
      <c r="G116" s="12">
        <v>228</v>
      </c>
      <c r="I116">
        <v>241.43</v>
      </c>
      <c r="J116">
        <v>231.38</v>
      </c>
      <c r="K116">
        <v>255.42</v>
      </c>
    </row>
    <row r="117" spans="1:11">
      <c r="A117" s="11">
        <v>113</v>
      </c>
      <c r="C117" s="9" t="b">
        <f t="shared" si="1"/>
        <v>1</v>
      </c>
      <c r="D117" s="15">
        <v>-422</v>
      </c>
      <c r="E117" s="14">
        <v>146</v>
      </c>
      <c r="F117" s="13"/>
      <c r="G117" s="12">
        <v>200</v>
      </c>
      <c r="I117">
        <v>241.43</v>
      </c>
      <c r="J117">
        <v>240.15</v>
      </c>
      <c r="K117">
        <v>247</v>
      </c>
    </row>
    <row r="118" spans="1:11">
      <c r="A118" s="11">
        <v>114</v>
      </c>
      <c r="C118" s="9" t="b">
        <f t="shared" si="1"/>
        <v>1</v>
      </c>
      <c r="D118" s="15">
        <v>-419</v>
      </c>
      <c r="E118" s="14">
        <v>143</v>
      </c>
      <c r="F118" s="13"/>
      <c r="G118" s="16">
        <v>122</v>
      </c>
      <c r="I118">
        <v>255.43</v>
      </c>
      <c r="J118">
        <v>248.62</v>
      </c>
      <c r="K118">
        <v>236.58</v>
      </c>
    </row>
    <row r="119" spans="1:11">
      <c r="A119" s="11">
        <v>115</v>
      </c>
      <c r="C119" s="9" t="b">
        <f t="shared" si="1"/>
        <v>1</v>
      </c>
      <c r="D119" s="15">
        <v>-417</v>
      </c>
      <c r="E119" s="14">
        <v>140</v>
      </c>
      <c r="F119" s="13"/>
      <c r="G119" s="16">
        <v>212</v>
      </c>
      <c r="I119">
        <v>229.29</v>
      </c>
      <c r="J119">
        <v>237.08</v>
      </c>
      <c r="K119">
        <v>220.16</v>
      </c>
    </row>
    <row r="120" spans="1:11">
      <c r="A120" s="11">
        <v>116</v>
      </c>
      <c r="C120" s="9" t="b">
        <f t="shared" si="1"/>
        <v>1</v>
      </c>
      <c r="D120" s="15">
        <v>-415</v>
      </c>
      <c r="E120" s="14">
        <v>137</v>
      </c>
      <c r="F120" s="13"/>
      <c r="G120" s="16">
        <v>0</v>
      </c>
      <c r="I120">
        <v>220.43</v>
      </c>
      <c r="J120">
        <v>260.14999999999998</v>
      </c>
      <c r="K120">
        <v>222.84</v>
      </c>
    </row>
    <row r="121" spans="1:11">
      <c r="A121" s="11">
        <v>117</v>
      </c>
      <c r="C121" s="9" t="b">
        <f t="shared" si="1"/>
        <v>1</v>
      </c>
      <c r="D121" s="15">
        <v>-412</v>
      </c>
      <c r="E121" s="14">
        <v>134</v>
      </c>
      <c r="F121" s="13"/>
      <c r="G121" s="16">
        <v>710</v>
      </c>
      <c r="I121">
        <v>208.29</v>
      </c>
      <c r="J121">
        <v>215.08</v>
      </c>
      <c r="K121">
        <v>231</v>
      </c>
    </row>
    <row r="122" spans="1:11">
      <c r="A122" s="11">
        <v>118</v>
      </c>
      <c r="C122" s="9" t="b">
        <f t="shared" si="1"/>
        <v>1</v>
      </c>
      <c r="D122" s="15">
        <v>-415</v>
      </c>
      <c r="E122" s="14">
        <v>136</v>
      </c>
      <c r="F122" s="13"/>
      <c r="G122" s="12">
        <v>133</v>
      </c>
      <c r="I122">
        <v>229.14</v>
      </c>
      <c r="J122">
        <v>213.85</v>
      </c>
      <c r="K122">
        <v>230.05</v>
      </c>
    </row>
    <row r="123" spans="1:11">
      <c r="A123" s="11">
        <v>119</v>
      </c>
      <c r="C123" s="9" t="b">
        <f t="shared" si="1"/>
        <v>0</v>
      </c>
      <c r="D123" s="15">
        <v>-415</v>
      </c>
      <c r="E123" s="14">
        <v>131</v>
      </c>
      <c r="F123" s="13"/>
      <c r="G123" s="12">
        <v>166</v>
      </c>
      <c r="I123">
        <v>241.71</v>
      </c>
      <c r="J123">
        <v>204.23</v>
      </c>
      <c r="K123">
        <v>233.21</v>
      </c>
    </row>
    <row r="124" spans="1:11">
      <c r="A124" s="11">
        <v>120</v>
      </c>
      <c r="C124" s="9" t="b">
        <f t="shared" si="1"/>
        <v>1</v>
      </c>
      <c r="D124" s="15">
        <v>-417</v>
      </c>
      <c r="E124" s="14">
        <v>131</v>
      </c>
      <c r="F124" s="13"/>
      <c r="G124" s="12">
        <v>115</v>
      </c>
      <c r="I124">
        <v>245.43</v>
      </c>
      <c r="J124">
        <v>201.15</v>
      </c>
      <c r="K124">
        <v>209.42</v>
      </c>
    </row>
    <row r="125" spans="1:11">
      <c r="A125" s="36">
        <v>121</v>
      </c>
      <c r="B125" t="s">
        <v>1964</v>
      </c>
      <c r="C125" s="9" t="b">
        <f t="shared" si="1"/>
        <v>0</v>
      </c>
      <c r="D125" s="15">
        <v>-422</v>
      </c>
      <c r="E125" s="14">
        <v>131</v>
      </c>
      <c r="F125" s="13"/>
      <c r="G125" s="12">
        <v>268</v>
      </c>
      <c r="I125">
        <v>186.86</v>
      </c>
      <c r="J125">
        <v>222.54</v>
      </c>
      <c r="K125">
        <v>224.37</v>
      </c>
    </row>
    <row r="126" spans="1:11">
      <c r="A126" s="11">
        <v>122</v>
      </c>
      <c r="C126" s="9" t="b">
        <f t="shared" si="1"/>
        <v>1</v>
      </c>
      <c r="D126" s="15">
        <v>-415</v>
      </c>
      <c r="E126" s="14">
        <v>129</v>
      </c>
      <c r="F126" s="13"/>
      <c r="G126" s="16">
        <v>300</v>
      </c>
      <c r="I126">
        <v>182.57</v>
      </c>
      <c r="J126">
        <v>210.85</v>
      </c>
      <c r="K126">
        <v>233.68</v>
      </c>
    </row>
    <row r="127" spans="1:11">
      <c r="A127" s="11">
        <v>123</v>
      </c>
      <c r="C127" s="9" t="b">
        <f t="shared" si="1"/>
        <v>1</v>
      </c>
      <c r="D127" s="15">
        <v>-415</v>
      </c>
      <c r="E127" s="14">
        <v>125</v>
      </c>
      <c r="F127" s="13"/>
      <c r="G127" s="16">
        <v>26</v>
      </c>
      <c r="I127">
        <v>181.71</v>
      </c>
      <c r="J127">
        <v>223.15</v>
      </c>
      <c r="K127">
        <v>232.21</v>
      </c>
    </row>
    <row r="128" spans="1:11">
      <c r="A128" s="11">
        <v>124</v>
      </c>
      <c r="C128" s="9" t="b">
        <f t="shared" si="1"/>
        <v>0</v>
      </c>
      <c r="D128" s="15">
        <v>-416</v>
      </c>
      <c r="E128" s="14">
        <v>120</v>
      </c>
      <c r="F128" s="13"/>
      <c r="G128" s="12">
        <v>300</v>
      </c>
      <c r="I128">
        <v>222.43</v>
      </c>
      <c r="J128">
        <v>214.69</v>
      </c>
      <c r="K128">
        <v>236.32</v>
      </c>
    </row>
    <row r="129" spans="1:11">
      <c r="A129" s="11">
        <v>125</v>
      </c>
      <c r="C129" s="9" t="b">
        <f t="shared" si="1"/>
        <v>1</v>
      </c>
      <c r="D129" s="15">
        <v>-420</v>
      </c>
      <c r="E129" s="14">
        <v>121</v>
      </c>
      <c r="F129" s="13"/>
      <c r="G129" s="12">
        <v>103</v>
      </c>
      <c r="I129">
        <v>192.71</v>
      </c>
      <c r="J129">
        <v>235.62</v>
      </c>
      <c r="K129">
        <v>233.32</v>
      </c>
    </row>
    <row r="130" spans="1:11">
      <c r="A130" s="11">
        <v>126</v>
      </c>
      <c r="C130" s="9" t="b">
        <f t="shared" si="1"/>
        <v>1</v>
      </c>
      <c r="D130" s="15">
        <v>-422</v>
      </c>
      <c r="E130" s="14">
        <v>119</v>
      </c>
      <c r="F130" s="13"/>
      <c r="G130" s="16">
        <v>160</v>
      </c>
      <c r="I130">
        <v>172.71</v>
      </c>
      <c r="J130">
        <v>236.08</v>
      </c>
      <c r="K130">
        <v>243.95</v>
      </c>
    </row>
    <row r="131" spans="1:11">
      <c r="A131" s="11">
        <v>127</v>
      </c>
      <c r="C131" s="9" t="b">
        <f t="shared" si="1"/>
        <v>0</v>
      </c>
      <c r="D131" s="15">
        <v>-422</v>
      </c>
      <c r="E131" s="14">
        <v>114</v>
      </c>
      <c r="F131" s="13"/>
      <c r="G131" s="16">
        <v>400</v>
      </c>
      <c r="I131">
        <v>254.71</v>
      </c>
      <c r="J131">
        <v>242.62</v>
      </c>
      <c r="K131">
        <v>238.16</v>
      </c>
    </row>
    <row r="132" spans="1:11">
      <c r="A132" s="11">
        <v>128</v>
      </c>
      <c r="C132" s="9" t="b">
        <f t="shared" si="1"/>
        <v>1</v>
      </c>
      <c r="D132" s="15">
        <v>-423</v>
      </c>
      <c r="E132" s="14">
        <v>110</v>
      </c>
      <c r="F132" s="13"/>
      <c r="G132" s="12">
        <v>60</v>
      </c>
      <c r="I132">
        <v>269.70999999999998</v>
      </c>
      <c r="J132">
        <v>233.92</v>
      </c>
      <c r="K132">
        <v>234.21</v>
      </c>
    </row>
    <row r="133" spans="1:11">
      <c r="A133" s="11">
        <v>129</v>
      </c>
      <c r="C133" s="9" t="b">
        <f t="shared" si="1"/>
        <v>1</v>
      </c>
      <c r="D133" s="15">
        <v>-424</v>
      </c>
      <c r="E133" s="14">
        <v>108</v>
      </c>
      <c r="F133" s="13"/>
      <c r="G133" s="16">
        <v>160</v>
      </c>
      <c r="I133">
        <v>279.57</v>
      </c>
      <c r="J133">
        <v>226.38</v>
      </c>
      <c r="K133">
        <v>241.26</v>
      </c>
    </row>
    <row r="134" spans="1:11">
      <c r="A134" s="36">
        <v>130</v>
      </c>
      <c r="B134" t="s">
        <v>1964</v>
      </c>
      <c r="C134" s="9" t="b">
        <f t="shared" si="1"/>
        <v>0</v>
      </c>
      <c r="D134" s="15">
        <v>-424</v>
      </c>
      <c r="E134" s="14">
        <v>103</v>
      </c>
      <c r="F134" s="13"/>
      <c r="G134" s="16">
        <v>600</v>
      </c>
      <c r="I134">
        <v>285.29000000000002</v>
      </c>
      <c r="J134">
        <v>270.54000000000002</v>
      </c>
      <c r="K134">
        <v>256.26</v>
      </c>
    </row>
    <row r="135" spans="1:11">
      <c r="A135" s="11">
        <v>131</v>
      </c>
      <c r="C135" s="9" t="b">
        <f t="shared" ref="C135:C198" si="2">IF(B134="_",AND(ABS(D135-D133)&lt;5,ABS(E135-E133)&lt;5),AND(ABS(D135-D134)&lt;5,ABS(E135-E134)&lt;5))</f>
        <v>1</v>
      </c>
      <c r="D135" s="15">
        <v>-421</v>
      </c>
      <c r="E135" s="14">
        <v>111</v>
      </c>
      <c r="F135" s="13"/>
      <c r="G135" s="16">
        <v>405</v>
      </c>
      <c r="I135">
        <v>250.29</v>
      </c>
      <c r="J135">
        <v>251.92</v>
      </c>
      <c r="K135">
        <v>250.68</v>
      </c>
    </row>
    <row r="136" spans="1:11">
      <c r="A136" s="11">
        <v>132</v>
      </c>
      <c r="C136" s="9" t="b">
        <f t="shared" si="2"/>
        <v>1</v>
      </c>
      <c r="D136" s="15">
        <v>-419</v>
      </c>
      <c r="E136" s="14">
        <v>112</v>
      </c>
      <c r="F136" s="13"/>
      <c r="G136" s="16">
        <v>172</v>
      </c>
      <c r="I136">
        <v>270.57</v>
      </c>
      <c r="J136">
        <v>267.08</v>
      </c>
      <c r="K136">
        <v>240.89</v>
      </c>
    </row>
    <row r="137" spans="1:11">
      <c r="A137" s="11">
        <v>133</v>
      </c>
      <c r="C137" s="9" t="b">
        <f t="shared" si="2"/>
        <v>1</v>
      </c>
      <c r="D137" s="15">
        <v>-415</v>
      </c>
      <c r="E137" s="14">
        <v>111</v>
      </c>
      <c r="F137" s="13"/>
      <c r="G137" s="16">
        <v>200</v>
      </c>
      <c r="I137">
        <v>333.43</v>
      </c>
      <c r="J137">
        <v>285.54000000000002</v>
      </c>
      <c r="K137">
        <v>250.05</v>
      </c>
    </row>
    <row r="138" spans="1:11">
      <c r="A138" s="11">
        <v>134</v>
      </c>
      <c r="C138" s="9" t="b">
        <f t="shared" si="2"/>
        <v>1</v>
      </c>
      <c r="D138" s="15">
        <v>-413</v>
      </c>
      <c r="E138" s="14">
        <v>107</v>
      </c>
      <c r="F138" s="13"/>
      <c r="G138" s="12">
        <v>155</v>
      </c>
      <c r="I138">
        <v>256</v>
      </c>
      <c r="J138">
        <v>267.23</v>
      </c>
      <c r="K138">
        <v>250.47</v>
      </c>
    </row>
    <row r="139" spans="1:11">
      <c r="A139" s="11">
        <v>135</v>
      </c>
      <c r="C139" s="9" t="b">
        <f t="shared" si="2"/>
        <v>1</v>
      </c>
      <c r="D139" s="15">
        <v>-412</v>
      </c>
      <c r="E139" s="14">
        <v>109</v>
      </c>
      <c r="F139" s="13"/>
      <c r="G139" s="16">
        <v>202</v>
      </c>
      <c r="I139">
        <v>241</v>
      </c>
      <c r="J139">
        <v>271.38</v>
      </c>
      <c r="K139">
        <v>248</v>
      </c>
    </row>
    <row r="140" spans="1:11">
      <c r="A140" s="11">
        <v>136</v>
      </c>
      <c r="C140" s="9" t="b">
        <f t="shared" si="2"/>
        <v>1</v>
      </c>
      <c r="D140" s="15">
        <v>-408</v>
      </c>
      <c r="E140" s="14">
        <v>109</v>
      </c>
      <c r="F140" s="13"/>
      <c r="G140" s="16">
        <v>600</v>
      </c>
      <c r="I140">
        <v>273.57</v>
      </c>
      <c r="J140">
        <v>274.45999999999998</v>
      </c>
      <c r="K140">
        <v>242.37</v>
      </c>
    </row>
    <row r="141" spans="1:11">
      <c r="A141" s="11">
        <v>137</v>
      </c>
      <c r="C141" s="9" t="b">
        <f t="shared" si="2"/>
        <v>1</v>
      </c>
      <c r="D141" s="15">
        <v>-409</v>
      </c>
      <c r="E141" s="14">
        <v>105</v>
      </c>
      <c r="F141" s="13"/>
      <c r="G141" s="16">
        <v>58</v>
      </c>
      <c r="I141">
        <v>268.14</v>
      </c>
      <c r="J141">
        <v>252</v>
      </c>
      <c r="K141">
        <v>237.11</v>
      </c>
    </row>
    <row r="142" spans="1:11">
      <c r="A142" s="11">
        <v>138</v>
      </c>
      <c r="C142" s="9" t="b">
        <f t="shared" si="2"/>
        <v>0</v>
      </c>
      <c r="D142" s="15">
        <v>-408</v>
      </c>
      <c r="E142" s="14">
        <v>100</v>
      </c>
      <c r="F142" s="13"/>
      <c r="G142" s="16">
        <v>300</v>
      </c>
      <c r="I142">
        <v>262.29000000000002</v>
      </c>
      <c r="J142">
        <v>225.15</v>
      </c>
      <c r="K142">
        <v>237.89</v>
      </c>
    </row>
    <row r="143" spans="1:11">
      <c r="A143" s="11">
        <v>139</v>
      </c>
      <c r="C143" s="9" t="b">
        <f t="shared" si="2"/>
        <v>1</v>
      </c>
      <c r="D143" s="15">
        <v>-404</v>
      </c>
      <c r="E143" s="14">
        <v>99</v>
      </c>
      <c r="F143" s="13"/>
      <c r="G143" s="12">
        <v>400</v>
      </c>
      <c r="I143">
        <v>262</v>
      </c>
      <c r="J143">
        <v>216</v>
      </c>
      <c r="K143">
        <v>248.11</v>
      </c>
    </row>
    <row r="144" spans="1:11">
      <c r="A144" s="11">
        <v>140</v>
      </c>
      <c r="C144" s="9" t="b">
        <f t="shared" si="2"/>
        <v>1</v>
      </c>
      <c r="D144" s="15">
        <v>-406</v>
      </c>
      <c r="E144" s="14">
        <v>101</v>
      </c>
      <c r="F144" s="13"/>
      <c r="G144" s="16">
        <v>162</v>
      </c>
      <c r="I144">
        <v>220.29</v>
      </c>
      <c r="J144">
        <v>223.69</v>
      </c>
      <c r="K144">
        <v>216.53</v>
      </c>
    </row>
    <row r="145" spans="1:11">
      <c r="A145" s="11">
        <v>141</v>
      </c>
      <c r="C145" s="9" t="b">
        <f t="shared" si="2"/>
        <v>0</v>
      </c>
      <c r="D145" s="15">
        <v>-406</v>
      </c>
      <c r="E145" s="14">
        <v>106</v>
      </c>
      <c r="F145" s="13"/>
      <c r="G145" s="16">
        <v>114</v>
      </c>
      <c r="I145">
        <v>220</v>
      </c>
      <c r="J145">
        <v>217.54</v>
      </c>
      <c r="K145">
        <v>199.58</v>
      </c>
    </row>
    <row r="146" spans="1:11">
      <c r="A146" s="11">
        <v>142</v>
      </c>
      <c r="C146" s="9" t="b">
        <f t="shared" si="2"/>
        <v>1</v>
      </c>
      <c r="D146" s="15">
        <v>-407</v>
      </c>
      <c r="E146" s="14">
        <v>108</v>
      </c>
      <c r="F146" s="13"/>
      <c r="G146" s="16">
        <v>200</v>
      </c>
      <c r="I146">
        <v>184.71</v>
      </c>
      <c r="J146">
        <v>229.23</v>
      </c>
      <c r="K146">
        <v>224.21</v>
      </c>
    </row>
    <row r="147" spans="1:11">
      <c r="A147" s="11">
        <v>143</v>
      </c>
      <c r="C147" s="9" t="b">
        <f t="shared" si="2"/>
        <v>1</v>
      </c>
      <c r="D147" s="15">
        <v>-410</v>
      </c>
      <c r="E147" s="14">
        <v>111</v>
      </c>
      <c r="F147" s="13"/>
      <c r="G147" s="16">
        <v>308</v>
      </c>
      <c r="I147">
        <v>170.43</v>
      </c>
      <c r="J147">
        <v>183.08</v>
      </c>
      <c r="K147">
        <v>215.89</v>
      </c>
    </row>
    <row r="148" spans="1:11">
      <c r="A148" s="11">
        <v>144</v>
      </c>
      <c r="C148" s="9" t="b">
        <f t="shared" si="2"/>
        <v>1</v>
      </c>
      <c r="D148" s="15">
        <v>-409</v>
      </c>
      <c r="E148" s="14">
        <v>114</v>
      </c>
      <c r="F148" s="13"/>
      <c r="G148" s="12">
        <v>56</v>
      </c>
      <c r="I148">
        <v>158</v>
      </c>
      <c r="J148">
        <v>185</v>
      </c>
      <c r="K148">
        <v>229.26</v>
      </c>
    </row>
    <row r="149" spans="1:11">
      <c r="A149" s="11">
        <v>145</v>
      </c>
      <c r="C149" s="9" t="b">
        <f t="shared" si="2"/>
        <v>0</v>
      </c>
      <c r="D149" s="15">
        <v>-408</v>
      </c>
      <c r="E149" s="14">
        <v>119</v>
      </c>
      <c r="F149" s="13"/>
      <c r="G149" s="12">
        <v>53</v>
      </c>
      <c r="I149">
        <v>192.29</v>
      </c>
      <c r="J149">
        <v>211.15</v>
      </c>
      <c r="K149">
        <v>236.68</v>
      </c>
    </row>
    <row r="150" spans="1:11">
      <c r="A150" s="11">
        <v>146</v>
      </c>
      <c r="C150" s="9" t="b">
        <f t="shared" si="2"/>
        <v>1</v>
      </c>
      <c r="D150" s="15">
        <v>-409</v>
      </c>
      <c r="E150" s="14">
        <v>122</v>
      </c>
      <c r="F150" s="13"/>
      <c r="G150" s="16">
        <v>300</v>
      </c>
      <c r="I150">
        <v>163.71</v>
      </c>
      <c r="J150">
        <v>183.62</v>
      </c>
      <c r="K150">
        <v>210.37</v>
      </c>
    </row>
    <row r="151" spans="1:11">
      <c r="A151" s="11">
        <v>147</v>
      </c>
      <c r="C151" s="9" t="b">
        <f t="shared" si="2"/>
        <v>0</v>
      </c>
      <c r="D151" s="15">
        <v>-408</v>
      </c>
      <c r="E151" s="14">
        <v>127</v>
      </c>
      <c r="F151" s="13"/>
      <c r="G151" s="16">
        <v>75</v>
      </c>
      <c r="I151">
        <v>131.57</v>
      </c>
      <c r="J151">
        <v>202.62</v>
      </c>
      <c r="K151">
        <v>213.37</v>
      </c>
    </row>
    <row r="152" spans="1:11">
      <c r="A152" s="36">
        <v>148</v>
      </c>
      <c r="B152" t="s">
        <v>1964</v>
      </c>
      <c r="C152" s="9" t="b">
        <f t="shared" si="2"/>
        <v>1</v>
      </c>
      <c r="D152" s="15">
        <v>-406</v>
      </c>
      <c r="E152" s="14">
        <v>130</v>
      </c>
      <c r="F152" s="13"/>
      <c r="G152" s="16">
        <v>354</v>
      </c>
      <c r="I152">
        <v>215</v>
      </c>
      <c r="J152">
        <v>220.23</v>
      </c>
      <c r="K152">
        <v>219.42</v>
      </c>
    </row>
    <row r="153" spans="1:11">
      <c r="A153" s="11">
        <v>149</v>
      </c>
      <c r="C153" s="9" t="b">
        <f t="shared" si="2"/>
        <v>0</v>
      </c>
      <c r="D153" s="15">
        <v>-402</v>
      </c>
      <c r="E153" s="14">
        <v>127</v>
      </c>
      <c r="F153" s="13"/>
      <c r="G153" s="12">
        <v>0</v>
      </c>
      <c r="I153">
        <v>213.43</v>
      </c>
      <c r="J153">
        <v>212.54</v>
      </c>
      <c r="K153">
        <v>219.42</v>
      </c>
    </row>
    <row r="154" spans="1:11">
      <c r="A154" s="11">
        <v>150</v>
      </c>
      <c r="C154" s="9" t="b">
        <f t="shared" si="2"/>
        <v>0</v>
      </c>
      <c r="D154" s="15">
        <v>-397</v>
      </c>
      <c r="E154" s="14">
        <v>126</v>
      </c>
      <c r="F154" s="13"/>
      <c r="G154" s="16">
        <v>83</v>
      </c>
      <c r="I154">
        <v>229</v>
      </c>
      <c r="J154">
        <v>197.69</v>
      </c>
      <c r="K154">
        <v>210.89</v>
      </c>
    </row>
    <row r="155" spans="1:11">
      <c r="A155" s="11">
        <v>151</v>
      </c>
      <c r="C155" s="9" t="b">
        <f t="shared" si="2"/>
        <v>1</v>
      </c>
      <c r="D155" s="15">
        <v>-394</v>
      </c>
      <c r="E155" s="14">
        <v>126</v>
      </c>
      <c r="F155" s="13"/>
      <c r="G155" s="12">
        <v>640</v>
      </c>
      <c r="I155">
        <v>267.29000000000002</v>
      </c>
      <c r="J155">
        <v>225.31</v>
      </c>
      <c r="K155">
        <v>204.89</v>
      </c>
    </row>
    <row r="156" spans="1:11">
      <c r="A156" s="11">
        <v>152</v>
      </c>
      <c r="C156" s="9" t="b">
        <f t="shared" si="2"/>
        <v>0</v>
      </c>
      <c r="D156" s="15">
        <v>-395</v>
      </c>
      <c r="E156" s="14">
        <v>121</v>
      </c>
      <c r="F156" s="13"/>
      <c r="G156" s="12">
        <v>42</v>
      </c>
      <c r="I156">
        <v>231</v>
      </c>
      <c r="J156">
        <v>252</v>
      </c>
      <c r="K156">
        <v>194.37</v>
      </c>
    </row>
    <row r="157" spans="1:11">
      <c r="A157" s="11">
        <v>153</v>
      </c>
      <c r="C157" s="9" t="b">
        <f t="shared" si="2"/>
        <v>1</v>
      </c>
      <c r="D157" s="15">
        <v>-398</v>
      </c>
      <c r="E157" s="14">
        <v>119</v>
      </c>
      <c r="F157" s="13"/>
      <c r="G157" s="16">
        <v>409</v>
      </c>
      <c r="I157">
        <v>247.43</v>
      </c>
      <c r="J157">
        <v>228.92</v>
      </c>
      <c r="K157">
        <v>194.79</v>
      </c>
    </row>
    <row r="158" spans="1:11">
      <c r="A158" s="11">
        <v>154</v>
      </c>
      <c r="C158" s="9" t="b">
        <f t="shared" si="2"/>
        <v>1</v>
      </c>
      <c r="D158" s="15">
        <v>-394</v>
      </c>
      <c r="E158" s="14">
        <v>117</v>
      </c>
      <c r="F158" s="13"/>
      <c r="G158" s="12">
        <v>343</v>
      </c>
      <c r="I158">
        <v>294.86</v>
      </c>
      <c r="J158">
        <v>223.15</v>
      </c>
      <c r="K158">
        <v>200.26</v>
      </c>
    </row>
    <row r="159" spans="1:11">
      <c r="A159" s="11">
        <v>155</v>
      </c>
      <c r="C159" s="9" t="b">
        <f t="shared" si="2"/>
        <v>0</v>
      </c>
      <c r="D159" s="15">
        <v>-389</v>
      </c>
      <c r="E159" s="14">
        <v>116</v>
      </c>
      <c r="F159" s="13"/>
      <c r="G159" s="16">
        <v>100</v>
      </c>
      <c r="I159">
        <v>260.57</v>
      </c>
      <c r="J159">
        <v>195.92</v>
      </c>
      <c r="K159">
        <v>218.53</v>
      </c>
    </row>
    <row r="160" spans="1:11">
      <c r="A160" s="11">
        <v>156</v>
      </c>
      <c r="C160" s="9" t="b">
        <f t="shared" si="2"/>
        <v>1</v>
      </c>
      <c r="D160" s="15">
        <v>-385</v>
      </c>
      <c r="E160" s="14">
        <v>117</v>
      </c>
      <c r="F160" s="13"/>
      <c r="G160" s="12">
        <v>115</v>
      </c>
      <c r="I160">
        <v>254.57</v>
      </c>
      <c r="J160">
        <v>220.23</v>
      </c>
      <c r="K160">
        <v>202.74</v>
      </c>
    </row>
    <row r="161" spans="1:11">
      <c r="A161" s="11">
        <v>157</v>
      </c>
      <c r="C161" s="9" t="b">
        <f t="shared" si="2"/>
        <v>1</v>
      </c>
      <c r="D161" s="15">
        <v>-381</v>
      </c>
      <c r="E161" s="14">
        <v>119</v>
      </c>
      <c r="F161" s="13"/>
      <c r="G161" s="12">
        <v>415</v>
      </c>
      <c r="I161">
        <v>196.14</v>
      </c>
      <c r="J161">
        <v>226.15</v>
      </c>
      <c r="K161">
        <v>198.79</v>
      </c>
    </row>
    <row r="162" spans="1:11">
      <c r="A162" s="36">
        <v>158</v>
      </c>
      <c r="B162" t="s">
        <v>1964</v>
      </c>
      <c r="C162" s="9" t="b">
        <f t="shared" si="2"/>
        <v>1</v>
      </c>
      <c r="D162" s="15">
        <v>-382</v>
      </c>
      <c r="E162" s="14">
        <v>118</v>
      </c>
      <c r="F162" s="13"/>
      <c r="G162" s="12">
        <v>400</v>
      </c>
      <c r="I162">
        <v>147.13999999999999</v>
      </c>
      <c r="J162">
        <v>207.69</v>
      </c>
      <c r="K162">
        <v>205.95</v>
      </c>
    </row>
    <row r="163" spans="1:11">
      <c r="A163" s="11">
        <v>159</v>
      </c>
      <c r="C163" s="9" t="b">
        <f t="shared" si="2"/>
        <v>0</v>
      </c>
      <c r="D163" s="15">
        <v>-375</v>
      </c>
      <c r="E163" s="14">
        <v>119</v>
      </c>
      <c r="F163" s="13"/>
      <c r="G163" s="16">
        <v>0</v>
      </c>
      <c r="I163">
        <v>178</v>
      </c>
      <c r="J163">
        <v>204.46</v>
      </c>
      <c r="K163">
        <v>227.63</v>
      </c>
    </row>
    <row r="164" spans="1:11">
      <c r="A164" s="11">
        <v>160</v>
      </c>
      <c r="C164" s="9" t="b">
        <f t="shared" si="2"/>
        <v>0</v>
      </c>
      <c r="D164" s="15">
        <v>-369</v>
      </c>
      <c r="E164" s="14">
        <v>119</v>
      </c>
      <c r="F164" s="13"/>
      <c r="G164" s="12">
        <v>0</v>
      </c>
      <c r="I164">
        <v>184.43</v>
      </c>
      <c r="J164">
        <v>173</v>
      </c>
      <c r="K164">
        <v>244.32</v>
      </c>
    </row>
    <row r="165" spans="1:11">
      <c r="A165" s="11">
        <v>161</v>
      </c>
      <c r="C165" s="9" t="b">
        <f t="shared" si="2"/>
        <v>1</v>
      </c>
      <c r="D165" s="15">
        <v>-365</v>
      </c>
      <c r="E165" s="14">
        <v>117</v>
      </c>
      <c r="F165" s="13"/>
      <c r="G165" s="12">
        <v>0</v>
      </c>
      <c r="I165">
        <v>182.29</v>
      </c>
      <c r="J165">
        <v>184.31</v>
      </c>
      <c r="K165">
        <v>226.42</v>
      </c>
    </row>
    <row r="166" spans="1:11">
      <c r="A166" s="11">
        <v>162</v>
      </c>
      <c r="C166" s="9" t="b">
        <f t="shared" si="2"/>
        <v>0</v>
      </c>
      <c r="D166" s="15">
        <v>-365</v>
      </c>
      <c r="E166" s="14">
        <v>112</v>
      </c>
      <c r="F166" s="13"/>
      <c r="G166" s="12">
        <v>316</v>
      </c>
      <c r="I166">
        <v>125.14</v>
      </c>
      <c r="J166">
        <v>208.31</v>
      </c>
      <c r="K166">
        <v>224.21</v>
      </c>
    </row>
    <row r="167" spans="1:11">
      <c r="A167" s="11">
        <v>163</v>
      </c>
      <c r="C167" s="9" t="b">
        <f t="shared" si="2"/>
        <v>1</v>
      </c>
      <c r="D167" s="15">
        <v>-363</v>
      </c>
      <c r="E167" s="14">
        <v>109</v>
      </c>
      <c r="F167" s="13"/>
      <c r="G167" s="16">
        <v>160</v>
      </c>
      <c r="I167">
        <v>125.14</v>
      </c>
      <c r="J167">
        <v>230.23</v>
      </c>
      <c r="K167">
        <v>205.32</v>
      </c>
    </row>
    <row r="168" spans="1:11">
      <c r="A168" s="11">
        <v>164</v>
      </c>
      <c r="C168" s="9" t="b">
        <f t="shared" si="2"/>
        <v>1</v>
      </c>
      <c r="D168" s="15">
        <v>-363</v>
      </c>
      <c r="E168" s="14">
        <v>107</v>
      </c>
      <c r="F168" s="13"/>
      <c r="G168" s="16">
        <v>400</v>
      </c>
      <c r="I168">
        <v>195.14</v>
      </c>
      <c r="J168">
        <v>221.38</v>
      </c>
      <c r="K168">
        <v>199.11</v>
      </c>
    </row>
    <row r="169" spans="1:11">
      <c r="A169" s="11">
        <v>165</v>
      </c>
      <c r="C169" s="9" t="b">
        <f t="shared" si="2"/>
        <v>0</v>
      </c>
      <c r="D169" s="15">
        <v>-357</v>
      </c>
      <c r="E169" s="14">
        <v>107</v>
      </c>
      <c r="F169" s="13"/>
      <c r="G169" s="12">
        <v>0</v>
      </c>
      <c r="I169">
        <v>254</v>
      </c>
      <c r="J169">
        <v>190.62</v>
      </c>
      <c r="K169">
        <v>204.37</v>
      </c>
    </row>
    <row r="170" spans="1:11">
      <c r="A170" s="11">
        <v>166</v>
      </c>
      <c r="C170" s="9" t="b">
        <f t="shared" si="2"/>
        <v>0</v>
      </c>
      <c r="D170" s="15">
        <v>-352</v>
      </c>
      <c r="E170" s="14">
        <v>106</v>
      </c>
      <c r="F170" s="13"/>
      <c r="G170" s="16">
        <v>0</v>
      </c>
      <c r="I170">
        <v>266</v>
      </c>
      <c r="J170">
        <v>194.46</v>
      </c>
      <c r="K170">
        <v>198.32</v>
      </c>
    </row>
    <row r="171" spans="1:11">
      <c r="A171" s="11">
        <v>167</v>
      </c>
      <c r="C171" s="9" t="b">
        <f t="shared" si="2"/>
        <v>1</v>
      </c>
      <c r="D171" s="15">
        <v>-348</v>
      </c>
      <c r="E171" s="14">
        <v>104</v>
      </c>
      <c r="F171" s="13"/>
      <c r="G171" s="12">
        <v>490</v>
      </c>
      <c r="I171">
        <v>286</v>
      </c>
      <c r="J171">
        <v>211.77</v>
      </c>
      <c r="K171">
        <v>192.26</v>
      </c>
    </row>
    <row r="172" spans="1:11">
      <c r="A172" s="11">
        <v>168</v>
      </c>
      <c r="C172" s="9" t="b">
        <f t="shared" si="2"/>
        <v>0</v>
      </c>
      <c r="D172" s="15">
        <v>-343</v>
      </c>
      <c r="E172" s="14">
        <v>103</v>
      </c>
      <c r="F172" s="13"/>
      <c r="G172" s="12">
        <v>412</v>
      </c>
      <c r="I172">
        <v>228.86</v>
      </c>
      <c r="J172">
        <v>227.15</v>
      </c>
      <c r="K172">
        <v>176.47</v>
      </c>
    </row>
    <row r="173" spans="1:11">
      <c r="A173" s="36">
        <v>169</v>
      </c>
      <c r="B173" t="s">
        <v>1964</v>
      </c>
      <c r="C173" s="9" t="b">
        <f t="shared" si="2"/>
        <v>1</v>
      </c>
      <c r="D173" s="15">
        <v>-347</v>
      </c>
      <c r="E173" s="14">
        <v>102</v>
      </c>
      <c r="F173" s="13"/>
      <c r="G173" s="16">
        <v>400</v>
      </c>
      <c r="I173">
        <v>236</v>
      </c>
      <c r="J173">
        <v>202.85</v>
      </c>
      <c r="K173">
        <v>176.47</v>
      </c>
    </row>
    <row r="174" spans="1:11">
      <c r="A174" s="11">
        <v>170</v>
      </c>
      <c r="C174" s="9" t="b">
        <f t="shared" si="2"/>
        <v>1</v>
      </c>
      <c r="D174" s="15">
        <v>-339</v>
      </c>
      <c r="E174" s="14">
        <v>102</v>
      </c>
      <c r="F174" s="13"/>
      <c r="G174" s="12">
        <v>300</v>
      </c>
      <c r="I174">
        <v>268.14</v>
      </c>
      <c r="J174">
        <v>213.62</v>
      </c>
      <c r="K174">
        <v>208.79</v>
      </c>
    </row>
    <row r="175" spans="1:11">
      <c r="A175" s="11">
        <v>171</v>
      </c>
      <c r="C175" s="9" t="b">
        <f t="shared" si="2"/>
        <v>1</v>
      </c>
      <c r="D175" s="15">
        <v>-335</v>
      </c>
      <c r="E175" s="14">
        <v>100</v>
      </c>
      <c r="F175" s="13"/>
      <c r="G175" s="16">
        <v>0</v>
      </c>
      <c r="I175">
        <v>226.71</v>
      </c>
      <c r="J175">
        <v>190.54</v>
      </c>
      <c r="K175">
        <v>208.79</v>
      </c>
    </row>
    <row r="176" spans="1:11">
      <c r="A176" s="11">
        <v>172</v>
      </c>
      <c r="C176" s="9" t="b">
        <f t="shared" si="2"/>
        <v>0</v>
      </c>
      <c r="D176" s="15">
        <v>-336</v>
      </c>
      <c r="E176" s="14">
        <v>95</v>
      </c>
      <c r="F176" s="13"/>
      <c r="G176" s="12">
        <v>50</v>
      </c>
      <c r="I176">
        <v>167.86</v>
      </c>
      <c r="J176">
        <v>190.54</v>
      </c>
      <c r="K176">
        <v>234.26</v>
      </c>
    </row>
    <row r="177" spans="1:11">
      <c r="A177" s="11">
        <v>173</v>
      </c>
      <c r="C177" s="9" t="b">
        <f t="shared" si="2"/>
        <v>1</v>
      </c>
      <c r="D177" s="15">
        <v>-332</v>
      </c>
      <c r="E177" s="14">
        <v>95</v>
      </c>
      <c r="F177" s="13"/>
      <c r="G177" s="12">
        <v>225</v>
      </c>
      <c r="I177">
        <v>153.57</v>
      </c>
      <c r="J177">
        <v>237.77</v>
      </c>
      <c r="K177">
        <v>230.89</v>
      </c>
    </row>
    <row r="178" spans="1:11">
      <c r="A178" s="11">
        <v>174</v>
      </c>
      <c r="C178" s="9" t="b">
        <f t="shared" si="2"/>
        <v>1</v>
      </c>
      <c r="D178" s="15">
        <v>-329</v>
      </c>
      <c r="E178" s="14">
        <v>92</v>
      </c>
      <c r="F178" s="13"/>
      <c r="G178" s="12">
        <v>200</v>
      </c>
      <c r="I178">
        <v>125</v>
      </c>
      <c r="J178">
        <v>200.08</v>
      </c>
      <c r="K178">
        <v>218.26</v>
      </c>
    </row>
    <row r="179" spans="1:11">
      <c r="A179" s="11">
        <v>175</v>
      </c>
      <c r="C179" s="9" t="b">
        <f t="shared" si="2"/>
        <v>0</v>
      </c>
      <c r="D179" s="15">
        <v>-323</v>
      </c>
      <c r="E179" s="14">
        <v>92</v>
      </c>
      <c r="F179" s="13"/>
      <c r="G179" s="12">
        <v>0</v>
      </c>
      <c r="I179">
        <v>125</v>
      </c>
      <c r="J179">
        <v>229.92</v>
      </c>
      <c r="K179">
        <v>241.95</v>
      </c>
    </row>
    <row r="180" spans="1:11">
      <c r="A180" s="11">
        <v>176</v>
      </c>
      <c r="C180" s="9" t="b">
        <f t="shared" si="2"/>
        <v>1</v>
      </c>
      <c r="D180" s="15">
        <v>-322</v>
      </c>
      <c r="E180" s="14">
        <v>90</v>
      </c>
      <c r="F180" s="13"/>
      <c r="G180" s="16">
        <v>300</v>
      </c>
      <c r="I180">
        <v>205.57</v>
      </c>
      <c r="J180">
        <v>206.54</v>
      </c>
      <c r="K180">
        <v>241.95</v>
      </c>
    </row>
    <row r="181" spans="1:11">
      <c r="A181" s="11">
        <v>177</v>
      </c>
      <c r="C181" s="9" t="b">
        <f t="shared" si="2"/>
        <v>0</v>
      </c>
      <c r="D181" s="15">
        <v>-317</v>
      </c>
      <c r="E181" s="14">
        <v>89</v>
      </c>
      <c r="F181" s="13"/>
      <c r="G181" s="16">
        <v>100</v>
      </c>
      <c r="I181">
        <v>173.43</v>
      </c>
      <c r="J181">
        <v>195.77</v>
      </c>
      <c r="K181">
        <v>221.53</v>
      </c>
    </row>
    <row r="182" spans="1:11">
      <c r="A182" s="11">
        <v>178</v>
      </c>
      <c r="C182" s="9" t="b">
        <f t="shared" si="2"/>
        <v>0</v>
      </c>
      <c r="D182" s="15">
        <v>-311</v>
      </c>
      <c r="E182" s="14">
        <v>89</v>
      </c>
      <c r="F182" s="13"/>
      <c r="G182" s="12">
        <v>0</v>
      </c>
      <c r="I182">
        <v>259.14</v>
      </c>
      <c r="J182">
        <v>230.38</v>
      </c>
      <c r="K182">
        <v>210.37</v>
      </c>
    </row>
    <row r="183" spans="1:11">
      <c r="A183" s="11">
        <v>179</v>
      </c>
      <c r="C183" s="9" t="b">
        <f t="shared" si="2"/>
        <v>0</v>
      </c>
      <c r="D183" s="15">
        <v>-306</v>
      </c>
      <c r="E183" s="14">
        <v>89</v>
      </c>
      <c r="F183" s="13"/>
      <c r="G183" s="16">
        <v>614</v>
      </c>
      <c r="I183">
        <v>272.86</v>
      </c>
      <c r="J183">
        <v>226.54</v>
      </c>
      <c r="K183">
        <v>207.42</v>
      </c>
    </row>
    <row r="184" spans="1:11">
      <c r="A184" s="11">
        <v>180</v>
      </c>
      <c r="C184" s="9" t="b">
        <f t="shared" si="2"/>
        <v>1</v>
      </c>
      <c r="D184" s="15">
        <v>-304</v>
      </c>
      <c r="E184" s="14">
        <v>85</v>
      </c>
      <c r="F184" s="13"/>
      <c r="G184" s="12">
        <v>0</v>
      </c>
      <c r="I184">
        <v>252.86</v>
      </c>
      <c r="J184">
        <v>217.08</v>
      </c>
      <c r="K184">
        <v>202.16</v>
      </c>
    </row>
    <row r="185" spans="1:11">
      <c r="A185" s="11">
        <v>181</v>
      </c>
      <c r="C185" s="9" t="b">
        <f t="shared" si="2"/>
        <v>0</v>
      </c>
      <c r="D185" s="15">
        <v>-305</v>
      </c>
      <c r="E185" s="14">
        <v>80</v>
      </c>
      <c r="F185" s="13"/>
      <c r="G185" s="16">
        <v>800</v>
      </c>
      <c r="I185">
        <v>302.86</v>
      </c>
      <c r="J185">
        <v>217.08</v>
      </c>
      <c r="K185">
        <v>206.26</v>
      </c>
    </row>
    <row r="186" spans="1:11">
      <c r="A186" s="11">
        <v>182</v>
      </c>
      <c r="C186" s="9" t="b">
        <f t="shared" si="2"/>
        <v>0</v>
      </c>
      <c r="D186" s="15">
        <v>-299</v>
      </c>
      <c r="E186" s="14">
        <v>80</v>
      </c>
      <c r="F186" s="13"/>
      <c r="G186" s="16">
        <v>96</v>
      </c>
      <c r="I186">
        <v>302.86</v>
      </c>
      <c r="J186">
        <v>243.54</v>
      </c>
      <c r="K186">
        <v>228.16</v>
      </c>
    </row>
    <row r="187" spans="1:11">
      <c r="A187" s="11">
        <v>183</v>
      </c>
      <c r="C187" s="9" t="b">
        <f t="shared" si="2"/>
        <v>1</v>
      </c>
      <c r="D187" s="15">
        <v>-298</v>
      </c>
      <c r="E187" s="14">
        <v>82</v>
      </c>
      <c r="F187" s="13"/>
      <c r="G187" s="12">
        <v>160</v>
      </c>
      <c r="I187">
        <v>229.71</v>
      </c>
      <c r="J187">
        <v>235.85</v>
      </c>
      <c r="K187">
        <v>238.11</v>
      </c>
    </row>
    <row r="188" spans="1:11">
      <c r="A188" s="11">
        <v>184</v>
      </c>
      <c r="C188" s="9" t="b">
        <f t="shared" si="2"/>
        <v>0</v>
      </c>
      <c r="D188" s="15">
        <v>-293</v>
      </c>
      <c r="E188" s="14">
        <v>81</v>
      </c>
      <c r="F188" s="13"/>
      <c r="G188" s="12">
        <v>450</v>
      </c>
      <c r="I188">
        <v>258.29000000000002</v>
      </c>
      <c r="J188">
        <v>234.15</v>
      </c>
      <c r="K188">
        <v>227.58</v>
      </c>
    </row>
    <row r="189" spans="1:11">
      <c r="A189" s="11">
        <v>185</v>
      </c>
      <c r="C189" s="9" t="b">
        <f t="shared" si="2"/>
        <v>0</v>
      </c>
      <c r="D189" s="15">
        <v>-293</v>
      </c>
      <c r="E189" s="14">
        <v>75</v>
      </c>
      <c r="F189" s="13"/>
      <c r="G189" s="16">
        <v>0</v>
      </c>
      <c r="I189">
        <v>193.14</v>
      </c>
      <c r="J189">
        <v>270</v>
      </c>
      <c r="K189">
        <v>227.58</v>
      </c>
    </row>
    <row r="190" spans="1:11">
      <c r="A190" s="11">
        <v>186</v>
      </c>
      <c r="C190" s="9" t="b">
        <f t="shared" si="2"/>
        <v>1</v>
      </c>
      <c r="D190" s="15">
        <v>-295</v>
      </c>
      <c r="E190" s="14">
        <v>73</v>
      </c>
      <c r="F190" s="13"/>
      <c r="G190" s="12">
        <v>102</v>
      </c>
      <c r="I190">
        <v>208</v>
      </c>
      <c r="J190">
        <v>254.62</v>
      </c>
      <c r="K190">
        <v>227.79</v>
      </c>
    </row>
    <row r="191" spans="1:11">
      <c r="A191" s="11">
        <v>187</v>
      </c>
      <c r="C191" s="9" t="b">
        <f t="shared" si="2"/>
        <v>1</v>
      </c>
      <c r="D191" s="15">
        <v>-296</v>
      </c>
      <c r="E191" s="14">
        <v>70</v>
      </c>
      <c r="F191" s="13"/>
      <c r="G191" s="16">
        <v>200</v>
      </c>
      <c r="I191">
        <v>196.29</v>
      </c>
      <c r="J191">
        <v>254.62</v>
      </c>
      <c r="K191">
        <v>224.11</v>
      </c>
    </row>
    <row r="192" spans="1:11">
      <c r="A192" s="11">
        <v>188</v>
      </c>
      <c r="C192" s="9" t="b">
        <f t="shared" si="2"/>
        <v>0</v>
      </c>
      <c r="D192" s="15">
        <v>-297</v>
      </c>
      <c r="E192" s="14">
        <v>65</v>
      </c>
      <c r="F192" s="13"/>
      <c r="G192" s="16">
        <v>344</v>
      </c>
      <c r="I192">
        <v>198.57</v>
      </c>
      <c r="J192">
        <v>193.08</v>
      </c>
      <c r="K192">
        <v>234.63</v>
      </c>
    </row>
    <row r="193" spans="1:11">
      <c r="A193" s="11">
        <v>189</v>
      </c>
      <c r="C193" s="9" t="b">
        <f t="shared" si="2"/>
        <v>1</v>
      </c>
      <c r="D193" s="15">
        <v>-296</v>
      </c>
      <c r="E193" s="14">
        <v>61</v>
      </c>
      <c r="F193" s="13"/>
      <c r="G193" s="12">
        <v>200</v>
      </c>
      <c r="I193">
        <v>257.70999999999998</v>
      </c>
      <c r="J193">
        <v>209.08</v>
      </c>
      <c r="K193">
        <v>218.63</v>
      </c>
    </row>
    <row r="194" spans="1:11">
      <c r="A194" s="11">
        <v>190</v>
      </c>
      <c r="C194" s="9" t="b">
        <f t="shared" si="2"/>
        <v>1</v>
      </c>
      <c r="D194" s="15">
        <v>-294</v>
      </c>
      <c r="E194" s="14">
        <v>59</v>
      </c>
      <c r="F194" s="13"/>
      <c r="G194" s="12">
        <v>78</v>
      </c>
      <c r="I194">
        <v>243.14</v>
      </c>
      <c r="J194">
        <v>199.08</v>
      </c>
      <c r="K194">
        <v>240.11</v>
      </c>
    </row>
    <row r="195" spans="1:11">
      <c r="A195" s="11">
        <v>191</v>
      </c>
      <c r="C195" s="9" t="b">
        <f t="shared" si="2"/>
        <v>1</v>
      </c>
      <c r="D195" s="15">
        <v>-290</v>
      </c>
      <c r="E195" s="14">
        <v>57</v>
      </c>
      <c r="F195" s="13"/>
      <c r="G195" s="16">
        <v>466</v>
      </c>
      <c r="I195">
        <v>214.57</v>
      </c>
      <c r="J195">
        <v>179.85</v>
      </c>
      <c r="K195">
        <v>209.84</v>
      </c>
    </row>
    <row r="196" spans="1:11">
      <c r="A196" s="11">
        <v>192</v>
      </c>
      <c r="C196" s="9" t="b">
        <f t="shared" si="2"/>
        <v>1</v>
      </c>
      <c r="D196" s="15">
        <v>-294</v>
      </c>
      <c r="E196" s="14">
        <v>56</v>
      </c>
      <c r="F196" s="13"/>
      <c r="G196" s="12">
        <v>414</v>
      </c>
      <c r="I196">
        <v>208.86</v>
      </c>
      <c r="J196">
        <v>203.69</v>
      </c>
      <c r="K196">
        <v>220.58</v>
      </c>
    </row>
    <row r="197" spans="1:11">
      <c r="A197" s="11">
        <v>193</v>
      </c>
      <c r="C197" s="9" t="b">
        <f t="shared" si="2"/>
        <v>0</v>
      </c>
      <c r="D197" s="15">
        <v>-299</v>
      </c>
      <c r="E197" s="14">
        <v>55</v>
      </c>
      <c r="F197" s="13"/>
      <c r="G197" s="16">
        <v>0</v>
      </c>
      <c r="I197">
        <v>184.57</v>
      </c>
      <c r="J197">
        <v>227.23</v>
      </c>
      <c r="K197">
        <v>212.16</v>
      </c>
    </row>
    <row r="198" spans="1:11">
      <c r="A198" s="11">
        <v>194</v>
      </c>
      <c r="C198" s="9" t="b">
        <f t="shared" si="2"/>
        <v>0</v>
      </c>
      <c r="D198" s="15">
        <v>-305</v>
      </c>
      <c r="E198" s="14">
        <v>55</v>
      </c>
      <c r="F198" s="13"/>
      <c r="G198" s="16">
        <v>0</v>
      </c>
      <c r="I198">
        <v>202</v>
      </c>
      <c r="J198">
        <v>229.15</v>
      </c>
      <c r="K198">
        <v>188.47</v>
      </c>
    </row>
    <row r="199" spans="1:11">
      <c r="A199" s="11">
        <v>195</v>
      </c>
      <c r="C199" s="9" t="b">
        <f t="shared" ref="C199:C214" si="3">IF(B198="_",AND(ABS(D199-D197)&lt;5,ABS(E199-E197)&lt;5),AND(ABS(D199-D198)&lt;5,ABS(E199-E198)&lt;5))</f>
        <v>0</v>
      </c>
      <c r="D199" s="15">
        <v>-310</v>
      </c>
      <c r="E199" s="14">
        <v>56</v>
      </c>
      <c r="F199" s="13"/>
      <c r="G199" s="16">
        <v>304</v>
      </c>
      <c r="I199">
        <v>179.71</v>
      </c>
      <c r="J199">
        <v>225.77</v>
      </c>
      <c r="K199">
        <v>210.68</v>
      </c>
    </row>
    <row r="200" spans="1:11">
      <c r="A200" s="11">
        <v>196</v>
      </c>
      <c r="C200" s="9" t="b">
        <f t="shared" si="3"/>
        <v>1</v>
      </c>
      <c r="D200" s="15">
        <v>-311</v>
      </c>
      <c r="E200" s="14">
        <v>52</v>
      </c>
      <c r="F200" s="13"/>
      <c r="G200" s="16">
        <v>30</v>
      </c>
      <c r="I200">
        <v>178.86</v>
      </c>
      <c r="J200">
        <v>210.38</v>
      </c>
      <c r="K200">
        <v>207.63</v>
      </c>
    </row>
    <row r="201" spans="1:11">
      <c r="A201" s="11">
        <v>197</v>
      </c>
      <c r="C201" s="9" t="b">
        <f t="shared" si="3"/>
        <v>1</v>
      </c>
      <c r="D201" s="15">
        <v>-310</v>
      </c>
      <c r="E201" s="14">
        <v>48</v>
      </c>
      <c r="F201" s="13"/>
      <c r="G201" s="16">
        <v>200</v>
      </c>
      <c r="I201">
        <v>211</v>
      </c>
      <c r="J201">
        <v>204.38</v>
      </c>
      <c r="K201">
        <v>203.42</v>
      </c>
    </row>
    <row r="202" spans="1:11">
      <c r="A202" s="11">
        <v>198</v>
      </c>
      <c r="C202" s="9" t="b">
        <f t="shared" si="3"/>
        <v>0</v>
      </c>
      <c r="D202" s="15">
        <v>-309</v>
      </c>
      <c r="E202" s="14">
        <v>43</v>
      </c>
      <c r="F202" s="13"/>
      <c r="G202" s="12">
        <v>310</v>
      </c>
      <c r="I202">
        <v>253.86</v>
      </c>
      <c r="J202">
        <v>201</v>
      </c>
      <c r="K202">
        <v>187.79</v>
      </c>
    </row>
    <row r="203" spans="1:11">
      <c r="A203" s="36">
        <v>199</v>
      </c>
      <c r="B203" t="s">
        <v>1964</v>
      </c>
      <c r="C203" s="9" t="b">
        <f t="shared" si="3"/>
        <v>1</v>
      </c>
      <c r="D203" s="15">
        <v>-313</v>
      </c>
      <c r="E203" s="14">
        <v>44</v>
      </c>
      <c r="F203" s="13"/>
      <c r="G203" s="12">
        <v>408</v>
      </c>
      <c r="I203">
        <v>210.43</v>
      </c>
      <c r="J203">
        <v>172.54</v>
      </c>
      <c r="K203">
        <v>177.26</v>
      </c>
    </row>
    <row r="204" spans="1:11">
      <c r="A204" s="11">
        <v>200</v>
      </c>
      <c r="C204" s="9" t="b">
        <f t="shared" si="3"/>
        <v>1</v>
      </c>
      <c r="D204" s="15">
        <v>-311</v>
      </c>
      <c r="E204" s="14">
        <v>39</v>
      </c>
      <c r="F204" s="13"/>
      <c r="G204" s="16">
        <v>225</v>
      </c>
      <c r="I204">
        <v>206.14</v>
      </c>
      <c r="J204">
        <v>181.77</v>
      </c>
      <c r="K204">
        <v>174.74</v>
      </c>
    </row>
    <row r="205" spans="1:11">
      <c r="A205" s="11">
        <v>201</v>
      </c>
      <c r="C205" s="9" t="b">
        <f t="shared" si="3"/>
        <v>1</v>
      </c>
      <c r="D205" s="15">
        <v>-314</v>
      </c>
      <c r="E205" s="14">
        <v>37</v>
      </c>
      <c r="F205" s="13"/>
      <c r="G205" s="16">
        <v>300</v>
      </c>
      <c r="I205">
        <v>237.86</v>
      </c>
      <c r="J205">
        <v>185.38</v>
      </c>
      <c r="K205">
        <v>150.21</v>
      </c>
    </row>
    <row r="206" spans="1:11">
      <c r="A206" s="11">
        <v>202</v>
      </c>
      <c r="C206" s="9" t="b">
        <f t="shared" si="3"/>
        <v>1</v>
      </c>
      <c r="D206" s="15">
        <v>-312</v>
      </c>
      <c r="E206" s="14">
        <v>33</v>
      </c>
      <c r="F206" s="13"/>
      <c r="G206" s="16">
        <v>0</v>
      </c>
      <c r="I206">
        <v>199.86</v>
      </c>
      <c r="J206">
        <v>162</v>
      </c>
      <c r="K206">
        <v>149.47</v>
      </c>
    </row>
    <row r="207" spans="1:11">
      <c r="A207" s="11">
        <v>203</v>
      </c>
      <c r="C207" s="9" t="b">
        <f t="shared" si="3"/>
        <v>0</v>
      </c>
      <c r="D207" s="15">
        <v>-312</v>
      </c>
      <c r="E207" s="14">
        <v>27</v>
      </c>
      <c r="F207" s="13"/>
      <c r="G207" s="12">
        <v>0</v>
      </c>
      <c r="I207">
        <v>158.71</v>
      </c>
      <c r="J207">
        <v>162</v>
      </c>
      <c r="K207">
        <v>165.47</v>
      </c>
    </row>
    <row r="208" spans="1:11">
      <c r="A208" s="11">
        <v>204</v>
      </c>
      <c r="C208" s="9" t="b">
        <f t="shared" si="3"/>
        <v>0</v>
      </c>
      <c r="D208" s="15">
        <v>-312</v>
      </c>
      <c r="E208" s="14">
        <v>21</v>
      </c>
      <c r="F208" s="13"/>
      <c r="G208" s="16">
        <v>422</v>
      </c>
      <c r="I208">
        <v>133.29</v>
      </c>
      <c r="J208">
        <v>146.62</v>
      </c>
      <c r="K208">
        <v>173.37</v>
      </c>
    </row>
    <row r="209" spans="1:11">
      <c r="A209" s="11">
        <v>205</v>
      </c>
      <c r="C209" s="9" t="b">
        <f t="shared" si="3"/>
        <v>1</v>
      </c>
      <c r="D209" s="15">
        <v>-311</v>
      </c>
      <c r="E209" s="14">
        <v>17</v>
      </c>
      <c r="F209" s="13"/>
      <c r="G209" s="12">
        <v>44</v>
      </c>
      <c r="I209">
        <v>90.43</v>
      </c>
      <c r="J209">
        <v>153.54</v>
      </c>
      <c r="K209">
        <v>160.53</v>
      </c>
    </row>
    <row r="210" spans="1:11">
      <c r="A210" s="11">
        <v>206</v>
      </c>
      <c r="C210" s="9" t="b">
        <f t="shared" si="3"/>
        <v>1</v>
      </c>
      <c r="D210" s="15">
        <v>-311</v>
      </c>
      <c r="E210" s="14">
        <v>13</v>
      </c>
      <c r="F210" s="13"/>
      <c r="G210" s="16">
        <v>120</v>
      </c>
      <c r="I210">
        <v>94.71</v>
      </c>
      <c r="J210">
        <v>145.54</v>
      </c>
      <c r="K210">
        <v>163.26</v>
      </c>
    </row>
    <row r="211" spans="1:11">
      <c r="A211" s="11">
        <v>207</v>
      </c>
      <c r="C211" s="9" t="b">
        <f t="shared" si="3"/>
        <v>0</v>
      </c>
      <c r="D211" s="15">
        <v>-311</v>
      </c>
      <c r="E211" s="14">
        <v>8</v>
      </c>
      <c r="F211" s="13"/>
      <c r="G211" s="16">
        <v>47</v>
      </c>
      <c r="I211">
        <v>94.71</v>
      </c>
      <c r="J211">
        <v>139.77000000000001</v>
      </c>
      <c r="K211">
        <v>160</v>
      </c>
    </row>
    <row r="212" spans="1:11">
      <c r="A212" s="11">
        <v>208</v>
      </c>
      <c r="C212" s="9" t="b">
        <f t="shared" si="3"/>
        <v>0</v>
      </c>
      <c r="D212" s="15">
        <v>-311</v>
      </c>
      <c r="E212" s="14">
        <v>2</v>
      </c>
      <c r="F212" s="13"/>
      <c r="G212" s="12">
        <v>0</v>
      </c>
      <c r="I212">
        <v>91.57</v>
      </c>
      <c r="J212">
        <v>121.31</v>
      </c>
      <c r="K212">
        <v>167.68</v>
      </c>
    </row>
    <row r="213" spans="1:11">
      <c r="A213" s="11">
        <v>209</v>
      </c>
      <c r="C213" s="9" t="b">
        <f t="shared" si="3"/>
        <v>0</v>
      </c>
      <c r="D213" s="15">
        <v>-311</v>
      </c>
      <c r="E213" s="14">
        <v>-3</v>
      </c>
      <c r="F213" s="13"/>
      <c r="G213" s="16">
        <v>30</v>
      </c>
      <c r="I213">
        <v>128.71</v>
      </c>
      <c r="J213">
        <v>127.62</v>
      </c>
      <c r="K213">
        <v>151.88999999999999</v>
      </c>
    </row>
    <row r="214" spans="1:11">
      <c r="A214" s="11">
        <v>210</v>
      </c>
      <c r="C214" s="9" t="b">
        <f t="shared" si="3"/>
        <v>0</v>
      </c>
      <c r="D214" s="15">
        <v>-310</v>
      </c>
      <c r="E214" s="14">
        <v>-8</v>
      </c>
      <c r="F214" s="13"/>
      <c r="G214" s="12">
        <v>0</v>
      </c>
      <c r="I214">
        <v>133</v>
      </c>
      <c r="J214">
        <v>138.22999999999999</v>
      </c>
      <c r="K214">
        <v>144.79</v>
      </c>
    </row>
    <row r="215" spans="1:11">
      <c r="A215" s="35"/>
      <c r="C215"/>
      <c r="D215"/>
      <c r="E215"/>
      <c r="F215"/>
      <c r="G215"/>
    </row>
    <row r="216" spans="1:11">
      <c r="A216" s="35"/>
      <c r="C216"/>
      <c r="D216"/>
      <c r="E216"/>
      <c r="F216"/>
      <c r="G216"/>
    </row>
    <row r="217" spans="1:11">
      <c r="A217" s="35"/>
      <c r="C217"/>
      <c r="D217"/>
      <c r="E217"/>
      <c r="F217"/>
      <c r="G217"/>
    </row>
    <row r="218" spans="1:11">
      <c r="A218" s="35"/>
      <c r="C218"/>
      <c r="D218"/>
      <c r="E218"/>
      <c r="F218"/>
      <c r="G218"/>
    </row>
    <row r="219" spans="1:11">
      <c r="A219" s="35"/>
      <c r="C219"/>
      <c r="D219"/>
      <c r="E219"/>
      <c r="F219"/>
      <c r="G219"/>
    </row>
    <row r="220" spans="1:11">
      <c r="A220" s="35"/>
      <c r="C220"/>
      <c r="D220"/>
      <c r="E220"/>
      <c r="F220"/>
      <c r="G220"/>
    </row>
    <row r="221" spans="1:11">
      <c r="A221" s="35"/>
      <c r="C221"/>
      <c r="D221"/>
      <c r="E221"/>
      <c r="F221"/>
      <c r="G221"/>
    </row>
    <row r="222" spans="1:11">
      <c r="A222" s="35"/>
      <c r="C222"/>
      <c r="D222"/>
      <c r="E222"/>
      <c r="F222"/>
      <c r="G222"/>
    </row>
    <row r="223" spans="1:11">
      <c r="A223" s="35"/>
      <c r="C223"/>
      <c r="D223"/>
      <c r="E223"/>
      <c r="F223"/>
      <c r="G223"/>
    </row>
    <row r="224" spans="1:11">
      <c r="A224" s="35"/>
      <c r="C224"/>
      <c r="D224"/>
      <c r="E224"/>
      <c r="F224"/>
      <c r="G224"/>
    </row>
    <row r="225" spans="1:7">
      <c r="A225" s="35"/>
      <c r="C225"/>
      <c r="D225"/>
      <c r="E225"/>
      <c r="F225"/>
      <c r="G225"/>
    </row>
    <row r="226" spans="1:7">
      <c r="A226" s="35"/>
      <c r="C226"/>
      <c r="D226"/>
      <c r="E226"/>
      <c r="F226"/>
      <c r="G226"/>
    </row>
    <row r="227" spans="1:7">
      <c r="A227" s="35"/>
      <c r="C227"/>
      <c r="D227"/>
      <c r="E227"/>
      <c r="F227"/>
      <c r="G227"/>
    </row>
    <row r="228" spans="1:7">
      <c r="A228" s="35"/>
      <c r="C228"/>
      <c r="D228"/>
      <c r="E228"/>
      <c r="F228"/>
      <c r="G228"/>
    </row>
    <row r="229" spans="1:7">
      <c r="A229" s="35"/>
      <c r="C229"/>
      <c r="D229"/>
      <c r="E229"/>
      <c r="F229"/>
      <c r="G229"/>
    </row>
    <row r="230" spans="1:7">
      <c r="A230" s="35"/>
      <c r="C230"/>
      <c r="D230"/>
      <c r="E230"/>
      <c r="F230"/>
      <c r="G230"/>
    </row>
    <row r="231" spans="1:7">
      <c r="A231" s="35"/>
      <c r="C231"/>
      <c r="D231"/>
      <c r="E231"/>
      <c r="F231"/>
      <c r="G231"/>
    </row>
    <row r="232" spans="1:7">
      <c r="A232" s="35"/>
      <c r="C232" s="9"/>
      <c r="D232"/>
      <c r="E232"/>
      <c r="F232"/>
      <c r="G232"/>
    </row>
    <row r="233" spans="1:7">
      <c r="A233" s="35"/>
      <c r="C233" s="9"/>
      <c r="D233"/>
      <c r="E233"/>
      <c r="F233"/>
      <c r="G233"/>
    </row>
    <row r="234" spans="1:7">
      <c r="A234" s="35"/>
      <c r="C234" s="9"/>
      <c r="D234"/>
      <c r="E234"/>
      <c r="F234"/>
      <c r="G234"/>
    </row>
    <row r="235" spans="1:7">
      <c r="A235" s="35"/>
      <c r="C235" s="9"/>
      <c r="D235"/>
      <c r="E235"/>
      <c r="F235"/>
      <c r="G235"/>
    </row>
    <row r="236" spans="1:7">
      <c r="A236" s="35"/>
      <c r="C236" s="9"/>
      <c r="D236"/>
      <c r="E236"/>
      <c r="F236"/>
      <c r="G236"/>
    </row>
    <row r="237" spans="1:7">
      <c r="A237" s="35"/>
      <c r="C237" s="9"/>
      <c r="D237"/>
      <c r="E237"/>
      <c r="F237"/>
      <c r="G237"/>
    </row>
    <row r="238" spans="1:7">
      <c r="A238" s="35"/>
      <c r="C238"/>
      <c r="D238"/>
      <c r="E238"/>
      <c r="F238"/>
      <c r="G238"/>
    </row>
    <row r="239" spans="1:7">
      <c r="A239" s="35"/>
      <c r="C239"/>
      <c r="D239"/>
      <c r="E239"/>
      <c r="F239"/>
      <c r="G239"/>
    </row>
    <row r="240" spans="1:7">
      <c r="A240" s="35"/>
      <c r="C240"/>
      <c r="D240"/>
      <c r="E240"/>
      <c r="F240"/>
      <c r="G240"/>
    </row>
    <row r="241" spans="1:7">
      <c r="A241" s="35"/>
      <c r="C241"/>
      <c r="D241"/>
      <c r="E241"/>
      <c r="F241"/>
      <c r="G241"/>
    </row>
    <row r="242" spans="1:7">
      <c r="A242" s="35"/>
      <c r="C242"/>
      <c r="D242"/>
      <c r="E242"/>
      <c r="F242"/>
      <c r="G242"/>
    </row>
  </sheetData>
  <autoFilter ref="A2:H231">
    <filterColumn colId="2"/>
  </autoFilter>
  <mergeCells count="11">
    <mergeCell ref="U1:V1"/>
    <mergeCell ref="D1:E1"/>
    <mergeCell ref="I1:J1"/>
    <mergeCell ref="L1:M1"/>
    <mergeCell ref="O1:P1"/>
    <mergeCell ref="R1:S1"/>
    <mergeCell ref="I2:J2"/>
    <mergeCell ref="L2:M2"/>
    <mergeCell ref="O2:P2"/>
    <mergeCell ref="R2:S2"/>
    <mergeCell ref="U2:V2"/>
  </mergeCells>
  <conditionalFormatting sqref="G61:G214">
    <cfRule type="cellIs" dxfId="34" priority="8" operator="lessThan">
      <formula>SUM(G60:G243)/COUNTA(G60:G243)</formula>
    </cfRule>
  </conditionalFormatting>
  <conditionalFormatting sqref="G8:G57">
    <cfRule type="cellIs" dxfId="33" priority="7" operator="lessThan">
      <formula>SUM(G8:G243)/COUNTA(G8:G243)</formula>
    </cfRule>
  </conditionalFormatting>
  <conditionalFormatting sqref="G5">
    <cfRule type="cellIs" dxfId="32" priority="6" operator="lessThan">
      <formula>SUM(#REF!)/COUNTA(#REF!)</formula>
    </cfRule>
  </conditionalFormatting>
  <conditionalFormatting sqref="G59">
    <cfRule type="cellIs" dxfId="31" priority="5" operator="lessThan">
      <formula>SUM(G58:G214)/COUNTA(G58:G214)</formula>
    </cfRule>
  </conditionalFormatting>
  <conditionalFormatting sqref="G6">
    <cfRule type="cellIs" dxfId="30" priority="4" operator="lessThan">
      <formula>SUM(G6:G214)/COUNTA(G6:G214)</formula>
    </cfRule>
  </conditionalFormatting>
  <conditionalFormatting sqref="G60">
    <cfRule type="cellIs" dxfId="29" priority="3" operator="lessThan">
      <formula>SUM(G59:G214)/COUNTA(G59:G214)</formula>
    </cfRule>
  </conditionalFormatting>
  <conditionalFormatting sqref="G7">
    <cfRule type="cellIs" dxfId="28" priority="2" operator="lessThan">
      <formula>SUM(G7:G214)/COUNTA(G7:G214)</formula>
    </cfRule>
  </conditionalFormatting>
  <conditionalFormatting sqref="I5:K214">
    <cfRule type="cellIs" dxfId="27" priority="1" operator="lessThan">
      <formula>$O$2*7/10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Y302"/>
  <sheetViews>
    <sheetView workbookViewId="0"/>
  </sheetViews>
  <sheetFormatPr baseColWidth="10" defaultRowHeight="12.75"/>
  <cols>
    <col min="1" max="1" width="5.85546875" style="2" customWidth="1"/>
    <col min="2" max="2" width="4.7109375" customWidth="1"/>
    <col min="3" max="3" width="10.85546875" style="3" bestFit="1" customWidth="1"/>
    <col min="4" max="4" width="10.85546875" style="3" customWidth="1"/>
    <col min="5" max="5" width="8.140625" style="3" customWidth="1"/>
    <col min="6" max="6" width="4" style="3" bestFit="1" customWidth="1"/>
    <col min="7" max="7" width="6.85546875" style="3" customWidth="1"/>
    <col min="8" max="8" width="11.42578125" style="3"/>
    <col min="9" max="9" width="8.28515625" style="35" customWidth="1"/>
    <col min="12" max="12" width="4.5703125" customWidth="1"/>
    <col min="15" max="15" width="3.7109375" customWidth="1"/>
    <col min="18" max="18" width="4" customWidth="1"/>
    <col min="21" max="21" width="4" customWidth="1"/>
    <col min="24" max="24" width="4.5703125" customWidth="1"/>
    <col min="25" max="25" width="7" bestFit="1" customWidth="1"/>
  </cols>
  <sheetData>
    <row r="1" spans="1:25" ht="13.5" thickBot="1">
      <c r="A1" s="33" t="s">
        <v>1990</v>
      </c>
      <c r="B1" s="13"/>
      <c r="C1" s="9"/>
      <c r="D1" s="9"/>
      <c r="E1" s="80" t="s">
        <v>1989</v>
      </c>
      <c r="F1" s="81"/>
      <c r="G1" s="13"/>
      <c r="H1" s="34" t="s">
        <v>1988</v>
      </c>
      <c r="I1" s="69"/>
      <c r="J1" s="82" t="s">
        <v>1987</v>
      </c>
      <c r="K1" s="83"/>
      <c r="L1" s="30"/>
      <c r="M1" s="82" t="s">
        <v>1986</v>
      </c>
      <c r="N1" s="83"/>
      <c r="O1" s="30"/>
      <c r="P1" s="82" t="s">
        <v>1985</v>
      </c>
      <c r="Q1" s="83"/>
      <c r="R1" s="30"/>
      <c r="S1" s="82" t="s">
        <v>1984</v>
      </c>
      <c r="T1" s="83"/>
      <c r="U1" s="30"/>
      <c r="V1" s="82" t="s">
        <v>1983</v>
      </c>
      <c r="W1" s="83"/>
      <c r="X1" s="30"/>
      <c r="Y1" s="32" t="s">
        <v>1982</v>
      </c>
    </row>
    <row r="2" spans="1:25" ht="13.5" thickBot="1">
      <c r="A2" s="40"/>
      <c r="B2" s="13"/>
      <c r="C2" s="6" t="s">
        <v>1993</v>
      </c>
      <c r="D2" s="6"/>
      <c r="E2" s="6"/>
      <c r="F2" s="6"/>
      <c r="G2" s="13"/>
      <c r="H2" s="6"/>
      <c r="I2" s="69"/>
      <c r="J2" s="82">
        <f>M2/P2</f>
        <v>200.26950354609929</v>
      </c>
      <c r="K2" s="83"/>
      <c r="L2" s="30"/>
      <c r="M2" s="82">
        <f>SUM(H:H)</f>
        <v>56476</v>
      </c>
      <c r="N2" s="83"/>
      <c r="O2" s="30"/>
      <c r="P2" s="82">
        <f>COUNTA(E3:E316)</f>
        <v>282</v>
      </c>
      <c r="Q2" s="83"/>
      <c r="R2" s="30"/>
      <c r="S2" s="82">
        <f>M2/110</f>
        <v>513.41818181818178</v>
      </c>
      <c r="T2" s="83"/>
      <c r="U2" s="30"/>
      <c r="V2" s="82">
        <f>S2-P2</f>
        <v>231.41818181818178</v>
      </c>
      <c r="W2" s="83"/>
      <c r="X2" s="30"/>
      <c r="Y2" s="29">
        <f>V2/P2</f>
        <v>0.82063185041908437</v>
      </c>
    </row>
    <row r="3" spans="1:25">
      <c r="A3" s="71">
        <v>1</v>
      </c>
      <c r="C3" s="9" t="b">
        <v>1</v>
      </c>
      <c r="D3" s="9"/>
      <c r="E3" s="28">
        <v>-310</v>
      </c>
      <c r="F3" s="27">
        <v>-14</v>
      </c>
      <c r="G3" s="13"/>
      <c r="H3" s="39">
        <v>400</v>
      </c>
      <c r="I3" s="35" t="s">
        <v>1997</v>
      </c>
    </row>
    <row r="4" spans="1:25">
      <c r="A4" s="72">
        <v>2</v>
      </c>
      <c r="C4" s="9" t="b">
        <f t="shared" ref="C4:C35" si="0">IF(B3="_",AND(ABS(E4-E2)&lt;5,ABS(F4-F2)&lt;5),AND(ABS(E4-E3)&lt;5,ABS(F4-F3)&lt;5))</f>
        <v>0</v>
      </c>
      <c r="D4" s="9">
        <f>IF(B3="_",ABS(E4-E2)+ABS(F4-F2),ABS(E4-E3)+ABS(F4-F3))</f>
        <v>5</v>
      </c>
      <c r="E4" s="15">
        <v>-305</v>
      </c>
      <c r="F4" s="14">
        <v>-14</v>
      </c>
      <c r="G4" s="13"/>
      <c r="H4" s="12">
        <v>122</v>
      </c>
      <c r="I4" s="35" t="s">
        <v>1997</v>
      </c>
      <c r="P4" s="1" t="s">
        <v>1992</v>
      </c>
      <c r="Q4" s="1"/>
    </row>
    <row r="5" spans="1:25">
      <c r="A5" s="73">
        <v>3</v>
      </c>
      <c r="C5" s="9" t="b">
        <f t="shared" si="0"/>
        <v>1</v>
      </c>
      <c r="D5" s="9">
        <f t="shared" ref="D5:D68" si="1">IF(B4="_",ABS(E5-E3)+ABS(F5-F3),ABS(E5-E4)+ABS(F5-F4))</f>
        <v>4</v>
      </c>
      <c r="E5" s="15">
        <v>-304</v>
      </c>
      <c r="F5" s="14">
        <v>-17</v>
      </c>
      <c r="G5" s="13"/>
      <c r="H5" s="16">
        <v>303</v>
      </c>
      <c r="I5" s="35" t="s">
        <v>1999</v>
      </c>
      <c r="P5" s="1">
        <f>COUNTIF(C:C,FALSE)</f>
        <v>51</v>
      </c>
      <c r="Q5" s="1">
        <f>M2/(P2+P5)</f>
        <v>169.5975975975976</v>
      </c>
      <c r="R5" s="1"/>
    </row>
    <row r="6" spans="1:25">
      <c r="A6" s="72">
        <v>4</v>
      </c>
      <c r="C6" s="9" t="b">
        <f t="shared" si="0"/>
        <v>1</v>
      </c>
      <c r="D6" s="9">
        <f t="shared" si="1"/>
        <v>3</v>
      </c>
      <c r="E6" s="15">
        <v>-306</v>
      </c>
      <c r="F6" s="14">
        <v>-16</v>
      </c>
      <c r="G6" s="13"/>
      <c r="H6" s="16">
        <v>304</v>
      </c>
      <c r="I6" s="35" t="s">
        <v>1997</v>
      </c>
    </row>
    <row r="7" spans="1:25">
      <c r="A7" s="72">
        <v>5</v>
      </c>
      <c r="C7" s="9" t="b">
        <f t="shared" si="0"/>
        <v>1</v>
      </c>
      <c r="D7" s="9">
        <f t="shared" si="1"/>
        <v>3</v>
      </c>
      <c r="E7" s="15">
        <v>-308</v>
      </c>
      <c r="F7" s="14">
        <v>-15</v>
      </c>
      <c r="G7" s="13"/>
      <c r="H7" s="16">
        <v>68</v>
      </c>
      <c r="I7" s="35" t="s">
        <v>1997</v>
      </c>
      <c r="K7" t="s">
        <v>2017</v>
      </c>
    </row>
    <row r="8" spans="1:25">
      <c r="A8" s="72">
        <v>6</v>
      </c>
      <c r="C8" s="9" t="b">
        <f t="shared" si="0"/>
        <v>1</v>
      </c>
      <c r="D8" s="9">
        <f t="shared" si="1"/>
        <v>4</v>
      </c>
      <c r="E8" s="15">
        <v>-311</v>
      </c>
      <c r="F8" s="14">
        <v>-14</v>
      </c>
      <c r="G8" s="13"/>
      <c r="H8" s="16">
        <v>45</v>
      </c>
      <c r="I8" s="35" t="s">
        <v>1997</v>
      </c>
    </row>
    <row r="9" spans="1:25">
      <c r="A9" s="72">
        <v>7</v>
      </c>
      <c r="C9" s="9" t="b">
        <f t="shared" si="0"/>
        <v>1</v>
      </c>
      <c r="D9" s="9">
        <f t="shared" si="1"/>
        <v>4</v>
      </c>
      <c r="E9" s="15">
        <v>-312</v>
      </c>
      <c r="F9" s="14">
        <v>-11</v>
      </c>
      <c r="G9" s="13"/>
      <c r="H9" s="12">
        <v>40</v>
      </c>
      <c r="I9" s="35" t="s">
        <v>1997</v>
      </c>
    </row>
    <row r="10" spans="1:25">
      <c r="A10" s="72">
        <v>8</v>
      </c>
      <c r="C10" s="9" t="b">
        <f t="shared" si="0"/>
        <v>1</v>
      </c>
      <c r="D10" s="9">
        <f t="shared" si="1"/>
        <v>5</v>
      </c>
      <c r="E10" s="15">
        <v>-314</v>
      </c>
      <c r="F10" s="14">
        <v>-8</v>
      </c>
      <c r="G10" s="13"/>
      <c r="H10" s="12">
        <v>120</v>
      </c>
      <c r="I10" s="35" t="s">
        <v>1997</v>
      </c>
    </row>
    <row r="11" spans="1:25">
      <c r="A11" s="72">
        <v>9</v>
      </c>
      <c r="C11" s="9" t="b">
        <f t="shared" si="0"/>
        <v>0</v>
      </c>
      <c r="D11" s="9">
        <f t="shared" si="1"/>
        <v>5</v>
      </c>
      <c r="E11" s="15">
        <v>-314</v>
      </c>
      <c r="F11" s="14">
        <v>-3</v>
      </c>
      <c r="G11" s="13"/>
      <c r="H11" s="16">
        <v>16</v>
      </c>
      <c r="I11" s="35" t="s">
        <v>1997</v>
      </c>
    </row>
    <row r="12" spans="1:25">
      <c r="A12" s="72">
        <v>10</v>
      </c>
      <c r="C12" s="9" t="b">
        <f t="shared" si="0"/>
        <v>1</v>
      </c>
      <c r="D12" s="9">
        <f t="shared" si="1"/>
        <v>4</v>
      </c>
      <c r="E12" s="15">
        <v>-314</v>
      </c>
      <c r="F12" s="14">
        <v>1</v>
      </c>
      <c r="G12" s="13"/>
      <c r="H12" s="16">
        <v>138</v>
      </c>
      <c r="I12" s="35" t="s">
        <v>1997</v>
      </c>
    </row>
    <row r="13" spans="1:25">
      <c r="A13" s="72">
        <v>11</v>
      </c>
      <c r="C13" s="9" t="b">
        <f t="shared" si="0"/>
        <v>1</v>
      </c>
      <c r="D13" s="9">
        <f t="shared" si="1"/>
        <v>5</v>
      </c>
      <c r="E13" s="15">
        <v>-313</v>
      </c>
      <c r="F13" s="14">
        <v>5</v>
      </c>
      <c r="G13" s="13"/>
      <c r="H13" s="12">
        <v>86</v>
      </c>
      <c r="I13" s="35" t="s">
        <v>1997</v>
      </c>
    </row>
    <row r="14" spans="1:25">
      <c r="A14" s="72">
        <v>12</v>
      </c>
      <c r="C14" s="9" t="b">
        <f t="shared" si="0"/>
        <v>1</v>
      </c>
      <c r="D14" s="9">
        <f t="shared" si="1"/>
        <v>3</v>
      </c>
      <c r="E14" s="15">
        <v>-315</v>
      </c>
      <c r="F14" s="14">
        <v>6</v>
      </c>
      <c r="G14" s="13"/>
      <c r="H14" s="16">
        <v>456</v>
      </c>
      <c r="I14" s="35" t="s">
        <v>1997</v>
      </c>
    </row>
    <row r="15" spans="1:25">
      <c r="A15" s="72">
        <v>13</v>
      </c>
      <c r="C15" s="9" t="b">
        <f t="shared" si="0"/>
        <v>1</v>
      </c>
      <c r="D15" s="9">
        <f t="shared" si="1"/>
        <v>5</v>
      </c>
      <c r="E15" s="15">
        <v>-317</v>
      </c>
      <c r="F15" s="14">
        <v>3</v>
      </c>
      <c r="G15" s="13"/>
      <c r="H15" s="16">
        <v>69</v>
      </c>
      <c r="I15" s="35" t="s">
        <v>1997</v>
      </c>
    </row>
    <row r="16" spans="1:25">
      <c r="A16" s="72">
        <v>14</v>
      </c>
      <c r="C16" s="9" t="b">
        <f t="shared" si="0"/>
        <v>0</v>
      </c>
      <c r="D16" s="9">
        <f t="shared" si="1"/>
        <v>5</v>
      </c>
      <c r="E16" s="15">
        <v>-322</v>
      </c>
      <c r="F16" s="14">
        <v>3</v>
      </c>
      <c r="G16" s="13"/>
      <c r="H16" s="16">
        <v>60</v>
      </c>
      <c r="I16" s="35" t="s">
        <v>1997</v>
      </c>
    </row>
    <row r="17" spans="1:9">
      <c r="A17" s="72">
        <v>15</v>
      </c>
      <c r="C17" s="9" t="b">
        <f t="shared" si="0"/>
        <v>0</v>
      </c>
      <c r="D17" s="9">
        <f t="shared" si="1"/>
        <v>5</v>
      </c>
      <c r="E17" s="15">
        <v>-327</v>
      </c>
      <c r="F17" s="14">
        <v>3</v>
      </c>
      <c r="G17" s="13"/>
      <c r="H17" s="16">
        <v>154</v>
      </c>
      <c r="I17" s="35" t="s">
        <v>1997</v>
      </c>
    </row>
    <row r="18" spans="1:9">
      <c r="A18" s="72">
        <v>16</v>
      </c>
      <c r="C18" s="9" t="b">
        <f t="shared" si="0"/>
        <v>1</v>
      </c>
      <c r="D18" s="9">
        <f t="shared" si="1"/>
        <v>2</v>
      </c>
      <c r="E18" s="15">
        <v>-327</v>
      </c>
      <c r="F18" s="14">
        <v>1</v>
      </c>
      <c r="G18" s="13"/>
      <c r="H18" s="16">
        <v>224</v>
      </c>
      <c r="I18" s="35" t="s">
        <v>1997</v>
      </c>
    </row>
    <row r="19" spans="1:9">
      <c r="A19" s="72">
        <v>17</v>
      </c>
      <c r="C19" s="9" t="b">
        <f t="shared" si="0"/>
        <v>0</v>
      </c>
      <c r="D19" s="9">
        <f t="shared" si="1"/>
        <v>5</v>
      </c>
      <c r="E19" s="38">
        <v>-332</v>
      </c>
      <c r="F19" s="37">
        <v>1</v>
      </c>
      <c r="G19" s="13"/>
      <c r="H19" s="12">
        <v>75</v>
      </c>
      <c r="I19" s="35" t="s">
        <v>1997</v>
      </c>
    </row>
    <row r="20" spans="1:9">
      <c r="A20" s="73">
        <v>18</v>
      </c>
      <c r="C20" s="9" t="b">
        <f t="shared" si="0"/>
        <v>1</v>
      </c>
      <c r="D20" s="9">
        <f t="shared" si="1"/>
        <v>1</v>
      </c>
      <c r="E20" s="15">
        <v>-333</v>
      </c>
      <c r="F20" s="14">
        <v>1</v>
      </c>
      <c r="G20" s="13"/>
      <c r="H20" s="12">
        <v>241</v>
      </c>
      <c r="I20" s="35" t="s">
        <v>1999</v>
      </c>
    </row>
    <row r="21" spans="1:9">
      <c r="A21" s="72">
        <v>19</v>
      </c>
      <c r="C21" s="9" t="b">
        <f t="shared" si="0"/>
        <v>1</v>
      </c>
      <c r="D21" s="9">
        <f t="shared" si="1"/>
        <v>4</v>
      </c>
      <c r="E21" s="15">
        <v>-336</v>
      </c>
      <c r="F21" s="14">
        <v>0</v>
      </c>
      <c r="G21" s="13"/>
      <c r="H21" s="16">
        <v>200</v>
      </c>
      <c r="I21" s="35" t="s">
        <v>1997</v>
      </c>
    </row>
    <row r="22" spans="1:9">
      <c r="A22" s="72">
        <v>20</v>
      </c>
      <c r="C22" s="9" t="b">
        <f t="shared" si="0"/>
        <v>0</v>
      </c>
      <c r="D22" s="9">
        <f t="shared" si="1"/>
        <v>5</v>
      </c>
      <c r="E22" s="15">
        <v>-341</v>
      </c>
      <c r="F22" s="14">
        <v>0</v>
      </c>
      <c r="G22" s="13"/>
      <c r="H22" s="16">
        <v>0</v>
      </c>
      <c r="I22" s="35" t="s">
        <v>1997</v>
      </c>
    </row>
    <row r="23" spans="1:9">
      <c r="A23" s="72">
        <v>21</v>
      </c>
      <c r="C23" s="9" t="b">
        <f t="shared" si="0"/>
        <v>0</v>
      </c>
      <c r="D23" s="9">
        <f t="shared" si="1"/>
        <v>5</v>
      </c>
      <c r="E23" s="15">
        <v>-341</v>
      </c>
      <c r="F23" s="14">
        <v>-5</v>
      </c>
      <c r="G23" s="13"/>
      <c r="H23" s="16">
        <v>0</v>
      </c>
      <c r="I23" s="35" t="s">
        <v>1997</v>
      </c>
    </row>
    <row r="24" spans="1:9">
      <c r="A24" s="70">
        <v>22</v>
      </c>
      <c r="B24" t="s">
        <v>1964</v>
      </c>
      <c r="C24" s="9" t="b">
        <f t="shared" si="0"/>
        <v>1</v>
      </c>
      <c r="D24" s="9">
        <f t="shared" si="1"/>
        <v>4</v>
      </c>
      <c r="E24" s="15">
        <v>-341</v>
      </c>
      <c r="F24" s="14">
        <v>-9</v>
      </c>
      <c r="G24" s="13"/>
      <c r="H24" s="16">
        <v>204</v>
      </c>
      <c r="I24" s="35" t="s">
        <v>1998</v>
      </c>
    </row>
    <row r="25" spans="1:9">
      <c r="A25" s="72">
        <v>23</v>
      </c>
      <c r="C25" s="9" t="b">
        <f t="shared" si="0"/>
        <v>1</v>
      </c>
      <c r="D25" s="9">
        <f t="shared" si="1"/>
        <v>4</v>
      </c>
      <c r="E25" s="15">
        <v>-345</v>
      </c>
      <c r="F25" s="14">
        <v>-5</v>
      </c>
      <c r="G25" s="13"/>
      <c r="H25" s="12">
        <v>216</v>
      </c>
      <c r="I25" s="35" t="s">
        <v>1997</v>
      </c>
    </row>
    <row r="26" spans="1:9">
      <c r="A26" s="72">
        <v>24</v>
      </c>
      <c r="C26" s="9" t="b">
        <f t="shared" si="0"/>
        <v>1</v>
      </c>
      <c r="D26" s="9">
        <f t="shared" si="1"/>
        <v>5</v>
      </c>
      <c r="E26" s="15">
        <v>-349</v>
      </c>
      <c r="F26" s="14">
        <v>-6</v>
      </c>
      <c r="G26" s="13"/>
      <c r="H26" s="16">
        <v>20</v>
      </c>
      <c r="I26" s="35" t="s">
        <v>1997</v>
      </c>
    </row>
    <row r="27" spans="1:9">
      <c r="A27" s="72">
        <v>25</v>
      </c>
      <c r="C27" s="9" t="b">
        <f t="shared" si="0"/>
        <v>1</v>
      </c>
      <c r="D27" s="9">
        <f t="shared" si="1"/>
        <v>4</v>
      </c>
      <c r="E27" s="15">
        <v>-352</v>
      </c>
      <c r="F27" s="14">
        <v>-7</v>
      </c>
      <c r="G27" s="13"/>
      <c r="H27" s="16">
        <v>50</v>
      </c>
      <c r="I27" s="35" t="s">
        <v>1997</v>
      </c>
    </row>
    <row r="28" spans="1:9">
      <c r="A28" s="72">
        <v>26</v>
      </c>
      <c r="C28" s="9" t="b">
        <f t="shared" si="0"/>
        <v>1</v>
      </c>
      <c r="D28" s="9">
        <f t="shared" si="1"/>
        <v>4</v>
      </c>
      <c r="E28" s="15">
        <v>-356</v>
      </c>
      <c r="F28" s="14">
        <v>-7</v>
      </c>
      <c r="G28" s="13"/>
      <c r="H28" s="16">
        <v>200</v>
      </c>
      <c r="I28" s="35" t="s">
        <v>1997</v>
      </c>
    </row>
    <row r="29" spans="1:9">
      <c r="A29" s="72">
        <v>27</v>
      </c>
      <c r="C29" s="9" t="b">
        <f t="shared" si="0"/>
        <v>1</v>
      </c>
      <c r="D29" s="9">
        <f t="shared" si="1"/>
        <v>5</v>
      </c>
      <c r="E29" s="15">
        <v>-358</v>
      </c>
      <c r="F29" s="14">
        <v>-4</v>
      </c>
      <c r="G29" s="13"/>
      <c r="H29" s="12">
        <v>8</v>
      </c>
      <c r="I29" s="35" t="s">
        <v>1997</v>
      </c>
    </row>
    <row r="30" spans="1:9">
      <c r="A30" s="72">
        <v>28</v>
      </c>
      <c r="C30" s="9" t="b">
        <f t="shared" si="0"/>
        <v>1</v>
      </c>
      <c r="D30" s="9">
        <f t="shared" si="1"/>
        <v>4</v>
      </c>
      <c r="E30" s="15">
        <v>-361</v>
      </c>
      <c r="F30" s="14">
        <v>-3</v>
      </c>
      <c r="G30" s="13"/>
      <c r="H30" s="12">
        <v>160</v>
      </c>
      <c r="I30" s="35" t="s">
        <v>1997</v>
      </c>
    </row>
    <row r="31" spans="1:9">
      <c r="A31" s="72">
        <v>29</v>
      </c>
      <c r="C31" s="9" t="b">
        <f t="shared" si="0"/>
        <v>1</v>
      </c>
      <c r="D31" s="9">
        <f t="shared" si="1"/>
        <v>5</v>
      </c>
      <c r="E31" s="15">
        <v>-362</v>
      </c>
      <c r="F31" s="14">
        <v>1</v>
      </c>
      <c r="G31" s="13"/>
      <c r="H31" s="16">
        <v>50</v>
      </c>
      <c r="I31" s="35" t="s">
        <v>1997</v>
      </c>
    </row>
    <row r="32" spans="1:9">
      <c r="A32" s="72">
        <v>30</v>
      </c>
      <c r="C32" s="9" t="b">
        <f t="shared" si="0"/>
        <v>0</v>
      </c>
      <c r="D32" s="9">
        <f t="shared" si="1"/>
        <v>5</v>
      </c>
      <c r="E32" s="15">
        <v>-367</v>
      </c>
      <c r="F32" s="14">
        <v>1</v>
      </c>
      <c r="G32" s="13"/>
      <c r="H32" s="16">
        <v>52</v>
      </c>
      <c r="I32" s="35" t="s">
        <v>1997</v>
      </c>
    </row>
    <row r="33" spans="1:9">
      <c r="A33" s="72">
        <v>31</v>
      </c>
      <c r="C33" s="9" t="b">
        <f t="shared" si="0"/>
        <v>0</v>
      </c>
      <c r="D33" s="9">
        <f t="shared" si="1"/>
        <v>5</v>
      </c>
      <c r="E33" s="15">
        <v>-372</v>
      </c>
      <c r="F33" s="14">
        <v>1</v>
      </c>
      <c r="G33" s="13"/>
      <c r="H33" s="16">
        <v>403</v>
      </c>
      <c r="I33" s="35" t="s">
        <v>1997</v>
      </c>
    </row>
    <row r="34" spans="1:9">
      <c r="A34" s="73">
        <v>32</v>
      </c>
      <c r="C34" s="9" t="b">
        <f t="shared" si="0"/>
        <v>1</v>
      </c>
      <c r="D34" s="9">
        <f t="shared" si="1"/>
        <v>5</v>
      </c>
      <c r="E34" s="15">
        <v>-370</v>
      </c>
      <c r="F34" s="14">
        <v>-2</v>
      </c>
      <c r="G34" s="13"/>
      <c r="H34" s="16">
        <v>300</v>
      </c>
      <c r="I34" s="35" t="s">
        <v>1999</v>
      </c>
    </row>
    <row r="35" spans="1:9">
      <c r="A35" s="73">
        <v>33</v>
      </c>
      <c r="C35" s="9" t="b">
        <f t="shared" si="0"/>
        <v>1</v>
      </c>
      <c r="D35" s="9">
        <f t="shared" si="1"/>
        <v>4</v>
      </c>
      <c r="E35" s="15">
        <v>-371</v>
      </c>
      <c r="F35" s="14">
        <v>1</v>
      </c>
      <c r="G35" s="13"/>
      <c r="H35" s="16">
        <v>450</v>
      </c>
      <c r="I35" s="35" t="s">
        <v>1999</v>
      </c>
    </row>
    <row r="36" spans="1:9">
      <c r="A36" s="72">
        <v>34</v>
      </c>
      <c r="C36" s="9" t="b">
        <f t="shared" ref="C36:C67" si="2">IF(B35="_",AND(ABS(E36-E34)&lt;5,ABS(F36-F34)&lt;5),AND(ABS(E36-E35)&lt;5,ABS(F36-F35)&lt;5))</f>
        <v>1</v>
      </c>
      <c r="D36" s="9">
        <f t="shared" si="1"/>
        <v>2</v>
      </c>
      <c r="E36" s="15">
        <v>-370</v>
      </c>
      <c r="F36" s="14">
        <v>2</v>
      </c>
      <c r="G36" s="13"/>
      <c r="H36" s="16">
        <v>83</v>
      </c>
      <c r="I36" s="35" t="s">
        <v>1997</v>
      </c>
    </row>
    <row r="37" spans="1:9">
      <c r="A37" s="70">
        <v>35</v>
      </c>
      <c r="B37" t="s">
        <v>1964</v>
      </c>
      <c r="C37" s="9" t="b">
        <f t="shared" si="2"/>
        <v>1</v>
      </c>
      <c r="D37" s="9">
        <f t="shared" si="1"/>
        <v>4</v>
      </c>
      <c r="E37" s="15">
        <v>-367</v>
      </c>
      <c r="F37" s="14">
        <v>3</v>
      </c>
      <c r="G37" s="13"/>
      <c r="H37" s="16">
        <v>600</v>
      </c>
      <c r="I37" s="35" t="s">
        <v>1998</v>
      </c>
    </row>
    <row r="38" spans="1:9">
      <c r="A38" s="72">
        <v>36</v>
      </c>
      <c r="C38" s="9" t="b">
        <f t="shared" si="2"/>
        <v>1</v>
      </c>
      <c r="D38" s="9">
        <f t="shared" si="1"/>
        <v>4</v>
      </c>
      <c r="E38" s="15">
        <v>-370</v>
      </c>
      <c r="F38" s="14">
        <v>6</v>
      </c>
      <c r="G38" s="13"/>
      <c r="H38" s="16">
        <v>316</v>
      </c>
      <c r="I38" s="35" t="s">
        <v>1997</v>
      </c>
    </row>
    <row r="39" spans="1:9">
      <c r="A39" s="72">
        <v>37</v>
      </c>
      <c r="C39" s="9" t="b">
        <f t="shared" si="2"/>
        <v>1</v>
      </c>
      <c r="D39" s="9">
        <f t="shared" si="1"/>
        <v>3</v>
      </c>
      <c r="E39" s="15">
        <v>-370</v>
      </c>
      <c r="F39" s="14">
        <v>9</v>
      </c>
      <c r="G39" s="13"/>
      <c r="H39" s="16">
        <v>32</v>
      </c>
      <c r="I39" s="35" t="s">
        <v>1997</v>
      </c>
    </row>
    <row r="40" spans="1:9">
      <c r="A40" s="72">
        <v>38</v>
      </c>
      <c r="C40" s="9" t="b">
        <f t="shared" si="2"/>
        <v>1</v>
      </c>
      <c r="D40" s="9">
        <f t="shared" si="1"/>
        <v>5</v>
      </c>
      <c r="E40" s="15">
        <v>-368</v>
      </c>
      <c r="F40" s="14">
        <v>12</v>
      </c>
      <c r="G40" s="13"/>
      <c r="H40" s="16">
        <v>106</v>
      </c>
      <c r="I40" s="35" t="s">
        <v>1997</v>
      </c>
    </row>
    <row r="41" spans="1:9">
      <c r="A41" s="72">
        <v>39</v>
      </c>
      <c r="C41" s="9" t="b">
        <f t="shared" si="2"/>
        <v>1</v>
      </c>
      <c r="D41" s="9">
        <f t="shared" si="1"/>
        <v>5</v>
      </c>
      <c r="E41" s="15">
        <v>-365</v>
      </c>
      <c r="F41" s="14">
        <v>14</v>
      </c>
      <c r="G41" s="13"/>
      <c r="H41" s="12">
        <v>200</v>
      </c>
      <c r="I41" s="35" t="s">
        <v>1997</v>
      </c>
    </row>
    <row r="42" spans="1:9">
      <c r="A42" s="70">
        <v>40</v>
      </c>
      <c r="B42" t="s">
        <v>1964</v>
      </c>
      <c r="C42" s="9" t="b">
        <f t="shared" si="2"/>
        <v>1</v>
      </c>
      <c r="D42" s="9">
        <f t="shared" si="1"/>
        <v>5</v>
      </c>
      <c r="E42" s="15">
        <v>-361</v>
      </c>
      <c r="F42" s="14">
        <v>13</v>
      </c>
      <c r="G42" s="13"/>
      <c r="H42" s="12">
        <v>300</v>
      </c>
      <c r="I42" s="35" t="s">
        <v>1998</v>
      </c>
    </row>
    <row r="43" spans="1:9">
      <c r="A43" s="72">
        <v>41</v>
      </c>
      <c r="C43" s="9" t="b">
        <f t="shared" si="2"/>
        <v>1</v>
      </c>
      <c r="D43" s="9">
        <f t="shared" si="1"/>
        <v>4</v>
      </c>
      <c r="E43" s="15">
        <v>-368</v>
      </c>
      <c r="F43" s="14">
        <v>15</v>
      </c>
      <c r="G43" s="13"/>
      <c r="H43" s="12">
        <v>106</v>
      </c>
      <c r="I43" s="35" t="s">
        <v>1997</v>
      </c>
    </row>
    <row r="44" spans="1:9">
      <c r="A44" s="70">
        <v>42</v>
      </c>
      <c r="B44" t="s">
        <v>1964</v>
      </c>
      <c r="C44" s="9" t="b">
        <f t="shared" si="2"/>
        <v>0</v>
      </c>
      <c r="D44" s="9">
        <f t="shared" si="1"/>
        <v>5</v>
      </c>
      <c r="E44" s="15">
        <v>-373</v>
      </c>
      <c r="F44" s="14">
        <v>15</v>
      </c>
      <c r="G44" s="13"/>
      <c r="H44" s="12">
        <v>480</v>
      </c>
      <c r="I44" s="35" t="s">
        <v>1998</v>
      </c>
    </row>
    <row r="45" spans="1:9">
      <c r="A45" s="72">
        <v>43</v>
      </c>
      <c r="C45" s="9" t="b">
        <f t="shared" si="2"/>
        <v>1</v>
      </c>
      <c r="D45" s="9">
        <f t="shared" si="1"/>
        <v>5</v>
      </c>
      <c r="E45" s="15">
        <v>-369</v>
      </c>
      <c r="F45" s="14">
        <v>19</v>
      </c>
      <c r="G45" s="13"/>
      <c r="H45" s="16">
        <v>400</v>
      </c>
      <c r="I45" s="35" t="s">
        <v>1997</v>
      </c>
    </row>
    <row r="46" spans="1:9">
      <c r="A46" s="73">
        <v>44</v>
      </c>
      <c r="C46" s="9" t="b">
        <f t="shared" si="2"/>
        <v>1</v>
      </c>
      <c r="D46" s="9">
        <f t="shared" si="1"/>
        <v>4</v>
      </c>
      <c r="E46" s="15">
        <v>-373</v>
      </c>
      <c r="F46" s="14">
        <v>19</v>
      </c>
      <c r="G46" s="13"/>
      <c r="H46" s="16">
        <v>330</v>
      </c>
      <c r="I46" s="35" t="s">
        <v>1999</v>
      </c>
    </row>
    <row r="47" spans="1:9">
      <c r="A47" s="72">
        <v>45</v>
      </c>
      <c r="C47" s="9" t="b">
        <f t="shared" si="2"/>
        <v>1</v>
      </c>
      <c r="D47" s="9">
        <f t="shared" si="1"/>
        <v>4</v>
      </c>
      <c r="E47" s="15">
        <v>-371</v>
      </c>
      <c r="F47" s="14">
        <v>21</v>
      </c>
      <c r="G47" s="13"/>
      <c r="H47" s="16">
        <v>120</v>
      </c>
      <c r="I47" s="35" t="s">
        <v>1997</v>
      </c>
    </row>
    <row r="48" spans="1:9">
      <c r="A48" s="72">
        <v>46</v>
      </c>
      <c r="C48" s="9" t="b">
        <f t="shared" si="2"/>
        <v>1</v>
      </c>
      <c r="D48" s="9">
        <f t="shared" si="1"/>
        <v>4</v>
      </c>
      <c r="E48" s="15">
        <v>-371</v>
      </c>
      <c r="F48" s="14">
        <v>25</v>
      </c>
      <c r="G48" s="13"/>
      <c r="H48" s="12">
        <v>0</v>
      </c>
      <c r="I48" s="35" t="s">
        <v>1997</v>
      </c>
    </row>
    <row r="49" spans="1:9">
      <c r="A49" s="72">
        <v>47</v>
      </c>
      <c r="C49" s="9" t="b">
        <f t="shared" si="2"/>
        <v>1</v>
      </c>
      <c r="D49" s="9">
        <f t="shared" si="1"/>
        <v>5</v>
      </c>
      <c r="E49" s="15">
        <v>-370</v>
      </c>
      <c r="F49" s="14">
        <v>29</v>
      </c>
      <c r="G49" s="13"/>
      <c r="H49" s="16">
        <v>212</v>
      </c>
      <c r="I49" s="35" t="s">
        <v>1997</v>
      </c>
    </row>
    <row r="50" spans="1:9">
      <c r="A50" s="70">
        <v>48</v>
      </c>
      <c r="B50" t="s">
        <v>1964</v>
      </c>
      <c r="C50" s="9" t="b">
        <f t="shared" si="2"/>
        <v>0</v>
      </c>
      <c r="D50" s="9">
        <f t="shared" si="1"/>
        <v>5</v>
      </c>
      <c r="E50" s="15">
        <v>-365</v>
      </c>
      <c r="F50" s="14">
        <v>29</v>
      </c>
      <c r="G50" s="13"/>
      <c r="H50" s="12">
        <v>400</v>
      </c>
      <c r="I50" s="35" t="s">
        <v>1998</v>
      </c>
    </row>
    <row r="51" spans="1:9">
      <c r="A51" s="72">
        <v>49</v>
      </c>
      <c r="C51" s="9" t="b">
        <f t="shared" si="2"/>
        <v>1</v>
      </c>
      <c r="D51" s="9">
        <f t="shared" si="1"/>
        <v>5</v>
      </c>
      <c r="E51" s="15">
        <v>-374</v>
      </c>
      <c r="F51" s="14">
        <v>28</v>
      </c>
      <c r="G51" s="13"/>
      <c r="H51" s="16">
        <v>0</v>
      </c>
      <c r="I51" s="35" t="s">
        <v>1997</v>
      </c>
    </row>
    <row r="52" spans="1:9">
      <c r="A52" s="72">
        <v>50</v>
      </c>
      <c r="C52" s="9" t="b">
        <f t="shared" si="2"/>
        <v>0</v>
      </c>
      <c r="D52" s="9">
        <f t="shared" si="1"/>
        <v>5</v>
      </c>
      <c r="E52" s="15">
        <v>-379</v>
      </c>
      <c r="F52" s="14">
        <v>28</v>
      </c>
      <c r="G52" s="13"/>
      <c r="H52" s="12">
        <v>0</v>
      </c>
      <c r="I52" s="35" t="s">
        <v>1997</v>
      </c>
    </row>
    <row r="53" spans="1:9">
      <c r="A53" s="72">
        <v>51</v>
      </c>
      <c r="C53" s="9" t="b">
        <f t="shared" si="2"/>
        <v>0</v>
      </c>
      <c r="D53" s="9">
        <f t="shared" si="1"/>
        <v>5</v>
      </c>
      <c r="E53" s="15">
        <v>-384</v>
      </c>
      <c r="F53" s="14">
        <v>28</v>
      </c>
      <c r="G53" s="13"/>
      <c r="H53" s="12">
        <v>202</v>
      </c>
      <c r="I53" s="35" t="s">
        <v>1997</v>
      </c>
    </row>
    <row r="54" spans="1:9">
      <c r="A54" s="72">
        <v>52</v>
      </c>
      <c r="C54" s="9" t="b">
        <f t="shared" si="2"/>
        <v>1</v>
      </c>
      <c r="D54" s="9">
        <f t="shared" si="1"/>
        <v>4</v>
      </c>
      <c r="E54" s="15">
        <v>-384</v>
      </c>
      <c r="F54" s="14">
        <v>32</v>
      </c>
      <c r="G54" s="13"/>
      <c r="H54" s="16">
        <v>152</v>
      </c>
      <c r="I54" s="35" t="s">
        <v>1997</v>
      </c>
    </row>
    <row r="55" spans="1:9">
      <c r="A55" s="72">
        <v>53</v>
      </c>
      <c r="C55" s="9" t="b">
        <f t="shared" si="2"/>
        <v>0</v>
      </c>
      <c r="D55" s="9">
        <f t="shared" si="1"/>
        <v>5</v>
      </c>
      <c r="E55" s="15">
        <v>-384</v>
      </c>
      <c r="F55" s="14">
        <v>37</v>
      </c>
      <c r="G55" s="13"/>
      <c r="H55" s="16">
        <v>0</v>
      </c>
      <c r="I55" s="35" t="s">
        <v>1997</v>
      </c>
    </row>
    <row r="56" spans="1:9">
      <c r="A56" s="72">
        <v>54</v>
      </c>
      <c r="C56" s="9" t="b">
        <f t="shared" si="2"/>
        <v>1</v>
      </c>
      <c r="D56" s="9">
        <f t="shared" si="1"/>
        <v>5</v>
      </c>
      <c r="E56" s="15">
        <v>-385</v>
      </c>
      <c r="F56" s="14">
        <v>41</v>
      </c>
      <c r="H56" s="12">
        <v>54</v>
      </c>
      <c r="I56" s="35" t="s">
        <v>1997</v>
      </c>
    </row>
    <row r="57" spans="1:9">
      <c r="A57" s="72">
        <v>55</v>
      </c>
      <c r="C57" s="9" t="b">
        <f t="shared" si="2"/>
        <v>0</v>
      </c>
      <c r="D57" s="9">
        <f t="shared" si="1"/>
        <v>5</v>
      </c>
      <c r="E57" s="15">
        <v>-390</v>
      </c>
      <c r="F57" s="14">
        <v>41</v>
      </c>
      <c r="G57" s="13"/>
      <c r="H57" s="16">
        <v>12</v>
      </c>
      <c r="I57" s="35" t="s">
        <v>1997</v>
      </c>
    </row>
    <row r="58" spans="1:9">
      <c r="A58" s="72">
        <v>56</v>
      </c>
      <c r="C58" s="9" t="b">
        <f t="shared" si="2"/>
        <v>1</v>
      </c>
      <c r="D58" s="9">
        <f t="shared" si="1"/>
        <v>5</v>
      </c>
      <c r="E58" s="15">
        <v>-393</v>
      </c>
      <c r="F58" s="14">
        <v>43</v>
      </c>
      <c r="G58" s="13"/>
      <c r="H58" s="16">
        <v>245</v>
      </c>
      <c r="I58" s="35" t="s">
        <v>1997</v>
      </c>
    </row>
    <row r="59" spans="1:9">
      <c r="A59" s="72">
        <v>57</v>
      </c>
      <c r="C59" s="9" t="b">
        <f t="shared" si="2"/>
        <v>1</v>
      </c>
      <c r="D59" s="9">
        <f t="shared" si="1"/>
        <v>5</v>
      </c>
      <c r="E59" s="15">
        <v>-394</v>
      </c>
      <c r="F59" s="14">
        <v>47</v>
      </c>
      <c r="G59" s="13"/>
      <c r="H59" s="16">
        <v>150</v>
      </c>
      <c r="I59" s="35" t="s">
        <v>1997</v>
      </c>
    </row>
    <row r="60" spans="1:9">
      <c r="A60" s="72">
        <v>58</v>
      </c>
      <c r="C60" s="9" t="b">
        <f t="shared" si="2"/>
        <v>1</v>
      </c>
      <c r="D60" s="9">
        <f t="shared" si="1"/>
        <v>1</v>
      </c>
      <c r="E60" s="15">
        <v>-395</v>
      </c>
      <c r="F60" s="14">
        <v>47</v>
      </c>
      <c r="G60" s="13"/>
      <c r="H60" s="16">
        <v>310</v>
      </c>
      <c r="I60" s="35" t="s">
        <v>1997</v>
      </c>
    </row>
    <row r="61" spans="1:9">
      <c r="A61" s="72">
        <v>59</v>
      </c>
      <c r="C61" s="9" t="b">
        <f t="shared" si="2"/>
        <v>1</v>
      </c>
      <c r="D61" s="9">
        <f t="shared" si="1"/>
        <v>5</v>
      </c>
      <c r="E61" s="15">
        <v>-396</v>
      </c>
      <c r="F61" s="14">
        <v>51</v>
      </c>
      <c r="G61" s="13"/>
      <c r="H61" s="12">
        <v>648</v>
      </c>
      <c r="I61" s="35" t="s">
        <v>1997</v>
      </c>
    </row>
    <row r="62" spans="1:9">
      <c r="A62" s="72">
        <v>60</v>
      </c>
      <c r="C62" s="9" t="b">
        <f t="shared" si="2"/>
        <v>1</v>
      </c>
      <c r="D62" s="9">
        <f t="shared" si="1"/>
        <v>4</v>
      </c>
      <c r="E62" s="15">
        <v>-396</v>
      </c>
      <c r="F62" s="14">
        <v>55</v>
      </c>
      <c r="G62" s="13"/>
      <c r="H62" s="12">
        <v>102</v>
      </c>
      <c r="I62" s="35" t="s">
        <v>1997</v>
      </c>
    </row>
    <row r="63" spans="1:9">
      <c r="A63" s="72">
        <v>61</v>
      </c>
      <c r="C63" s="9" t="b">
        <f t="shared" si="2"/>
        <v>1</v>
      </c>
      <c r="D63" s="9">
        <f t="shared" si="1"/>
        <v>3</v>
      </c>
      <c r="E63" s="15">
        <v>-397</v>
      </c>
      <c r="F63" s="14">
        <v>57</v>
      </c>
      <c r="G63" s="13"/>
      <c r="H63" s="12">
        <v>138</v>
      </c>
      <c r="I63" s="35" t="s">
        <v>1997</v>
      </c>
    </row>
    <row r="64" spans="1:9">
      <c r="A64" s="72">
        <v>62</v>
      </c>
      <c r="C64" s="9" t="b">
        <f t="shared" si="2"/>
        <v>1</v>
      </c>
      <c r="D64" s="9">
        <f t="shared" si="1"/>
        <v>4</v>
      </c>
      <c r="E64" s="15">
        <v>-399</v>
      </c>
      <c r="F64" s="14">
        <v>59</v>
      </c>
      <c r="G64" s="13"/>
      <c r="H64" s="16">
        <v>212</v>
      </c>
      <c r="I64" s="35" t="s">
        <v>1997</v>
      </c>
    </row>
    <row r="65" spans="1:9">
      <c r="A65" s="72">
        <v>63</v>
      </c>
      <c r="C65" s="9" t="b">
        <f t="shared" si="2"/>
        <v>1</v>
      </c>
      <c r="D65" s="9">
        <f t="shared" si="1"/>
        <v>5</v>
      </c>
      <c r="E65" s="15">
        <v>-400</v>
      </c>
      <c r="F65" s="14">
        <v>63</v>
      </c>
      <c r="G65" s="13"/>
      <c r="H65" s="16">
        <v>24</v>
      </c>
      <c r="I65" s="35" t="s">
        <v>1997</v>
      </c>
    </row>
    <row r="66" spans="1:9">
      <c r="A66" s="72">
        <v>64</v>
      </c>
      <c r="C66" s="9" t="b">
        <f t="shared" si="2"/>
        <v>1</v>
      </c>
      <c r="D66" s="9">
        <f t="shared" si="1"/>
        <v>5</v>
      </c>
      <c r="E66" s="15">
        <v>-403</v>
      </c>
      <c r="F66" s="14">
        <v>65</v>
      </c>
      <c r="G66" s="13"/>
      <c r="H66" s="12">
        <v>210</v>
      </c>
      <c r="I66" s="35" t="s">
        <v>1997</v>
      </c>
    </row>
    <row r="67" spans="1:9">
      <c r="A67" s="72">
        <v>65</v>
      </c>
      <c r="C67" s="9" t="b">
        <f t="shared" si="2"/>
        <v>1</v>
      </c>
      <c r="D67" s="9">
        <f t="shared" si="1"/>
        <v>5</v>
      </c>
      <c r="E67" s="15">
        <v>-402</v>
      </c>
      <c r="F67" s="14">
        <v>69</v>
      </c>
      <c r="G67" s="13"/>
      <c r="H67" s="16">
        <v>44</v>
      </c>
      <c r="I67" s="35" t="s">
        <v>1997</v>
      </c>
    </row>
    <row r="68" spans="1:9">
      <c r="A68" s="72">
        <v>66</v>
      </c>
      <c r="C68" s="9" t="b">
        <f t="shared" ref="C68:C99" si="3">IF(B67="_",AND(ABS(E68-E66)&lt;5,ABS(F68-F66)&lt;5),AND(ABS(E68-E67)&lt;5,ABS(F68-F67)&lt;5))</f>
        <v>1</v>
      </c>
      <c r="D68" s="9">
        <f t="shared" si="1"/>
        <v>4</v>
      </c>
      <c r="E68" s="15">
        <v>-403</v>
      </c>
      <c r="F68" s="14">
        <v>72</v>
      </c>
      <c r="G68" s="13"/>
      <c r="H68" s="12">
        <v>270</v>
      </c>
      <c r="I68" s="35" t="s">
        <v>1997</v>
      </c>
    </row>
    <row r="69" spans="1:9">
      <c r="A69" s="72">
        <v>67</v>
      </c>
      <c r="C69" s="9" t="b">
        <f t="shared" si="3"/>
        <v>0</v>
      </c>
      <c r="D69" s="9">
        <f t="shared" ref="D69:D132" si="4">IF(B68="_",ABS(E69-E67)+ABS(F69-F67),ABS(E69-E68)+ABS(F69-F68))</f>
        <v>5</v>
      </c>
      <c r="E69" s="15">
        <v>-403</v>
      </c>
      <c r="F69" s="14">
        <v>77</v>
      </c>
      <c r="G69" s="13"/>
      <c r="H69" s="16">
        <v>102</v>
      </c>
      <c r="I69" s="35" t="s">
        <v>1997</v>
      </c>
    </row>
    <row r="70" spans="1:9">
      <c r="A70" s="72">
        <v>68</v>
      </c>
      <c r="C70" s="9" t="b">
        <f t="shared" si="3"/>
        <v>1</v>
      </c>
      <c r="D70" s="9">
        <f t="shared" si="4"/>
        <v>4</v>
      </c>
      <c r="E70" s="15">
        <v>-404</v>
      </c>
      <c r="F70" s="14">
        <v>80</v>
      </c>
      <c r="G70" s="13"/>
      <c r="H70" s="12">
        <v>50</v>
      </c>
      <c r="I70" s="35" t="s">
        <v>1997</v>
      </c>
    </row>
    <row r="71" spans="1:9">
      <c r="A71" s="72">
        <v>69</v>
      </c>
      <c r="C71" s="9" t="b">
        <f t="shared" si="3"/>
        <v>1</v>
      </c>
      <c r="D71" s="9">
        <f t="shared" si="4"/>
        <v>5</v>
      </c>
      <c r="E71" s="15">
        <v>-405</v>
      </c>
      <c r="F71" s="14">
        <v>84</v>
      </c>
      <c r="G71" s="13"/>
      <c r="H71" s="16">
        <v>0</v>
      </c>
      <c r="I71" s="35" t="s">
        <v>1997</v>
      </c>
    </row>
    <row r="72" spans="1:9">
      <c r="A72" s="73">
        <v>70</v>
      </c>
      <c r="C72" s="9" t="b">
        <f t="shared" si="3"/>
        <v>0</v>
      </c>
      <c r="D72" s="9">
        <f t="shared" si="4"/>
        <v>5</v>
      </c>
      <c r="E72" s="15">
        <v>-405</v>
      </c>
      <c r="F72" s="14">
        <v>89</v>
      </c>
      <c r="G72" s="13"/>
      <c r="H72" s="16">
        <v>320</v>
      </c>
      <c r="I72" s="35" t="s">
        <v>1999</v>
      </c>
    </row>
    <row r="73" spans="1:9">
      <c r="A73" s="73">
        <v>71</v>
      </c>
      <c r="C73" s="9" t="b">
        <f t="shared" si="3"/>
        <v>1</v>
      </c>
      <c r="D73" s="9">
        <f t="shared" si="4"/>
        <v>1</v>
      </c>
      <c r="E73" s="15">
        <v>-405</v>
      </c>
      <c r="F73" s="14">
        <v>88</v>
      </c>
      <c r="G73" s="13"/>
      <c r="H73" s="16">
        <v>300</v>
      </c>
      <c r="I73" s="35" t="s">
        <v>1999</v>
      </c>
    </row>
    <row r="74" spans="1:9">
      <c r="A74" s="72">
        <v>72</v>
      </c>
      <c r="C74" s="9" t="b">
        <f t="shared" si="3"/>
        <v>1</v>
      </c>
      <c r="D74" s="9">
        <f t="shared" si="4"/>
        <v>1</v>
      </c>
      <c r="E74" s="15">
        <v>-405</v>
      </c>
      <c r="F74" s="14">
        <v>87</v>
      </c>
      <c r="G74" s="13"/>
      <c r="H74" s="12">
        <v>69</v>
      </c>
      <c r="I74" s="35" t="s">
        <v>1997</v>
      </c>
    </row>
    <row r="75" spans="1:9">
      <c r="A75" s="72">
        <v>73</v>
      </c>
      <c r="C75" s="9" t="b">
        <f t="shared" si="3"/>
        <v>0</v>
      </c>
      <c r="D75" s="9">
        <f t="shared" si="4"/>
        <v>5</v>
      </c>
      <c r="E75" s="15">
        <v>-410</v>
      </c>
      <c r="F75" s="14">
        <v>87</v>
      </c>
      <c r="G75" s="13"/>
      <c r="H75" s="12">
        <v>237</v>
      </c>
      <c r="I75" s="35" t="s">
        <v>1997</v>
      </c>
    </row>
    <row r="76" spans="1:9">
      <c r="A76" s="72">
        <v>74</v>
      </c>
      <c r="C76" s="9" t="b">
        <f t="shared" si="3"/>
        <v>1</v>
      </c>
      <c r="D76" s="9">
        <f t="shared" si="4"/>
        <v>4</v>
      </c>
      <c r="E76" s="15">
        <v>-412</v>
      </c>
      <c r="F76" s="14">
        <v>85</v>
      </c>
      <c r="G76" s="13"/>
      <c r="H76" s="12">
        <v>65</v>
      </c>
      <c r="I76" s="35" t="s">
        <v>1997</v>
      </c>
    </row>
    <row r="77" spans="1:9">
      <c r="A77" s="72">
        <v>75</v>
      </c>
      <c r="C77" s="9" t="b">
        <f t="shared" si="3"/>
        <v>1</v>
      </c>
      <c r="D77" s="9">
        <f t="shared" si="4"/>
        <v>5</v>
      </c>
      <c r="E77" s="15">
        <v>-416</v>
      </c>
      <c r="F77" s="14">
        <v>86</v>
      </c>
      <c r="G77" s="13"/>
      <c r="H77" s="16">
        <v>154</v>
      </c>
      <c r="I77" s="35" t="s">
        <v>1997</v>
      </c>
    </row>
    <row r="78" spans="1:9">
      <c r="A78" s="72">
        <v>76</v>
      </c>
      <c r="C78" s="9" t="b">
        <f t="shared" si="3"/>
        <v>1</v>
      </c>
      <c r="D78" s="9">
        <f t="shared" si="4"/>
        <v>4</v>
      </c>
      <c r="E78" s="15">
        <v>-419</v>
      </c>
      <c r="F78" s="14">
        <v>85</v>
      </c>
      <c r="G78" s="13"/>
      <c r="H78" s="16">
        <v>166</v>
      </c>
      <c r="I78" s="35" t="s">
        <v>1997</v>
      </c>
    </row>
    <row r="79" spans="1:9">
      <c r="A79" s="72">
        <v>77</v>
      </c>
      <c r="C79" s="9" t="b">
        <f t="shared" si="3"/>
        <v>1</v>
      </c>
      <c r="D79" s="9">
        <f t="shared" si="4"/>
        <v>5</v>
      </c>
      <c r="E79" s="15">
        <v>-423</v>
      </c>
      <c r="F79" s="14">
        <v>86</v>
      </c>
      <c r="G79" s="13"/>
      <c r="H79" s="16">
        <v>150</v>
      </c>
      <c r="I79" s="35" t="s">
        <v>1997</v>
      </c>
    </row>
    <row r="80" spans="1:9">
      <c r="A80" s="72">
        <v>78</v>
      </c>
      <c r="C80" s="9" t="b">
        <f t="shared" si="3"/>
        <v>1</v>
      </c>
      <c r="D80" s="9">
        <f t="shared" si="4"/>
        <v>3</v>
      </c>
      <c r="E80" s="15">
        <v>-424</v>
      </c>
      <c r="F80" s="14">
        <v>88</v>
      </c>
      <c r="G80" s="13"/>
      <c r="H80" s="12">
        <v>141</v>
      </c>
      <c r="I80" s="35" t="s">
        <v>1997</v>
      </c>
    </row>
    <row r="81" spans="1:9">
      <c r="A81" s="72">
        <v>79</v>
      </c>
      <c r="C81" s="9" t="b">
        <f t="shared" si="3"/>
        <v>1</v>
      </c>
      <c r="D81" s="9">
        <f t="shared" si="4"/>
        <v>3</v>
      </c>
      <c r="E81" s="15">
        <v>-425</v>
      </c>
      <c r="F81" s="14">
        <v>90</v>
      </c>
      <c r="G81" s="13"/>
      <c r="H81" s="12">
        <v>120</v>
      </c>
      <c r="I81" s="35" t="s">
        <v>1997</v>
      </c>
    </row>
    <row r="82" spans="1:9">
      <c r="A82" s="72">
        <v>80</v>
      </c>
      <c r="C82" s="9" t="b">
        <f t="shared" si="3"/>
        <v>1</v>
      </c>
      <c r="D82" s="9">
        <f t="shared" si="4"/>
        <v>5</v>
      </c>
      <c r="E82" s="15">
        <v>-424</v>
      </c>
      <c r="F82" s="14">
        <v>94</v>
      </c>
      <c r="G82" s="13"/>
      <c r="H82" s="16">
        <v>180</v>
      </c>
      <c r="I82" s="35" t="s">
        <v>1997</v>
      </c>
    </row>
    <row r="83" spans="1:9">
      <c r="A83" s="72">
        <v>81</v>
      </c>
      <c r="C83" s="9" t="b">
        <f t="shared" si="3"/>
        <v>1</v>
      </c>
      <c r="D83" s="9">
        <f t="shared" si="4"/>
        <v>2</v>
      </c>
      <c r="E83" s="15">
        <v>-423</v>
      </c>
      <c r="F83" s="14">
        <v>95</v>
      </c>
      <c r="G83" s="13"/>
      <c r="H83" s="16">
        <v>140</v>
      </c>
      <c r="I83" s="35" t="s">
        <v>1997</v>
      </c>
    </row>
    <row r="84" spans="1:9">
      <c r="A84" s="72">
        <v>82</v>
      </c>
      <c r="C84" s="9" t="b">
        <f t="shared" si="3"/>
        <v>0</v>
      </c>
      <c r="D84" s="9">
        <f t="shared" si="4"/>
        <v>5</v>
      </c>
      <c r="E84" s="15">
        <v>-423</v>
      </c>
      <c r="F84" s="14">
        <v>100</v>
      </c>
      <c r="G84" s="13"/>
      <c r="H84" s="16">
        <v>102</v>
      </c>
      <c r="I84" s="35" t="s">
        <v>1997</v>
      </c>
    </row>
    <row r="85" spans="1:9">
      <c r="A85" s="73">
        <v>83</v>
      </c>
      <c r="C85" s="9" t="b">
        <f t="shared" si="3"/>
        <v>1</v>
      </c>
      <c r="D85" s="9">
        <f t="shared" si="4"/>
        <v>4</v>
      </c>
      <c r="E85" s="15">
        <v>-424</v>
      </c>
      <c r="F85" s="14">
        <v>103</v>
      </c>
      <c r="G85" s="13"/>
      <c r="H85" s="16">
        <v>600</v>
      </c>
      <c r="I85" s="35" t="s">
        <v>1999</v>
      </c>
    </row>
    <row r="86" spans="1:9">
      <c r="A86" s="72">
        <v>84</v>
      </c>
      <c r="C86" s="9" t="b">
        <f t="shared" si="3"/>
        <v>1</v>
      </c>
      <c r="D86" s="9">
        <f t="shared" si="4"/>
        <v>4</v>
      </c>
      <c r="E86" s="15">
        <v>-424</v>
      </c>
      <c r="F86" s="14">
        <v>99</v>
      </c>
      <c r="G86" s="13"/>
      <c r="H86" s="16">
        <v>0</v>
      </c>
      <c r="I86" s="35" t="s">
        <v>1997</v>
      </c>
    </row>
    <row r="87" spans="1:9">
      <c r="A87" s="72">
        <v>85</v>
      </c>
      <c r="C87" s="9" t="b">
        <f t="shared" si="3"/>
        <v>1</v>
      </c>
      <c r="D87" s="9">
        <f t="shared" si="4"/>
        <v>5</v>
      </c>
      <c r="E87" s="15">
        <v>-426</v>
      </c>
      <c r="F87" s="14">
        <v>96</v>
      </c>
      <c r="G87" s="13"/>
      <c r="H87" s="16">
        <v>150</v>
      </c>
      <c r="I87" s="35" t="s">
        <v>1997</v>
      </c>
    </row>
    <row r="88" spans="1:9">
      <c r="A88" s="72">
        <v>86</v>
      </c>
      <c r="C88" s="9" t="b">
        <f t="shared" si="3"/>
        <v>1</v>
      </c>
      <c r="D88" s="9">
        <f t="shared" si="4"/>
        <v>5</v>
      </c>
      <c r="E88" s="15">
        <v>-428</v>
      </c>
      <c r="F88" s="14">
        <v>93</v>
      </c>
      <c r="G88" s="13"/>
      <c r="H88" s="16">
        <v>100</v>
      </c>
      <c r="I88" s="35" t="s">
        <v>1997</v>
      </c>
    </row>
    <row r="89" spans="1:9">
      <c r="A89" s="72">
        <v>87</v>
      </c>
      <c r="C89" s="9" t="b">
        <f t="shared" si="3"/>
        <v>1</v>
      </c>
      <c r="D89" s="9">
        <f t="shared" si="4"/>
        <v>4</v>
      </c>
      <c r="E89" s="15">
        <v>-429</v>
      </c>
      <c r="F89" s="14">
        <v>90</v>
      </c>
      <c r="G89" s="13"/>
      <c r="H89" s="16">
        <v>175</v>
      </c>
      <c r="I89" s="35" t="s">
        <v>1997</v>
      </c>
    </row>
    <row r="90" spans="1:9">
      <c r="A90" s="72">
        <v>88</v>
      </c>
      <c r="C90" s="9" t="b">
        <f t="shared" si="3"/>
        <v>1</v>
      </c>
      <c r="D90" s="9">
        <f t="shared" si="4"/>
        <v>5</v>
      </c>
      <c r="E90" s="15">
        <v>-433</v>
      </c>
      <c r="F90" s="14">
        <v>89</v>
      </c>
      <c r="G90" s="13"/>
      <c r="H90" s="16">
        <v>83</v>
      </c>
      <c r="I90" s="35" t="s">
        <v>1997</v>
      </c>
    </row>
    <row r="91" spans="1:9">
      <c r="A91" s="72">
        <v>89</v>
      </c>
      <c r="C91" s="9" t="b">
        <f t="shared" si="3"/>
        <v>1</v>
      </c>
      <c r="D91" s="9">
        <f t="shared" si="4"/>
        <v>5</v>
      </c>
      <c r="E91" s="15">
        <v>-432</v>
      </c>
      <c r="F91" s="14">
        <v>85</v>
      </c>
      <c r="G91" s="13"/>
      <c r="H91" s="16">
        <v>110</v>
      </c>
      <c r="I91" s="35" t="s">
        <v>1997</v>
      </c>
    </row>
    <row r="92" spans="1:9">
      <c r="A92" s="72">
        <v>90</v>
      </c>
      <c r="C92" s="9" t="b">
        <f t="shared" si="3"/>
        <v>1</v>
      </c>
      <c r="D92" s="9">
        <f t="shared" si="4"/>
        <v>5</v>
      </c>
      <c r="E92" s="15">
        <v>-434</v>
      </c>
      <c r="F92" s="14">
        <v>82</v>
      </c>
      <c r="G92" s="13"/>
      <c r="H92" s="16">
        <v>61</v>
      </c>
      <c r="I92" s="35" t="s">
        <v>1997</v>
      </c>
    </row>
    <row r="93" spans="1:9">
      <c r="A93" s="72">
        <v>91</v>
      </c>
      <c r="C93" s="9" t="b">
        <f t="shared" si="3"/>
        <v>1</v>
      </c>
      <c r="D93" s="9">
        <f t="shared" si="4"/>
        <v>5</v>
      </c>
      <c r="E93" s="15">
        <v>-438</v>
      </c>
      <c r="F93" s="14">
        <v>83</v>
      </c>
      <c r="G93" s="13"/>
      <c r="H93" s="16">
        <v>300</v>
      </c>
      <c r="I93" s="35" t="s">
        <v>1997</v>
      </c>
    </row>
    <row r="94" spans="1:9">
      <c r="A94" s="72">
        <v>92</v>
      </c>
      <c r="C94" s="9" t="b">
        <f t="shared" si="3"/>
        <v>1</v>
      </c>
      <c r="D94" s="9">
        <f t="shared" si="4"/>
        <v>5</v>
      </c>
      <c r="E94" s="15">
        <v>-441</v>
      </c>
      <c r="F94" s="14">
        <v>81</v>
      </c>
      <c r="G94" s="13"/>
      <c r="H94" s="12">
        <v>200</v>
      </c>
      <c r="I94" s="35" t="s">
        <v>1997</v>
      </c>
    </row>
    <row r="95" spans="1:9">
      <c r="A95" s="72">
        <v>93</v>
      </c>
      <c r="C95" s="9" t="b">
        <f t="shared" si="3"/>
        <v>1</v>
      </c>
      <c r="D95" s="9">
        <f t="shared" si="4"/>
        <v>3</v>
      </c>
      <c r="E95" s="15">
        <v>-443</v>
      </c>
      <c r="F95" s="14">
        <v>80</v>
      </c>
      <c r="G95" s="13"/>
      <c r="H95" s="16">
        <v>80</v>
      </c>
      <c r="I95" s="35" t="s">
        <v>1997</v>
      </c>
    </row>
    <row r="96" spans="1:9">
      <c r="A96" s="73">
        <v>94</v>
      </c>
      <c r="C96" s="9" t="b">
        <f t="shared" si="3"/>
        <v>1</v>
      </c>
      <c r="D96" s="9">
        <f t="shared" si="4"/>
        <v>3</v>
      </c>
      <c r="E96" s="15">
        <v>-445</v>
      </c>
      <c r="F96" s="14">
        <v>79</v>
      </c>
      <c r="G96" s="13"/>
      <c r="H96" s="12">
        <v>600</v>
      </c>
      <c r="I96" s="35" t="s">
        <v>1999</v>
      </c>
    </row>
    <row r="97" spans="1:9">
      <c r="A97" s="72">
        <v>95</v>
      </c>
      <c r="C97" s="9" t="b">
        <f t="shared" si="3"/>
        <v>1</v>
      </c>
      <c r="D97" s="9">
        <f t="shared" si="4"/>
        <v>4</v>
      </c>
      <c r="E97" s="15">
        <v>-445</v>
      </c>
      <c r="F97" s="14">
        <v>83</v>
      </c>
      <c r="G97" s="13"/>
      <c r="H97" s="16">
        <v>95</v>
      </c>
      <c r="I97" s="35" t="s">
        <v>1997</v>
      </c>
    </row>
    <row r="98" spans="1:9">
      <c r="A98" s="72">
        <v>96</v>
      </c>
      <c r="C98" s="9" t="b">
        <f t="shared" si="3"/>
        <v>1</v>
      </c>
      <c r="D98" s="9">
        <f t="shared" si="4"/>
        <v>4</v>
      </c>
      <c r="E98" s="15">
        <v>-445</v>
      </c>
      <c r="F98" s="14">
        <v>87</v>
      </c>
      <c r="G98" s="13"/>
      <c r="H98" s="16">
        <v>128</v>
      </c>
      <c r="I98" s="35" t="s">
        <v>1997</v>
      </c>
    </row>
    <row r="99" spans="1:9">
      <c r="A99" s="72">
        <v>97</v>
      </c>
      <c r="C99" s="9" t="b">
        <f t="shared" si="3"/>
        <v>1</v>
      </c>
      <c r="D99" s="9">
        <f t="shared" si="4"/>
        <v>4</v>
      </c>
      <c r="E99" s="15">
        <v>-444</v>
      </c>
      <c r="F99" s="14">
        <v>90</v>
      </c>
      <c r="G99" s="13"/>
      <c r="H99" s="16">
        <v>84</v>
      </c>
      <c r="I99" s="35" t="s">
        <v>1997</v>
      </c>
    </row>
    <row r="100" spans="1:9">
      <c r="A100" s="72">
        <v>98</v>
      </c>
      <c r="C100" s="9" t="b">
        <f t="shared" ref="C100:C111" si="5">IF(B99="_",AND(ABS(E100-E98)&lt;5,ABS(F100-F98)&lt;5),AND(ABS(E100-E99)&lt;5,ABS(F100-F99)&lt;5))</f>
        <v>1</v>
      </c>
      <c r="D100" s="9">
        <f t="shared" si="4"/>
        <v>4</v>
      </c>
      <c r="E100" s="15">
        <v>-444</v>
      </c>
      <c r="F100" s="14">
        <v>94</v>
      </c>
      <c r="G100" s="13"/>
      <c r="H100" s="12">
        <v>85</v>
      </c>
      <c r="I100" s="35" t="s">
        <v>1997</v>
      </c>
    </row>
    <row r="101" spans="1:9">
      <c r="A101" s="73">
        <v>99</v>
      </c>
      <c r="C101" s="9" t="b">
        <f t="shared" si="5"/>
        <v>1</v>
      </c>
      <c r="D101" s="9">
        <f t="shared" si="4"/>
        <v>5</v>
      </c>
      <c r="E101" s="15">
        <v>-442</v>
      </c>
      <c r="F101" s="14">
        <v>97</v>
      </c>
      <c r="G101" s="13"/>
      <c r="H101" s="16">
        <v>800</v>
      </c>
      <c r="I101" s="35" t="s">
        <v>1999</v>
      </c>
    </row>
    <row r="102" spans="1:9">
      <c r="A102" s="72">
        <v>100</v>
      </c>
      <c r="C102" s="9" t="b">
        <f t="shared" si="5"/>
        <v>1</v>
      </c>
      <c r="D102" s="9">
        <f t="shared" si="4"/>
        <v>4</v>
      </c>
      <c r="E102" s="15">
        <v>-445</v>
      </c>
      <c r="F102" s="14">
        <v>96</v>
      </c>
      <c r="G102" s="13"/>
      <c r="H102" s="16">
        <v>50</v>
      </c>
      <c r="I102" s="35" t="s">
        <v>1997</v>
      </c>
    </row>
    <row r="103" spans="1:9">
      <c r="A103" s="72">
        <v>101</v>
      </c>
      <c r="C103" s="9" t="b">
        <f t="shared" si="5"/>
        <v>0</v>
      </c>
      <c r="D103" s="9">
        <f t="shared" si="4"/>
        <v>5</v>
      </c>
      <c r="E103" s="15">
        <v>-450</v>
      </c>
      <c r="F103" s="14">
        <v>96</v>
      </c>
      <c r="G103" s="13"/>
      <c r="H103" s="16">
        <v>203</v>
      </c>
      <c r="I103" s="35" t="s">
        <v>1997</v>
      </c>
    </row>
    <row r="104" spans="1:9">
      <c r="A104" s="72">
        <v>102</v>
      </c>
      <c r="C104" s="9" t="b">
        <f t="shared" si="5"/>
        <v>1</v>
      </c>
      <c r="D104" s="9">
        <f t="shared" si="4"/>
        <v>5</v>
      </c>
      <c r="E104" s="15">
        <v>-453</v>
      </c>
      <c r="F104" s="14">
        <v>94</v>
      </c>
      <c r="G104" s="13"/>
      <c r="H104" s="16">
        <v>53</v>
      </c>
      <c r="I104" s="35" t="s">
        <v>1997</v>
      </c>
    </row>
    <row r="105" spans="1:9">
      <c r="A105" s="72">
        <v>103</v>
      </c>
      <c r="C105" s="9" t="b">
        <f t="shared" si="5"/>
        <v>1</v>
      </c>
      <c r="D105" s="9">
        <f t="shared" si="4"/>
        <v>5</v>
      </c>
      <c r="E105" s="15">
        <v>-454</v>
      </c>
      <c r="F105" s="14">
        <v>90</v>
      </c>
      <c r="G105" s="13"/>
      <c r="H105" s="16">
        <v>60</v>
      </c>
      <c r="I105" s="35" t="s">
        <v>1997</v>
      </c>
    </row>
    <row r="106" spans="1:9">
      <c r="A106" s="72">
        <v>104</v>
      </c>
      <c r="C106" s="9" t="b">
        <f t="shared" si="5"/>
        <v>1</v>
      </c>
      <c r="D106" s="9">
        <f t="shared" si="4"/>
        <v>4</v>
      </c>
      <c r="E106" s="15">
        <v>-458</v>
      </c>
      <c r="F106" s="14">
        <v>90</v>
      </c>
      <c r="G106" s="13"/>
      <c r="H106" s="16">
        <v>150</v>
      </c>
      <c r="I106" s="35" t="s">
        <v>1997</v>
      </c>
    </row>
    <row r="107" spans="1:9">
      <c r="A107" s="72">
        <v>105</v>
      </c>
      <c r="C107" s="9" t="b">
        <f t="shared" si="5"/>
        <v>1</v>
      </c>
      <c r="D107" s="9">
        <f t="shared" si="4"/>
        <v>5</v>
      </c>
      <c r="E107" s="15">
        <v>-461</v>
      </c>
      <c r="F107" s="14">
        <v>92</v>
      </c>
      <c r="G107" s="13"/>
      <c r="H107" s="16">
        <v>168</v>
      </c>
      <c r="I107" s="35" t="s">
        <v>1997</v>
      </c>
    </row>
    <row r="108" spans="1:9">
      <c r="A108" s="72">
        <v>106</v>
      </c>
      <c r="C108" s="9" t="b">
        <f t="shared" si="5"/>
        <v>1</v>
      </c>
      <c r="D108" s="9">
        <f t="shared" si="4"/>
        <v>3</v>
      </c>
      <c r="E108" s="15">
        <v>-463</v>
      </c>
      <c r="F108" s="14">
        <v>91</v>
      </c>
      <c r="G108" s="13"/>
      <c r="H108" s="12">
        <v>8</v>
      </c>
      <c r="I108" s="35" t="s">
        <v>1997</v>
      </c>
    </row>
    <row r="109" spans="1:9">
      <c r="A109" s="72">
        <v>107</v>
      </c>
      <c r="C109" s="9" t="b">
        <f t="shared" si="5"/>
        <v>0</v>
      </c>
      <c r="D109" s="9">
        <f t="shared" si="4"/>
        <v>5</v>
      </c>
      <c r="E109" s="15">
        <v>-468</v>
      </c>
      <c r="F109" s="14">
        <v>91</v>
      </c>
      <c r="G109" s="13"/>
      <c r="H109" s="16">
        <v>400</v>
      </c>
      <c r="I109" s="35" t="s">
        <v>1997</v>
      </c>
    </row>
    <row r="110" spans="1:9">
      <c r="A110" s="72">
        <v>108</v>
      </c>
      <c r="C110" s="9" t="b">
        <f t="shared" si="5"/>
        <v>1</v>
      </c>
      <c r="D110" s="9">
        <f t="shared" si="4"/>
        <v>3</v>
      </c>
      <c r="E110" s="15">
        <v>-469</v>
      </c>
      <c r="F110" s="14">
        <v>93</v>
      </c>
      <c r="G110" s="13"/>
      <c r="H110" s="16">
        <v>261</v>
      </c>
      <c r="I110" s="35" t="s">
        <v>1997</v>
      </c>
    </row>
    <row r="111" spans="1:9">
      <c r="A111" s="70">
        <v>109</v>
      </c>
      <c r="B111" t="s">
        <v>1964</v>
      </c>
      <c r="C111" s="9" t="b">
        <f t="shared" si="5"/>
        <v>1</v>
      </c>
      <c r="D111" s="9">
        <f t="shared" si="4"/>
        <v>5</v>
      </c>
      <c r="E111" s="15">
        <v>-468</v>
      </c>
      <c r="F111" s="14">
        <v>97</v>
      </c>
      <c r="G111" s="13"/>
      <c r="H111" s="16">
        <v>800</v>
      </c>
      <c r="I111" s="35" t="s">
        <v>1998</v>
      </c>
    </row>
    <row r="112" spans="1:9">
      <c r="A112" s="72">
        <v>110</v>
      </c>
      <c r="C112" s="9" t="b">
        <f>IF(B114="_",AND(ABS(E112-E113)&lt;5,ABS(F112-F113)&lt;5),AND(ABS(E112-E114)&lt;5,ABS(F112-F114)&lt;5))</f>
        <v>0</v>
      </c>
      <c r="D112" s="9">
        <f t="shared" si="4"/>
        <v>5</v>
      </c>
      <c r="E112" s="15">
        <v>-474</v>
      </c>
      <c r="F112" s="14">
        <v>93</v>
      </c>
      <c r="G112" s="13"/>
      <c r="H112" s="12">
        <v>0</v>
      </c>
      <c r="I112" s="35" t="s">
        <v>1997</v>
      </c>
    </row>
    <row r="113" spans="1:9">
      <c r="A113" s="72">
        <v>111</v>
      </c>
      <c r="C113" s="9" t="b">
        <f>IF(B111="_",AND(ABS(E113-E110)&lt;5,ABS(F113-F110)&lt;5),AND(ABS(E113-E111)&lt;5,ABS(F113-F111)&lt;5))</f>
        <v>0</v>
      </c>
      <c r="D113" s="9">
        <f t="shared" si="4"/>
        <v>4</v>
      </c>
      <c r="E113" s="15">
        <v>-478</v>
      </c>
      <c r="F113" s="14">
        <v>93</v>
      </c>
      <c r="G113" s="13"/>
      <c r="H113" s="16">
        <v>200</v>
      </c>
      <c r="I113" s="35" t="s">
        <v>1997</v>
      </c>
    </row>
    <row r="114" spans="1:9">
      <c r="A114" s="72">
        <v>112</v>
      </c>
      <c r="C114" s="9" t="b">
        <f>IF(B113="_",AND(ABS(E114-E111)&lt;5,ABS(F114-F111)&lt;5),AND(ABS(E114-E113)&lt;5,ABS(F114-F113)&lt;5))</f>
        <v>1</v>
      </c>
      <c r="D114" s="9">
        <f t="shared" si="4"/>
        <v>3</v>
      </c>
      <c r="E114" s="15">
        <v>-480</v>
      </c>
      <c r="F114" s="14">
        <v>94</v>
      </c>
      <c r="G114" s="13"/>
      <c r="H114" s="12">
        <v>300</v>
      </c>
      <c r="I114" s="35" t="s">
        <v>1997</v>
      </c>
    </row>
    <row r="115" spans="1:9">
      <c r="A115" s="72">
        <v>113</v>
      </c>
      <c r="C115" s="9" t="b">
        <f t="shared" ref="C115:C146" si="6">IF(B114="_",AND(ABS(E115-E113)&lt;5,ABS(F115-F113)&lt;5),AND(ABS(E115-E114)&lt;5,ABS(F115-F114)&lt;5))</f>
        <v>1</v>
      </c>
      <c r="D115" s="9">
        <f t="shared" si="4"/>
        <v>4</v>
      </c>
      <c r="E115" s="15">
        <v>-484</v>
      </c>
      <c r="F115" s="14">
        <v>94</v>
      </c>
      <c r="G115" s="13"/>
      <c r="H115" s="12">
        <v>190</v>
      </c>
      <c r="I115" s="35" t="s">
        <v>1997</v>
      </c>
    </row>
    <row r="116" spans="1:9">
      <c r="A116" s="72">
        <v>114</v>
      </c>
      <c r="C116" s="9" t="b">
        <f t="shared" si="6"/>
        <v>1</v>
      </c>
      <c r="D116" s="9">
        <f t="shared" si="4"/>
        <v>4</v>
      </c>
      <c r="E116" s="15">
        <v>-483</v>
      </c>
      <c r="F116" s="14">
        <v>97</v>
      </c>
      <c r="G116" s="13"/>
      <c r="H116" s="12">
        <v>650</v>
      </c>
      <c r="I116" s="35" t="s">
        <v>1997</v>
      </c>
    </row>
    <row r="117" spans="1:9">
      <c r="A117" s="73">
        <v>115</v>
      </c>
      <c r="C117" s="9" t="b">
        <f t="shared" si="6"/>
        <v>1</v>
      </c>
      <c r="D117" s="9">
        <f t="shared" si="4"/>
        <v>5</v>
      </c>
      <c r="E117" s="15">
        <v>-484</v>
      </c>
      <c r="F117" s="14">
        <v>101</v>
      </c>
      <c r="G117" s="13"/>
      <c r="H117" s="16">
        <v>334</v>
      </c>
      <c r="I117" s="35" t="s">
        <v>1999</v>
      </c>
    </row>
    <row r="118" spans="1:9">
      <c r="A118" s="72">
        <v>116</v>
      </c>
      <c r="C118" s="9" t="b">
        <f t="shared" si="6"/>
        <v>1</v>
      </c>
      <c r="D118" s="9">
        <f t="shared" si="4"/>
        <v>3</v>
      </c>
      <c r="E118" s="15">
        <v>-482</v>
      </c>
      <c r="F118" s="14">
        <v>100</v>
      </c>
      <c r="G118" s="13"/>
      <c r="H118" s="16">
        <v>150</v>
      </c>
      <c r="I118" s="35" t="s">
        <v>1997</v>
      </c>
    </row>
    <row r="119" spans="1:9">
      <c r="A119" s="72">
        <v>117</v>
      </c>
      <c r="C119" s="9" t="b">
        <f t="shared" si="6"/>
        <v>0</v>
      </c>
      <c r="D119" s="9">
        <f t="shared" si="4"/>
        <v>5</v>
      </c>
      <c r="E119" s="15">
        <v>-477</v>
      </c>
      <c r="F119" s="14">
        <v>100</v>
      </c>
      <c r="G119" s="13"/>
      <c r="H119" s="16">
        <v>75</v>
      </c>
      <c r="I119" s="35" t="s">
        <v>1997</v>
      </c>
    </row>
    <row r="120" spans="1:9">
      <c r="A120" s="72">
        <v>118</v>
      </c>
      <c r="C120" s="9" t="b">
        <f t="shared" si="6"/>
        <v>1</v>
      </c>
      <c r="D120" s="9">
        <f t="shared" si="4"/>
        <v>5</v>
      </c>
      <c r="E120" s="15">
        <v>-473</v>
      </c>
      <c r="F120" s="14">
        <v>99</v>
      </c>
      <c r="G120" s="13"/>
      <c r="H120" s="16">
        <v>200</v>
      </c>
      <c r="I120" s="35" t="s">
        <v>1997</v>
      </c>
    </row>
    <row r="121" spans="1:9">
      <c r="A121" s="72">
        <v>119</v>
      </c>
      <c r="C121" s="9" t="b">
        <f t="shared" si="6"/>
        <v>1</v>
      </c>
      <c r="D121" s="9">
        <f t="shared" si="4"/>
        <v>5</v>
      </c>
      <c r="E121" s="15">
        <v>-469</v>
      </c>
      <c r="F121" s="14">
        <v>100</v>
      </c>
      <c r="G121" s="13"/>
      <c r="H121" s="12">
        <v>34</v>
      </c>
      <c r="I121" s="35" t="s">
        <v>1997</v>
      </c>
    </row>
    <row r="122" spans="1:9">
      <c r="A122" s="72">
        <v>120</v>
      </c>
      <c r="C122" s="9" t="b">
        <f t="shared" si="6"/>
        <v>1</v>
      </c>
      <c r="D122" s="9">
        <f t="shared" si="4"/>
        <v>2</v>
      </c>
      <c r="E122" s="15">
        <v>-469</v>
      </c>
      <c r="F122" s="14">
        <v>102</v>
      </c>
      <c r="G122" s="13"/>
      <c r="H122" s="12">
        <v>217</v>
      </c>
      <c r="I122" s="35" t="s">
        <v>1997</v>
      </c>
    </row>
    <row r="123" spans="1:9">
      <c r="A123" s="72">
        <v>121</v>
      </c>
      <c r="C123" s="9" t="b">
        <f t="shared" si="6"/>
        <v>1</v>
      </c>
      <c r="D123" s="9">
        <f t="shared" si="4"/>
        <v>5</v>
      </c>
      <c r="E123" s="15">
        <v>-465</v>
      </c>
      <c r="F123" s="14">
        <v>103</v>
      </c>
      <c r="G123" s="13"/>
      <c r="H123" s="12">
        <v>214</v>
      </c>
      <c r="I123" s="35" t="s">
        <v>1997</v>
      </c>
    </row>
    <row r="124" spans="1:9">
      <c r="A124" s="72">
        <v>122</v>
      </c>
      <c r="C124" s="9" t="b">
        <f t="shared" si="6"/>
        <v>1</v>
      </c>
      <c r="D124" s="9">
        <f t="shared" si="4"/>
        <v>3</v>
      </c>
      <c r="E124" s="15">
        <v>-463</v>
      </c>
      <c r="F124" s="14">
        <v>104</v>
      </c>
      <c r="G124" s="13"/>
      <c r="H124" s="12">
        <v>160</v>
      </c>
      <c r="I124" s="35" t="s">
        <v>1997</v>
      </c>
    </row>
    <row r="125" spans="1:9">
      <c r="A125" s="72">
        <v>123</v>
      </c>
      <c r="C125" s="9" t="b">
        <f t="shared" si="6"/>
        <v>1</v>
      </c>
      <c r="D125" s="9">
        <f t="shared" si="4"/>
        <v>3</v>
      </c>
      <c r="E125" s="15">
        <v>-463</v>
      </c>
      <c r="F125" s="14">
        <v>107</v>
      </c>
      <c r="G125" s="13"/>
      <c r="H125" s="16">
        <v>150</v>
      </c>
      <c r="I125" s="35" t="s">
        <v>1997</v>
      </c>
    </row>
    <row r="126" spans="1:9">
      <c r="A126" s="72">
        <v>124</v>
      </c>
      <c r="C126" s="9" t="b">
        <f t="shared" si="6"/>
        <v>1</v>
      </c>
      <c r="D126" s="9">
        <f t="shared" si="4"/>
        <v>5</v>
      </c>
      <c r="E126" s="15">
        <v>-464</v>
      </c>
      <c r="F126" s="14">
        <v>111</v>
      </c>
      <c r="G126" s="13"/>
      <c r="H126" s="16">
        <v>224</v>
      </c>
      <c r="I126" s="35" t="s">
        <v>1997</v>
      </c>
    </row>
    <row r="127" spans="1:9">
      <c r="A127" s="70">
        <v>125</v>
      </c>
      <c r="B127" t="s">
        <v>1964</v>
      </c>
      <c r="C127" s="9" t="b">
        <f t="shared" si="6"/>
        <v>1</v>
      </c>
      <c r="D127" s="9">
        <f t="shared" si="4"/>
        <v>4</v>
      </c>
      <c r="E127" s="15">
        <v>-460</v>
      </c>
      <c r="F127" s="14">
        <v>111</v>
      </c>
      <c r="G127" s="13"/>
      <c r="H127" s="12">
        <v>346</v>
      </c>
      <c r="I127" s="35" t="s">
        <v>1998</v>
      </c>
    </row>
    <row r="128" spans="1:9">
      <c r="A128" s="72">
        <v>126</v>
      </c>
      <c r="C128" s="9" t="b">
        <f t="shared" si="6"/>
        <v>1</v>
      </c>
      <c r="D128" s="9">
        <f t="shared" si="4"/>
        <v>2</v>
      </c>
      <c r="E128" s="15">
        <v>-466</v>
      </c>
      <c r="F128" s="14">
        <v>111</v>
      </c>
      <c r="G128" s="13"/>
      <c r="H128" s="12">
        <v>16</v>
      </c>
      <c r="I128" s="35" t="s">
        <v>1997</v>
      </c>
    </row>
    <row r="129" spans="1:9">
      <c r="A129" s="72">
        <v>127</v>
      </c>
      <c r="C129" s="9" t="b">
        <f t="shared" si="6"/>
        <v>1</v>
      </c>
      <c r="D129" s="9">
        <f t="shared" si="4"/>
        <v>4</v>
      </c>
      <c r="E129" s="15">
        <v>-468</v>
      </c>
      <c r="F129" s="14">
        <v>113</v>
      </c>
      <c r="G129" s="13"/>
      <c r="H129" s="16">
        <v>200</v>
      </c>
      <c r="I129" s="35" t="s">
        <v>1997</v>
      </c>
    </row>
    <row r="130" spans="1:9">
      <c r="A130" s="72">
        <v>128</v>
      </c>
      <c r="C130" s="9" t="b">
        <f t="shared" si="6"/>
        <v>1</v>
      </c>
      <c r="D130" s="9">
        <f t="shared" si="4"/>
        <v>5</v>
      </c>
      <c r="E130" s="15">
        <v>-469</v>
      </c>
      <c r="F130" s="14">
        <v>117</v>
      </c>
      <c r="G130" s="13"/>
      <c r="H130" s="16">
        <v>64</v>
      </c>
      <c r="I130" s="35" t="s">
        <v>1997</v>
      </c>
    </row>
    <row r="131" spans="1:9">
      <c r="A131" s="72">
        <v>129</v>
      </c>
      <c r="C131" s="9" t="b">
        <f t="shared" si="6"/>
        <v>1</v>
      </c>
      <c r="D131" s="9">
        <f t="shared" si="4"/>
        <v>4</v>
      </c>
      <c r="E131" s="15">
        <v>-469</v>
      </c>
      <c r="F131" s="14">
        <v>121</v>
      </c>
      <c r="G131" s="13"/>
      <c r="H131" s="12">
        <v>300</v>
      </c>
      <c r="I131" s="35" t="s">
        <v>1997</v>
      </c>
    </row>
    <row r="132" spans="1:9">
      <c r="A132" s="72">
        <v>130</v>
      </c>
      <c r="C132" s="9" t="b">
        <f t="shared" si="6"/>
        <v>1</v>
      </c>
      <c r="D132" s="9">
        <f t="shared" si="4"/>
        <v>5</v>
      </c>
      <c r="E132" s="15">
        <v>-468</v>
      </c>
      <c r="F132" s="14">
        <v>125</v>
      </c>
      <c r="G132" s="13"/>
      <c r="H132" s="16">
        <v>324</v>
      </c>
      <c r="I132" s="35" t="s">
        <v>1997</v>
      </c>
    </row>
    <row r="133" spans="1:9">
      <c r="A133" s="72">
        <v>131</v>
      </c>
      <c r="C133" s="9" t="b">
        <f t="shared" si="6"/>
        <v>1</v>
      </c>
      <c r="D133" s="9">
        <f t="shared" ref="D133:D196" si="7">IF(B132="_",ABS(E133-E131)+ABS(F133-F131),ABS(E133-E132)+ABS(F133-F132))</f>
        <v>4</v>
      </c>
      <c r="E133" s="15">
        <v>-464</v>
      </c>
      <c r="F133" s="14">
        <v>125</v>
      </c>
      <c r="G133" s="13"/>
      <c r="H133" s="16">
        <v>80</v>
      </c>
      <c r="I133" s="35" t="s">
        <v>1997</v>
      </c>
    </row>
    <row r="134" spans="1:9">
      <c r="A134" s="72">
        <v>132</v>
      </c>
      <c r="C134" s="9" t="b">
        <f t="shared" si="6"/>
        <v>0</v>
      </c>
      <c r="D134" s="9">
        <f t="shared" si="7"/>
        <v>5</v>
      </c>
      <c r="E134" s="15">
        <v>-459</v>
      </c>
      <c r="F134" s="14">
        <v>125</v>
      </c>
      <c r="G134" s="13"/>
      <c r="H134" s="16">
        <v>200</v>
      </c>
      <c r="I134" s="35" t="s">
        <v>1997</v>
      </c>
    </row>
    <row r="135" spans="1:9">
      <c r="A135" s="72">
        <v>133</v>
      </c>
      <c r="C135" s="9" t="b">
        <f t="shared" si="6"/>
        <v>1</v>
      </c>
      <c r="D135" s="9">
        <f t="shared" si="7"/>
        <v>4</v>
      </c>
      <c r="E135" s="15">
        <v>-457</v>
      </c>
      <c r="F135" s="14">
        <v>127</v>
      </c>
      <c r="G135" s="13"/>
      <c r="H135" s="16">
        <v>88</v>
      </c>
      <c r="I135" s="35" t="s">
        <v>1997</v>
      </c>
    </row>
    <row r="136" spans="1:9">
      <c r="A136" s="72">
        <v>134</v>
      </c>
      <c r="C136" s="9" t="b">
        <f t="shared" si="6"/>
        <v>1</v>
      </c>
      <c r="D136" s="9">
        <f t="shared" si="7"/>
        <v>4</v>
      </c>
      <c r="E136" s="15">
        <v>-453</v>
      </c>
      <c r="F136" s="14">
        <v>127</v>
      </c>
      <c r="G136" s="13"/>
      <c r="H136" s="16">
        <v>320</v>
      </c>
      <c r="I136" s="35" t="s">
        <v>1997</v>
      </c>
    </row>
    <row r="137" spans="1:9">
      <c r="A137" s="72">
        <v>135</v>
      </c>
      <c r="C137" s="9" t="b">
        <f t="shared" si="6"/>
        <v>0</v>
      </c>
      <c r="D137" s="9">
        <f t="shared" si="7"/>
        <v>5</v>
      </c>
      <c r="E137" s="15">
        <v>-453</v>
      </c>
      <c r="F137" s="14">
        <v>132</v>
      </c>
      <c r="G137" s="13"/>
      <c r="H137" s="12">
        <v>80</v>
      </c>
      <c r="I137" s="35" t="s">
        <v>1997</v>
      </c>
    </row>
    <row r="138" spans="1:9">
      <c r="A138" s="72">
        <v>136</v>
      </c>
      <c r="C138" s="9" t="b">
        <f t="shared" si="6"/>
        <v>1</v>
      </c>
      <c r="D138" s="9">
        <f t="shared" si="7"/>
        <v>3</v>
      </c>
      <c r="E138" s="15">
        <v>-452</v>
      </c>
      <c r="F138" s="14">
        <v>134</v>
      </c>
      <c r="G138" s="13"/>
      <c r="H138" s="16">
        <v>83</v>
      </c>
      <c r="I138" s="35" t="s">
        <v>1997</v>
      </c>
    </row>
    <row r="139" spans="1:9">
      <c r="A139" s="72">
        <v>137</v>
      </c>
      <c r="C139" s="9" t="b">
        <f t="shared" si="6"/>
        <v>1</v>
      </c>
      <c r="D139" s="9">
        <f t="shared" si="7"/>
        <v>3</v>
      </c>
      <c r="E139" s="15">
        <v>-451</v>
      </c>
      <c r="F139" s="14">
        <v>136</v>
      </c>
      <c r="G139" s="13"/>
      <c r="H139" s="16">
        <v>326</v>
      </c>
      <c r="I139" s="35" t="s">
        <v>1997</v>
      </c>
    </row>
    <row r="140" spans="1:9">
      <c r="A140" s="70">
        <v>138</v>
      </c>
      <c r="B140" t="s">
        <v>1964</v>
      </c>
      <c r="C140" s="9" t="b">
        <f t="shared" si="6"/>
        <v>1</v>
      </c>
      <c r="D140" s="9">
        <f t="shared" si="7"/>
        <v>5</v>
      </c>
      <c r="E140" s="15">
        <v>-447</v>
      </c>
      <c r="F140" s="14">
        <v>135</v>
      </c>
      <c r="G140" s="13"/>
      <c r="H140" s="16">
        <v>400</v>
      </c>
      <c r="I140" s="35" t="s">
        <v>1998</v>
      </c>
    </row>
    <row r="141" spans="1:9">
      <c r="A141" s="72">
        <v>139</v>
      </c>
      <c r="C141" s="9" t="b">
        <f t="shared" si="6"/>
        <v>1</v>
      </c>
      <c r="D141" s="9">
        <f t="shared" si="7"/>
        <v>5</v>
      </c>
      <c r="E141" s="15">
        <v>-455</v>
      </c>
      <c r="F141" s="14">
        <v>137</v>
      </c>
      <c r="G141" s="13"/>
      <c r="H141" s="16">
        <v>12</v>
      </c>
      <c r="I141" s="35" t="s">
        <v>1997</v>
      </c>
    </row>
    <row r="142" spans="1:9">
      <c r="A142" s="72">
        <v>140</v>
      </c>
      <c r="C142" s="9" t="b">
        <f t="shared" si="6"/>
        <v>1</v>
      </c>
      <c r="D142" s="9">
        <f t="shared" si="7"/>
        <v>5</v>
      </c>
      <c r="E142" s="15">
        <v>-457</v>
      </c>
      <c r="F142" s="14">
        <v>140</v>
      </c>
      <c r="G142" s="13"/>
      <c r="H142" s="12">
        <v>410</v>
      </c>
      <c r="I142" s="35" t="s">
        <v>1997</v>
      </c>
    </row>
    <row r="143" spans="1:9">
      <c r="A143" s="72">
        <v>141</v>
      </c>
      <c r="C143" s="9" t="b">
        <f t="shared" si="6"/>
        <v>1</v>
      </c>
      <c r="D143" s="9">
        <f t="shared" si="7"/>
        <v>4</v>
      </c>
      <c r="E143" s="15">
        <v>-458</v>
      </c>
      <c r="F143" s="14">
        <v>143</v>
      </c>
      <c r="G143" s="13"/>
      <c r="H143" s="16">
        <v>192</v>
      </c>
      <c r="I143" s="35" t="s">
        <v>1997</v>
      </c>
    </row>
    <row r="144" spans="1:9">
      <c r="A144" s="72">
        <v>142</v>
      </c>
      <c r="C144" s="9" t="b">
        <f t="shared" si="6"/>
        <v>0</v>
      </c>
      <c r="D144" s="9">
        <f t="shared" si="7"/>
        <v>5</v>
      </c>
      <c r="E144" s="15">
        <v>-453</v>
      </c>
      <c r="F144" s="14">
        <v>143</v>
      </c>
      <c r="G144" s="13"/>
      <c r="H144" s="16">
        <v>400</v>
      </c>
      <c r="I144" s="35" t="s">
        <v>1997</v>
      </c>
    </row>
    <row r="145" spans="1:9">
      <c r="A145" s="72">
        <v>143</v>
      </c>
      <c r="C145" s="9" t="b">
        <f t="shared" si="6"/>
        <v>1</v>
      </c>
      <c r="D145" s="9">
        <f t="shared" si="7"/>
        <v>4</v>
      </c>
      <c r="E145" s="15">
        <v>-450</v>
      </c>
      <c r="F145" s="14">
        <v>142</v>
      </c>
      <c r="G145" s="13"/>
      <c r="H145" s="16">
        <v>300</v>
      </c>
      <c r="I145" s="35" t="s">
        <v>1997</v>
      </c>
    </row>
    <row r="146" spans="1:9">
      <c r="A146" s="73">
        <v>144</v>
      </c>
      <c r="C146" s="9" t="b">
        <f t="shared" si="6"/>
        <v>1</v>
      </c>
      <c r="D146" s="9">
        <f t="shared" si="7"/>
        <v>2</v>
      </c>
      <c r="E146" s="15">
        <v>-449</v>
      </c>
      <c r="F146" s="14">
        <v>141</v>
      </c>
      <c r="G146" s="13"/>
      <c r="H146" s="16">
        <v>818</v>
      </c>
      <c r="I146" s="35" t="s">
        <v>1999</v>
      </c>
    </row>
    <row r="147" spans="1:9">
      <c r="A147" s="72">
        <v>145</v>
      </c>
      <c r="C147" s="9" t="b">
        <f t="shared" ref="C147:C178" si="8">IF(B146="_",AND(ABS(E147-E145)&lt;5,ABS(F147-F145)&lt;5),AND(ABS(E147-E146)&lt;5,ABS(F147-F146)&lt;5))</f>
        <v>1</v>
      </c>
      <c r="D147" s="9">
        <f t="shared" si="7"/>
        <v>5</v>
      </c>
      <c r="E147" s="15">
        <v>-448</v>
      </c>
      <c r="F147" s="14">
        <v>145</v>
      </c>
      <c r="G147" s="13"/>
      <c r="H147" s="12">
        <v>120</v>
      </c>
      <c r="I147" s="35" t="s">
        <v>1997</v>
      </c>
    </row>
    <row r="148" spans="1:9">
      <c r="A148" s="72">
        <v>146</v>
      </c>
      <c r="C148" s="9" t="b">
        <f t="shared" si="8"/>
        <v>1</v>
      </c>
      <c r="D148" s="9">
        <f t="shared" si="7"/>
        <v>4</v>
      </c>
      <c r="E148" s="15">
        <v>-446</v>
      </c>
      <c r="F148" s="14">
        <v>147</v>
      </c>
      <c r="G148" s="13"/>
      <c r="H148" s="12">
        <v>460</v>
      </c>
      <c r="I148" s="35" t="s">
        <v>1997</v>
      </c>
    </row>
    <row r="149" spans="1:9">
      <c r="A149" s="72">
        <v>147</v>
      </c>
      <c r="C149" s="9" t="b">
        <f t="shared" si="8"/>
        <v>1</v>
      </c>
      <c r="D149" s="9">
        <f t="shared" si="7"/>
        <v>4</v>
      </c>
      <c r="E149" s="15">
        <v>-443</v>
      </c>
      <c r="F149" s="14">
        <v>148</v>
      </c>
      <c r="G149" s="13"/>
      <c r="H149" s="16">
        <v>224</v>
      </c>
      <c r="I149" s="35" t="s">
        <v>1997</v>
      </c>
    </row>
    <row r="150" spans="1:9">
      <c r="A150" s="72">
        <v>148</v>
      </c>
      <c r="C150" s="9" t="b">
        <f t="shared" si="8"/>
        <v>1</v>
      </c>
      <c r="D150" s="9">
        <f t="shared" si="7"/>
        <v>4</v>
      </c>
      <c r="E150" s="15">
        <v>-440</v>
      </c>
      <c r="F150" s="14">
        <v>149</v>
      </c>
      <c r="G150" s="13"/>
      <c r="H150" s="16">
        <v>612</v>
      </c>
      <c r="I150" s="35" t="s">
        <v>1997</v>
      </c>
    </row>
    <row r="151" spans="1:9">
      <c r="A151" s="72">
        <v>149</v>
      </c>
      <c r="C151" s="9" t="b">
        <f t="shared" si="8"/>
        <v>1</v>
      </c>
      <c r="D151" s="9">
        <f t="shared" si="7"/>
        <v>4</v>
      </c>
      <c r="E151" s="15">
        <v>-439</v>
      </c>
      <c r="F151" s="14">
        <v>146</v>
      </c>
      <c r="G151" s="13"/>
      <c r="H151" s="16">
        <v>60</v>
      </c>
      <c r="I151" s="35" t="s">
        <v>1997</v>
      </c>
    </row>
    <row r="152" spans="1:9">
      <c r="A152" s="72">
        <v>150</v>
      </c>
      <c r="C152" s="9" t="b">
        <f t="shared" si="8"/>
        <v>1</v>
      </c>
      <c r="D152" s="9">
        <f t="shared" si="7"/>
        <v>5</v>
      </c>
      <c r="E152" s="15">
        <v>-435</v>
      </c>
      <c r="F152" s="14">
        <v>147</v>
      </c>
      <c r="G152" s="13"/>
      <c r="H152" s="12">
        <v>414</v>
      </c>
      <c r="I152" s="35" t="s">
        <v>1997</v>
      </c>
    </row>
    <row r="153" spans="1:9">
      <c r="A153" s="72">
        <v>151</v>
      </c>
      <c r="C153" s="9" t="b">
        <f t="shared" si="8"/>
        <v>1</v>
      </c>
      <c r="D153" s="9">
        <f t="shared" si="7"/>
        <v>5</v>
      </c>
      <c r="E153" s="15">
        <v>-431</v>
      </c>
      <c r="F153" s="14">
        <v>146</v>
      </c>
      <c r="G153" s="13"/>
      <c r="H153" s="16">
        <v>0</v>
      </c>
      <c r="I153" s="35" t="s">
        <v>1997</v>
      </c>
    </row>
    <row r="154" spans="1:9">
      <c r="A154" s="70">
        <v>152</v>
      </c>
      <c r="B154" t="s">
        <v>1964</v>
      </c>
      <c r="C154" s="9" t="b">
        <f t="shared" si="8"/>
        <v>1</v>
      </c>
      <c r="D154" s="9">
        <f t="shared" si="7"/>
        <v>3</v>
      </c>
      <c r="E154" s="15">
        <v>-431</v>
      </c>
      <c r="F154" s="14">
        <v>143</v>
      </c>
      <c r="G154" s="13"/>
      <c r="H154" s="12">
        <v>316</v>
      </c>
      <c r="I154" s="35" t="s">
        <v>1998</v>
      </c>
    </row>
    <row r="155" spans="1:9">
      <c r="A155" s="70">
        <v>153</v>
      </c>
      <c r="B155" t="s">
        <v>1964</v>
      </c>
      <c r="C155" s="9" t="b">
        <f t="shared" si="8"/>
        <v>1</v>
      </c>
      <c r="D155" s="9">
        <f t="shared" si="7"/>
        <v>2</v>
      </c>
      <c r="E155" s="15">
        <v>-431</v>
      </c>
      <c r="F155" s="14">
        <v>144</v>
      </c>
      <c r="G155" s="13"/>
      <c r="H155" s="12">
        <v>240</v>
      </c>
      <c r="I155" s="35" t="s">
        <v>1998</v>
      </c>
    </row>
    <row r="156" spans="1:9">
      <c r="A156" s="72">
        <v>154</v>
      </c>
      <c r="C156" s="9" t="b">
        <f t="shared" si="8"/>
        <v>0</v>
      </c>
      <c r="D156" s="9">
        <f t="shared" si="7"/>
        <v>8</v>
      </c>
      <c r="E156" s="15">
        <v>-428</v>
      </c>
      <c r="F156" s="14">
        <v>148</v>
      </c>
      <c r="G156" s="13"/>
      <c r="H156" s="16">
        <v>224</v>
      </c>
      <c r="I156" s="35" t="s">
        <v>1997</v>
      </c>
    </row>
    <row r="157" spans="1:9">
      <c r="A157" s="72">
        <v>155</v>
      </c>
      <c r="C157" s="9" t="b">
        <f t="shared" si="8"/>
        <v>1</v>
      </c>
      <c r="D157" s="9">
        <f t="shared" si="7"/>
        <v>3</v>
      </c>
      <c r="E157" s="15">
        <v>-425</v>
      </c>
      <c r="F157" s="14">
        <v>148</v>
      </c>
      <c r="G157" s="13"/>
      <c r="H157" s="12">
        <v>612</v>
      </c>
      <c r="I157" s="35" t="s">
        <v>1997</v>
      </c>
    </row>
    <row r="158" spans="1:9">
      <c r="A158" s="72">
        <v>156</v>
      </c>
      <c r="C158" s="9" t="b">
        <f t="shared" si="8"/>
        <v>1</v>
      </c>
      <c r="D158" s="9">
        <f t="shared" si="7"/>
        <v>3</v>
      </c>
      <c r="E158" s="15">
        <v>-425</v>
      </c>
      <c r="F158" s="14">
        <v>145</v>
      </c>
      <c r="G158" s="13"/>
      <c r="H158" s="16">
        <v>228</v>
      </c>
      <c r="I158" s="35" t="s">
        <v>1997</v>
      </c>
    </row>
    <row r="159" spans="1:9">
      <c r="A159" s="70">
        <v>157</v>
      </c>
      <c r="B159" t="s">
        <v>1964</v>
      </c>
      <c r="C159" s="9" t="b">
        <f t="shared" si="8"/>
        <v>1</v>
      </c>
      <c r="D159" s="9">
        <f t="shared" si="7"/>
        <v>4</v>
      </c>
      <c r="E159" s="15">
        <v>-425</v>
      </c>
      <c r="F159" s="14">
        <v>141</v>
      </c>
      <c r="G159" s="13"/>
      <c r="H159" s="12">
        <v>400</v>
      </c>
      <c r="I159" s="35" t="s">
        <v>1998</v>
      </c>
    </row>
    <row r="160" spans="1:9">
      <c r="A160" s="72">
        <v>158</v>
      </c>
      <c r="C160" s="9" t="b">
        <f t="shared" si="8"/>
        <v>1</v>
      </c>
      <c r="D160" s="9">
        <f t="shared" si="7"/>
        <v>2</v>
      </c>
      <c r="E160" s="15">
        <v>-423</v>
      </c>
      <c r="F160" s="14">
        <v>145</v>
      </c>
      <c r="G160" s="13"/>
      <c r="H160" s="12">
        <v>216</v>
      </c>
      <c r="I160" s="35" t="s">
        <v>1997</v>
      </c>
    </row>
    <row r="161" spans="1:9">
      <c r="A161" s="72">
        <v>159</v>
      </c>
      <c r="C161" s="9" t="b">
        <f t="shared" si="8"/>
        <v>1</v>
      </c>
      <c r="D161" s="9">
        <f t="shared" si="7"/>
        <v>5</v>
      </c>
      <c r="E161" s="15">
        <v>-420</v>
      </c>
      <c r="F161" s="14">
        <v>147</v>
      </c>
      <c r="G161" s="13"/>
      <c r="H161" s="12">
        <v>90</v>
      </c>
      <c r="I161" s="35" t="s">
        <v>1997</v>
      </c>
    </row>
    <row r="162" spans="1:9">
      <c r="A162" s="72">
        <v>160</v>
      </c>
      <c r="C162" s="9" t="b">
        <f t="shared" si="8"/>
        <v>1</v>
      </c>
      <c r="D162" s="9">
        <f t="shared" si="7"/>
        <v>5</v>
      </c>
      <c r="E162" s="15">
        <v>-419</v>
      </c>
      <c r="F162" s="14">
        <v>143</v>
      </c>
      <c r="G162" s="13"/>
      <c r="H162" s="16">
        <v>122</v>
      </c>
      <c r="I162" s="35" t="s">
        <v>1997</v>
      </c>
    </row>
    <row r="163" spans="1:9">
      <c r="A163" s="72">
        <v>161</v>
      </c>
      <c r="C163" s="9" t="b">
        <f t="shared" si="8"/>
        <v>1</v>
      </c>
      <c r="D163" s="9">
        <f t="shared" si="7"/>
        <v>5</v>
      </c>
      <c r="E163" s="15">
        <v>-417</v>
      </c>
      <c r="F163" s="14">
        <v>140</v>
      </c>
      <c r="G163" s="13"/>
      <c r="H163" s="12">
        <v>212</v>
      </c>
      <c r="I163" s="35" t="s">
        <v>1997</v>
      </c>
    </row>
    <row r="164" spans="1:9">
      <c r="A164" s="72">
        <v>162</v>
      </c>
      <c r="C164" s="9" t="b">
        <f t="shared" si="8"/>
        <v>1</v>
      </c>
      <c r="D164" s="9">
        <f t="shared" si="7"/>
        <v>4</v>
      </c>
      <c r="E164" s="15">
        <v>-414</v>
      </c>
      <c r="F164" s="14">
        <v>139</v>
      </c>
      <c r="G164" s="13"/>
      <c r="H164" s="12">
        <v>126</v>
      </c>
      <c r="I164" s="35" t="s">
        <v>1997</v>
      </c>
    </row>
    <row r="165" spans="1:9">
      <c r="A165" s="72">
        <v>163</v>
      </c>
      <c r="C165" s="9" t="b">
        <f t="shared" si="8"/>
        <v>1</v>
      </c>
      <c r="D165" s="9">
        <f t="shared" si="7"/>
        <v>4</v>
      </c>
      <c r="E165" s="15">
        <v>-415</v>
      </c>
      <c r="F165" s="14">
        <v>136</v>
      </c>
      <c r="G165" s="13"/>
      <c r="H165" s="12">
        <v>133</v>
      </c>
      <c r="I165" s="35" t="s">
        <v>1997</v>
      </c>
    </row>
    <row r="166" spans="1:9">
      <c r="A166" s="73">
        <v>164</v>
      </c>
      <c r="C166" s="9" t="b">
        <f t="shared" si="8"/>
        <v>1</v>
      </c>
      <c r="D166" s="9">
        <f t="shared" si="7"/>
        <v>5</v>
      </c>
      <c r="E166" s="15">
        <v>-412</v>
      </c>
      <c r="F166" s="14">
        <v>134</v>
      </c>
      <c r="G166" s="13"/>
      <c r="H166" s="16">
        <v>710</v>
      </c>
      <c r="I166" s="35" t="s">
        <v>1999</v>
      </c>
    </row>
    <row r="167" spans="1:9">
      <c r="A167" s="72">
        <v>165</v>
      </c>
      <c r="C167" s="9" t="b">
        <f t="shared" si="8"/>
        <v>1</v>
      </c>
      <c r="D167" s="9">
        <f t="shared" si="7"/>
        <v>3</v>
      </c>
      <c r="E167" s="15">
        <v>-415</v>
      </c>
      <c r="F167" s="14">
        <v>134</v>
      </c>
      <c r="G167" s="13"/>
      <c r="H167" s="16">
        <v>76</v>
      </c>
      <c r="I167" s="35" t="s">
        <v>1997</v>
      </c>
    </row>
    <row r="168" spans="1:9">
      <c r="A168" s="72">
        <v>166</v>
      </c>
      <c r="C168" s="9" t="b">
        <f t="shared" si="8"/>
        <v>0</v>
      </c>
      <c r="D168" s="9">
        <f t="shared" si="7"/>
        <v>5</v>
      </c>
      <c r="E168" s="15">
        <v>-415</v>
      </c>
      <c r="F168" s="14">
        <v>129</v>
      </c>
      <c r="G168" s="13"/>
      <c r="H168" s="12">
        <v>300</v>
      </c>
      <c r="I168" s="35" t="s">
        <v>1997</v>
      </c>
    </row>
    <row r="169" spans="1:9">
      <c r="A169" s="72">
        <v>167</v>
      </c>
      <c r="C169" s="9" t="b">
        <f t="shared" si="8"/>
        <v>1</v>
      </c>
      <c r="D169" s="9">
        <f t="shared" si="7"/>
        <v>5</v>
      </c>
      <c r="E169" s="15">
        <v>-416</v>
      </c>
      <c r="F169" s="14">
        <v>125</v>
      </c>
      <c r="G169" s="13"/>
      <c r="H169" s="16">
        <v>10</v>
      </c>
      <c r="I169" s="35" t="s">
        <v>1997</v>
      </c>
    </row>
    <row r="170" spans="1:9">
      <c r="A170" s="72">
        <v>168</v>
      </c>
      <c r="C170" s="9" t="b">
        <f t="shared" si="8"/>
        <v>0</v>
      </c>
      <c r="D170" s="9">
        <f t="shared" si="7"/>
        <v>5</v>
      </c>
      <c r="E170" s="15">
        <v>-416</v>
      </c>
      <c r="F170" s="14">
        <v>120</v>
      </c>
      <c r="G170" s="13"/>
      <c r="H170" s="12">
        <v>300</v>
      </c>
      <c r="I170" s="35" t="s">
        <v>1997</v>
      </c>
    </row>
    <row r="171" spans="1:9">
      <c r="A171" s="72">
        <v>169</v>
      </c>
      <c r="C171" s="9" t="b">
        <f t="shared" si="8"/>
        <v>1</v>
      </c>
      <c r="D171" s="9">
        <f t="shared" si="7"/>
        <v>5</v>
      </c>
      <c r="E171" s="15">
        <v>-420</v>
      </c>
      <c r="F171" s="14">
        <v>121</v>
      </c>
      <c r="G171" s="13"/>
      <c r="H171" s="12">
        <v>103</v>
      </c>
      <c r="I171" s="35" t="s">
        <v>1997</v>
      </c>
    </row>
    <row r="172" spans="1:9">
      <c r="A172" s="72">
        <v>170</v>
      </c>
      <c r="C172" s="9" t="b">
        <f t="shared" si="8"/>
        <v>1</v>
      </c>
      <c r="D172" s="9">
        <f t="shared" si="7"/>
        <v>4</v>
      </c>
      <c r="E172" s="15">
        <v>-422</v>
      </c>
      <c r="F172" s="14">
        <v>119</v>
      </c>
      <c r="G172" s="13"/>
      <c r="H172" s="16">
        <v>160</v>
      </c>
      <c r="I172" s="35" t="s">
        <v>1997</v>
      </c>
    </row>
    <row r="173" spans="1:9">
      <c r="A173" s="72">
        <v>171</v>
      </c>
      <c r="C173" s="9" t="b">
        <f t="shared" si="8"/>
        <v>0</v>
      </c>
      <c r="D173" s="9">
        <f t="shared" si="7"/>
        <v>5</v>
      </c>
      <c r="E173" s="15">
        <v>-422</v>
      </c>
      <c r="F173" s="14">
        <v>114</v>
      </c>
      <c r="G173" s="13"/>
      <c r="H173" s="12">
        <v>400</v>
      </c>
      <c r="I173" s="35" t="s">
        <v>1997</v>
      </c>
    </row>
    <row r="174" spans="1:9">
      <c r="A174" s="73">
        <v>172</v>
      </c>
      <c r="C174" s="9" t="b">
        <f t="shared" si="8"/>
        <v>1</v>
      </c>
      <c r="D174" s="9">
        <f t="shared" si="7"/>
        <v>4</v>
      </c>
      <c r="E174" s="15">
        <v>-421</v>
      </c>
      <c r="F174" s="14">
        <v>111</v>
      </c>
      <c r="G174" s="13"/>
      <c r="H174" s="16">
        <v>405</v>
      </c>
      <c r="I174" s="35" t="s">
        <v>1999</v>
      </c>
    </row>
    <row r="175" spans="1:9">
      <c r="A175" s="72">
        <v>173</v>
      </c>
      <c r="C175" s="9" t="b">
        <f t="shared" si="8"/>
        <v>1</v>
      </c>
      <c r="D175" s="9">
        <f t="shared" si="7"/>
        <v>3</v>
      </c>
      <c r="E175" s="15">
        <v>-419</v>
      </c>
      <c r="F175" s="14">
        <v>112</v>
      </c>
      <c r="G175" s="13"/>
      <c r="H175" s="12">
        <v>172</v>
      </c>
      <c r="I175" s="35" t="s">
        <v>1997</v>
      </c>
    </row>
    <row r="176" spans="1:9">
      <c r="A176" s="72">
        <v>174</v>
      </c>
      <c r="C176" s="9" t="b">
        <f t="shared" si="8"/>
        <v>1</v>
      </c>
      <c r="D176" s="9">
        <f t="shared" si="7"/>
        <v>5</v>
      </c>
      <c r="E176" s="15">
        <v>-415</v>
      </c>
      <c r="F176" s="14">
        <v>111</v>
      </c>
      <c r="G176" s="13"/>
      <c r="H176" s="12">
        <v>200</v>
      </c>
      <c r="I176" s="35" t="s">
        <v>1997</v>
      </c>
    </row>
    <row r="177" spans="1:9">
      <c r="A177" s="72">
        <v>175</v>
      </c>
      <c r="C177" s="9" t="b">
        <f t="shared" si="8"/>
        <v>1</v>
      </c>
      <c r="D177" s="9">
        <f t="shared" si="7"/>
        <v>4</v>
      </c>
      <c r="E177" s="15">
        <v>-414</v>
      </c>
      <c r="F177" s="14">
        <v>108</v>
      </c>
      <c r="G177" s="13"/>
      <c r="H177" s="12">
        <v>136</v>
      </c>
      <c r="I177" s="35" t="s">
        <v>1997</v>
      </c>
    </row>
    <row r="178" spans="1:9">
      <c r="A178" s="72">
        <v>176</v>
      </c>
      <c r="C178" s="9" t="b">
        <f t="shared" si="8"/>
        <v>1</v>
      </c>
      <c r="D178" s="9">
        <f t="shared" si="7"/>
        <v>2</v>
      </c>
      <c r="E178" s="15">
        <v>-413</v>
      </c>
      <c r="F178" s="14">
        <v>107</v>
      </c>
      <c r="G178" s="13"/>
      <c r="H178" s="12">
        <v>155</v>
      </c>
      <c r="I178" s="35" t="s">
        <v>1997</v>
      </c>
    </row>
    <row r="179" spans="1:9">
      <c r="A179" s="72">
        <v>177</v>
      </c>
      <c r="C179" s="9" t="b">
        <f t="shared" ref="C179:C210" si="9">IF(B178="_",AND(ABS(E179-E177)&lt;5,ABS(F179-F177)&lt;5),AND(ABS(E179-E178)&lt;5,ABS(F179-F178)&lt;5))</f>
        <v>0</v>
      </c>
      <c r="D179" s="9">
        <f t="shared" si="7"/>
        <v>5</v>
      </c>
      <c r="E179" s="15">
        <v>-408</v>
      </c>
      <c r="F179" s="14">
        <v>107</v>
      </c>
      <c r="G179" s="13"/>
      <c r="H179" s="16">
        <v>166</v>
      </c>
      <c r="I179" s="35" t="s">
        <v>1997</v>
      </c>
    </row>
    <row r="180" spans="1:9">
      <c r="A180" s="72">
        <v>178</v>
      </c>
      <c r="C180" s="9" t="b">
        <f t="shared" si="9"/>
        <v>1</v>
      </c>
      <c r="D180" s="9">
        <f t="shared" si="7"/>
        <v>5</v>
      </c>
      <c r="E180" s="15">
        <v>-407</v>
      </c>
      <c r="F180" s="14">
        <v>103</v>
      </c>
      <c r="G180" s="13"/>
      <c r="H180" s="16">
        <v>60</v>
      </c>
      <c r="I180" s="35" t="s">
        <v>1997</v>
      </c>
    </row>
    <row r="181" spans="1:9">
      <c r="A181" s="72">
        <v>179</v>
      </c>
      <c r="C181" s="9" t="b">
        <f t="shared" si="9"/>
        <v>1</v>
      </c>
      <c r="D181" s="9">
        <f t="shared" si="7"/>
        <v>4</v>
      </c>
      <c r="E181" s="15">
        <v>-408</v>
      </c>
      <c r="F181" s="14">
        <v>100</v>
      </c>
      <c r="G181" s="13"/>
      <c r="H181" s="12">
        <v>300</v>
      </c>
      <c r="I181" s="35" t="s">
        <v>1997</v>
      </c>
    </row>
    <row r="182" spans="1:9">
      <c r="A182" s="73">
        <v>180</v>
      </c>
      <c r="C182" s="9" t="b">
        <f t="shared" si="9"/>
        <v>1</v>
      </c>
      <c r="D182" s="9">
        <f t="shared" si="7"/>
        <v>5</v>
      </c>
      <c r="E182" s="15">
        <v>-404</v>
      </c>
      <c r="F182" s="14">
        <v>99</v>
      </c>
      <c r="G182" s="13"/>
      <c r="H182" s="16">
        <v>400</v>
      </c>
      <c r="I182" s="35" t="s">
        <v>1999</v>
      </c>
    </row>
    <row r="183" spans="1:9">
      <c r="A183" s="72">
        <v>181</v>
      </c>
      <c r="C183" s="9" t="b">
        <f t="shared" si="9"/>
        <v>1</v>
      </c>
      <c r="D183" s="9">
        <f t="shared" si="7"/>
        <v>4</v>
      </c>
      <c r="E183" s="15">
        <v>-406</v>
      </c>
      <c r="F183" s="14">
        <v>101</v>
      </c>
      <c r="G183" s="13"/>
      <c r="H183" s="12">
        <v>162</v>
      </c>
      <c r="I183" s="35" t="s">
        <v>1997</v>
      </c>
    </row>
    <row r="184" spans="1:9">
      <c r="A184" s="72">
        <v>182</v>
      </c>
      <c r="C184" s="9" t="b">
        <f t="shared" si="9"/>
        <v>0</v>
      </c>
      <c r="D184" s="9">
        <f t="shared" si="7"/>
        <v>5</v>
      </c>
      <c r="E184" s="15">
        <v>-406</v>
      </c>
      <c r="F184" s="14">
        <v>106</v>
      </c>
      <c r="G184" s="13"/>
      <c r="H184" s="16">
        <v>114</v>
      </c>
      <c r="I184" s="35" t="s">
        <v>1997</v>
      </c>
    </row>
    <row r="185" spans="1:9">
      <c r="A185" s="72">
        <v>183</v>
      </c>
      <c r="C185" s="9" t="b">
        <f t="shared" si="9"/>
        <v>1</v>
      </c>
      <c r="D185" s="9">
        <f t="shared" si="7"/>
        <v>5</v>
      </c>
      <c r="E185" s="15">
        <v>-408</v>
      </c>
      <c r="F185" s="14">
        <v>109</v>
      </c>
      <c r="G185" s="13"/>
      <c r="H185" s="16">
        <v>600</v>
      </c>
      <c r="I185" s="35" t="s">
        <v>1997</v>
      </c>
    </row>
    <row r="186" spans="1:9">
      <c r="A186" s="73">
        <v>184</v>
      </c>
      <c r="C186" s="9" t="b">
        <f t="shared" si="9"/>
        <v>1</v>
      </c>
      <c r="D186" s="9">
        <f t="shared" si="7"/>
        <v>4</v>
      </c>
      <c r="E186" s="15">
        <v>-412</v>
      </c>
      <c r="F186" s="14">
        <v>109</v>
      </c>
      <c r="G186" s="13"/>
      <c r="H186" s="12">
        <v>202</v>
      </c>
      <c r="I186" s="35" t="s">
        <v>1999</v>
      </c>
    </row>
    <row r="187" spans="1:9">
      <c r="A187" s="72">
        <v>185</v>
      </c>
      <c r="C187" s="9" t="b">
        <f t="shared" si="9"/>
        <v>1</v>
      </c>
      <c r="D187" s="9">
        <f t="shared" si="7"/>
        <v>4</v>
      </c>
      <c r="E187" s="15">
        <v>-410</v>
      </c>
      <c r="F187" s="14">
        <v>111</v>
      </c>
      <c r="G187" s="13"/>
      <c r="H187" s="12">
        <v>308</v>
      </c>
      <c r="I187" s="35" t="s">
        <v>1997</v>
      </c>
    </row>
    <row r="188" spans="1:9">
      <c r="A188" s="72">
        <v>186</v>
      </c>
      <c r="C188" s="9" t="b">
        <f t="shared" si="9"/>
        <v>1</v>
      </c>
      <c r="D188" s="9">
        <f t="shared" si="7"/>
        <v>4</v>
      </c>
      <c r="E188" s="15">
        <v>-409</v>
      </c>
      <c r="F188" s="14">
        <v>114</v>
      </c>
      <c r="G188" s="13"/>
      <c r="H188" s="16">
        <v>56</v>
      </c>
      <c r="I188" s="35" t="s">
        <v>1997</v>
      </c>
    </row>
    <row r="189" spans="1:9">
      <c r="A189" s="72">
        <v>187</v>
      </c>
      <c r="C189" s="9" t="b">
        <f t="shared" si="9"/>
        <v>0</v>
      </c>
      <c r="D189" s="9">
        <f t="shared" si="7"/>
        <v>5</v>
      </c>
      <c r="E189" s="15">
        <v>-409</v>
      </c>
      <c r="F189" s="14">
        <v>119</v>
      </c>
      <c r="G189" s="13"/>
      <c r="H189" s="12">
        <v>14</v>
      </c>
      <c r="I189" s="35" t="s">
        <v>1997</v>
      </c>
    </row>
    <row r="190" spans="1:9">
      <c r="A190" s="73">
        <v>188</v>
      </c>
      <c r="C190" s="9" t="b">
        <f t="shared" si="9"/>
        <v>1</v>
      </c>
      <c r="D190" s="9">
        <f t="shared" si="7"/>
        <v>3</v>
      </c>
      <c r="E190" s="15">
        <v>-409</v>
      </c>
      <c r="F190" s="14">
        <v>122</v>
      </c>
      <c r="G190" s="13"/>
      <c r="H190" s="16">
        <v>300</v>
      </c>
      <c r="I190" s="35" t="s">
        <v>1999</v>
      </c>
    </row>
    <row r="191" spans="1:9">
      <c r="A191" s="72">
        <v>189</v>
      </c>
      <c r="C191" s="9" t="b">
        <f t="shared" si="9"/>
        <v>1</v>
      </c>
      <c r="D191" s="9">
        <f t="shared" si="7"/>
        <v>1</v>
      </c>
      <c r="E191" s="15">
        <v>-409</v>
      </c>
      <c r="F191" s="14">
        <v>123</v>
      </c>
      <c r="G191" s="13"/>
      <c r="H191" s="16">
        <v>59</v>
      </c>
      <c r="I191" s="35" t="s">
        <v>1997</v>
      </c>
    </row>
    <row r="192" spans="1:9">
      <c r="A192" s="72">
        <v>190</v>
      </c>
      <c r="C192" s="9" t="b">
        <f t="shared" si="9"/>
        <v>1</v>
      </c>
      <c r="D192" s="9">
        <f t="shared" si="7"/>
        <v>5</v>
      </c>
      <c r="E192" s="15">
        <v>-408</v>
      </c>
      <c r="F192" s="14">
        <v>127</v>
      </c>
      <c r="G192" s="13"/>
      <c r="H192" s="12">
        <v>75</v>
      </c>
      <c r="I192" s="35" t="s">
        <v>1997</v>
      </c>
    </row>
    <row r="193" spans="1:9">
      <c r="A193" s="72">
        <v>191</v>
      </c>
      <c r="C193" s="9" t="b">
        <f t="shared" si="9"/>
        <v>1</v>
      </c>
      <c r="D193" s="9">
        <f t="shared" si="7"/>
        <v>5</v>
      </c>
      <c r="E193" s="15">
        <v>-406</v>
      </c>
      <c r="F193" s="14">
        <v>130</v>
      </c>
      <c r="G193" s="13"/>
      <c r="H193" s="12">
        <v>354</v>
      </c>
      <c r="I193" s="35" t="s">
        <v>1997</v>
      </c>
    </row>
    <row r="194" spans="1:9">
      <c r="A194" s="72">
        <v>192</v>
      </c>
      <c r="C194" s="9" t="b">
        <f t="shared" si="9"/>
        <v>1</v>
      </c>
      <c r="D194" s="9">
        <f t="shared" si="7"/>
        <v>5</v>
      </c>
      <c r="E194" s="15">
        <v>-402</v>
      </c>
      <c r="F194" s="14">
        <v>131</v>
      </c>
      <c r="G194" s="13"/>
      <c r="H194" s="16">
        <v>60</v>
      </c>
      <c r="I194" s="35" t="s">
        <v>1997</v>
      </c>
    </row>
    <row r="195" spans="1:9">
      <c r="A195" s="72">
        <v>193</v>
      </c>
      <c r="C195" s="9" t="b">
        <f t="shared" si="9"/>
        <v>1</v>
      </c>
      <c r="D195" s="9">
        <f t="shared" si="7"/>
        <v>4</v>
      </c>
      <c r="E195" s="15">
        <v>-398</v>
      </c>
      <c r="F195" s="14">
        <v>131</v>
      </c>
      <c r="G195" s="13"/>
      <c r="H195" s="12">
        <v>200</v>
      </c>
      <c r="I195" s="35" t="s">
        <v>1997</v>
      </c>
    </row>
    <row r="196" spans="1:9">
      <c r="A196" s="72">
        <v>194</v>
      </c>
      <c r="C196" s="9" t="b">
        <f t="shared" si="9"/>
        <v>1</v>
      </c>
      <c r="D196" s="9">
        <f t="shared" si="7"/>
        <v>5</v>
      </c>
      <c r="E196" s="15">
        <v>-396</v>
      </c>
      <c r="F196" s="14">
        <v>128</v>
      </c>
      <c r="G196" s="13"/>
      <c r="H196" s="16">
        <v>38</v>
      </c>
      <c r="I196" s="35" t="s">
        <v>1997</v>
      </c>
    </row>
    <row r="197" spans="1:9">
      <c r="A197" s="73">
        <v>195</v>
      </c>
      <c r="C197" s="9" t="b">
        <f t="shared" si="9"/>
        <v>1</v>
      </c>
      <c r="D197" s="9">
        <f t="shared" ref="D197:D260" si="10">IF(B196="_",ABS(E197-E195)+ABS(F197-F195),ABS(E197-E196)+ABS(F197-F196))</f>
        <v>4</v>
      </c>
      <c r="E197" s="15">
        <v>-394</v>
      </c>
      <c r="F197" s="14">
        <v>126</v>
      </c>
      <c r="G197" s="13"/>
      <c r="H197" s="16">
        <v>640</v>
      </c>
      <c r="I197" s="35" t="s">
        <v>1999</v>
      </c>
    </row>
    <row r="198" spans="1:9">
      <c r="A198" s="72">
        <v>196</v>
      </c>
      <c r="C198" s="9" t="b">
        <f t="shared" si="9"/>
        <v>1</v>
      </c>
      <c r="D198" s="9">
        <f t="shared" si="10"/>
        <v>2</v>
      </c>
      <c r="E198" s="15">
        <v>-395</v>
      </c>
      <c r="F198" s="14">
        <v>125</v>
      </c>
      <c r="G198" s="13"/>
      <c r="H198" s="16">
        <v>160</v>
      </c>
      <c r="I198" s="35" t="s">
        <v>1997</v>
      </c>
    </row>
    <row r="199" spans="1:9">
      <c r="A199" s="72">
        <v>197</v>
      </c>
      <c r="C199" s="9" t="b">
        <f t="shared" si="9"/>
        <v>1</v>
      </c>
      <c r="D199" s="9">
        <f t="shared" si="10"/>
        <v>4</v>
      </c>
      <c r="E199" s="15">
        <v>-395</v>
      </c>
      <c r="F199" s="14">
        <v>121</v>
      </c>
      <c r="G199" s="13"/>
      <c r="H199" s="16">
        <v>42</v>
      </c>
      <c r="I199" s="35" t="s">
        <v>1997</v>
      </c>
    </row>
    <row r="200" spans="1:9">
      <c r="A200" s="72">
        <v>198</v>
      </c>
      <c r="C200" s="9" t="b">
        <f t="shared" si="9"/>
        <v>1</v>
      </c>
      <c r="D200" s="9">
        <f t="shared" si="10"/>
        <v>5</v>
      </c>
      <c r="E200" s="15">
        <v>-398</v>
      </c>
      <c r="F200" s="14">
        <v>119</v>
      </c>
      <c r="G200" s="13"/>
      <c r="H200" s="16">
        <v>409</v>
      </c>
      <c r="I200" s="35" t="s">
        <v>1997</v>
      </c>
    </row>
    <row r="201" spans="1:9">
      <c r="A201" s="72">
        <v>199</v>
      </c>
      <c r="C201" s="9" t="b">
        <f t="shared" si="9"/>
        <v>1</v>
      </c>
      <c r="D201" s="9">
        <f t="shared" si="10"/>
        <v>3</v>
      </c>
      <c r="E201" s="15">
        <v>-397</v>
      </c>
      <c r="F201" s="14">
        <v>117</v>
      </c>
      <c r="G201" s="13"/>
      <c r="H201" s="12">
        <v>74</v>
      </c>
      <c r="I201" s="35" t="s">
        <v>1997</v>
      </c>
    </row>
    <row r="202" spans="1:9">
      <c r="A202" s="73">
        <v>200</v>
      </c>
      <c r="C202" s="9" t="b">
        <f t="shared" si="9"/>
        <v>1</v>
      </c>
      <c r="D202" s="9">
        <f t="shared" si="10"/>
        <v>3</v>
      </c>
      <c r="E202" s="15">
        <v>-396</v>
      </c>
      <c r="F202" s="14">
        <v>115</v>
      </c>
      <c r="G202" s="13"/>
      <c r="H202" s="12">
        <v>245</v>
      </c>
      <c r="I202" s="35" t="s">
        <v>1999</v>
      </c>
    </row>
    <row r="203" spans="1:9">
      <c r="A203" s="72">
        <v>201</v>
      </c>
      <c r="C203" s="9" t="b">
        <f t="shared" si="9"/>
        <v>1</v>
      </c>
      <c r="D203" s="9">
        <f t="shared" si="10"/>
        <v>4</v>
      </c>
      <c r="E203" s="15">
        <v>-394</v>
      </c>
      <c r="F203" s="14">
        <v>117</v>
      </c>
      <c r="G203" s="13"/>
      <c r="H203" s="16">
        <v>343</v>
      </c>
      <c r="I203" s="35" t="s">
        <v>1997</v>
      </c>
    </row>
    <row r="204" spans="1:9">
      <c r="A204" s="72">
        <v>202</v>
      </c>
      <c r="C204" s="9" t="b">
        <f t="shared" si="9"/>
        <v>1</v>
      </c>
      <c r="D204" s="9">
        <f t="shared" si="10"/>
        <v>2</v>
      </c>
      <c r="E204" s="15">
        <v>-392</v>
      </c>
      <c r="F204" s="14">
        <v>117</v>
      </c>
      <c r="G204" s="13"/>
      <c r="H204" s="16">
        <v>140</v>
      </c>
      <c r="I204" s="35" t="s">
        <v>1997</v>
      </c>
    </row>
    <row r="205" spans="1:9">
      <c r="A205" s="72">
        <v>203</v>
      </c>
      <c r="C205" s="9" t="b">
        <f t="shared" si="9"/>
        <v>1</v>
      </c>
      <c r="D205" s="9">
        <f t="shared" si="10"/>
        <v>4</v>
      </c>
      <c r="E205" s="15">
        <v>-389</v>
      </c>
      <c r="F205" s="14">
        <v>116</v>
      </c>
      <c r="G205" s="13"/>
      <c r="H205" s="16">
        <v>100</v>
      </c>
      <c r="I205" s="35" t="s">
        <v>1997</v>
      </c>
    </row>
    <row r="206" spans="1:9">
      <c r="A206" s="72">
        <v>204</v>
      </c>
      <c r="C206" s="9" t="b">
        <f t="shared" si="9"/>
        <v>1</v>
      </c>
      <c r="D206" s="9">
        <f t="shared" si="10"/>
        <v>5</v>
      </c>
      <c r="E206" s="15">
        <v>-385</v>
      </c>
      <c r="F206" s="14">
        <v>117</v>
      </c>
      <c r="G206" s="13"/>
      <c r="H206" s="12">
        <v>115</v>
      </c>
      <c r="I206" s="35" t="s">
        <v>1997</v>
      </c>
    </row>
    <row r="207" spans="1:9">
      <c r="A207" s="72">
        <v>205</v>
      </c>
      <c r="C207" s="9" t="b">
        <f t="shared" si="9"/>
        <v>1</v>
      </c>
      <c r="D207" s="9">
        <f t="shared" si="10"/>
        <v>4</v>
      </c>
      <c r="E207" s="15">
        <v>-382</v>
      </c>
      <c r="F207" s="14">
        <v>118</v>
      </c>
      <c r="G207" s="13"/>
      <c r="H207" s="16">
        <v>400</v>
      </c>
      <c r="I207" s="35" t="s">
        <v>1997</v>
      </c>
    </row>
    <row r="208" spans="1:9">
      <c r="A208" s="73">
        <v>206</v>
      </c>
      <c r="C208" s="9" t="b">
        <f t="shared" si="9"/>
        <v>1</v>
      </c>
      <c r="D208" s="9">
        <f t="shared" si="10"/>
        <v>2</v>
      </c>
      <c r="E208" s="15">
        <v>-381</v>
      </c>
      <c r="F208" s="14">
        <v>119</v>
      </c>
      <c r="G208" s="13"/>
      <c r="H208" s="12">
        <v>415</v>
      </c>
      <c r="I208" s="35" t="s">
        <v>1999</v>
      </c>
    </row>
    <row r="209" spans="1:9">
      <c r="A209" s="72">
        <v>207</v>
      </c>
      <c r="C209" s="9" t="b">
        <f t="shared" si="9"/>
        <v>0</v>
      </c>
      <c r="D209" s="9">
        <f t="shared" si="10"/>
        <v>5</v>
      </c>
      <c r="E209" s="15">
        <v>-381</v>
      </c>
      <c r="F209" s="14">
        <v>114</v>
      </c>
      <c r="G209" s="13"/>
      <c r="H209" s="16">
        <v>116</v>
      </c>
      <c r="I209" s="35" t="s">
        <v>1997</v>
      </c>
    </row>
    <row r="210" spans="1:9">
      <c r="A210" s="72">
        <v>208</v>
      </c>
      <c r="C210" s="9" t="b">
        <f t="shared" si="9"/>
        <v>1</v>
      </c>
      <c r="D210" s="9">
        <f t="shared" si="10"/>
        <v>5</v>
      </c>
      <c r="E210" s="15">
        <v>-380</v>
      </c>
      <c r="F210" s="14">
        <v>110</v>
      </c>
      <c r="G210" s="13"/>
      <c r="H210" s="16">
        <v>8</v>
      </c>
      <c r="I210" s="35" t="s">
        <v>1997</v>
      </c>
    </row>
    <row r="211" spans="1:9">
      <c r="A211" s="72">
        <v>209</v>
      </c>
      <c r="C211" s="9" t="b">
        <f t="shared" ref="C211:C274" si="11">IF(B210="_",AND(ABS(E211-E209)&lt;5,ABS(F211-F209)&lt;5),AND(ABS(E211-E210)&lt;5,ABS(F211-F210)&lt;5))</f>
        <v>0</v>
      </c>
      <c r="D211" s="9">
        <f t="shared" si="10"/>
        <v>5</v>
      </c>
      <c r="E211" s="15">
        <v>-380</v>
      </c>
      <c r="F211" s="14">
        <v>105</v>
      </c>
      <c r="G211" s="13"/>
      <c r="H211" s="16">
        <v>121</v>
      </c>
      <c r="I211" s="35" t="s">
        <v>1997</v>
      </c>
    </row>
    <row r="212" spans="1:9">
      <c r="A212" s="72">
        <v>210</v>
      </c>
      <c r="C212" s="9" t="b">
        <f t="shared" si="11"/>
        <v>1</v>
      </c>
      <c r="D212" s="9">
        <f t="shared" si="10"/>
        <v>4</v>
      </c>
      <c r="E212" s="15">
        <v>-379</v>
      </c>
      <c r="F212" s="14">
        <v>102</v>
      </c>
      <c r="G212" s="13"/>
      <c r="H212" s="16">
        <v>224</v>
      </c>
      <c r="I212" s="35" t="s">
        <v>1997</v>
      </c>
    </row>
    <row r="213" spans="1:9">
      <c r="A213" s="72">
        <v>211</v>
      </c>
      <c r="C213" s="9" t="b">
        <f t="shared" si="11"/>
        <v>0</v>
      </c>
      <c r="D213" s="9">
        <f t="shared" si="10"/>
        <v>5</v>
      </c>
      <c r="E213" s="15">
        <v>-374</v>
      </c>
      <c r="F213" s="14">
        <v>102</v>
      </c>
      <c r="G213" s="13"/>
      <c r="H213" s="16">
        <v>60</v>
      </c>
      <c r="I213" s="35" t="s">
        <v>1997</v>
      </c>
    </row>
    <row r="214" spans="1:9">
      <c r="A214" s="72">
        <v>212</v>
      </c>
      <c r="C214" s="9" t="b">
        <f t="shared" si="11"/>
        <v>1</v>
      </c>
      <c r="D214" s="9">
        <f t="shared" si="10"/>
        <v>5</v>
      </c>
      <c r="E214" s="15">
        <v>-371</v>
      </c>
      <c r="F214" s="14">
        <v>104</v>
      </c>
      <c r="G214" s="13"/>
      <c r="H214" s="16">
        <v>330</v>
      </c>
      <c r="I214" s="35" t="s">
        <v>1997</v>
      </c>
    </row>
    <row r="215" spans="1:9">
      <c r="A215" s="72">
        <v>213</v>
      </c>
      <c r="C215" s="9" t="b">
        <f t="shared" si="11"/>
        <v>1</v>
      </c>
      <c r="D215" s="9">
        <f t="shared" si="10"/>
        <v>3</v>
      </c>
      <c r="E215" s="15">
        <v>-370</v>
      </c>
      <c r="F215" s="14">
        <v>106</v>
      </c>
      <c r="G215" s="13"/>
      <c r="H215" s="16">
        <v>160</v>
      </c>
      <c r="I215" s="35" t="s">
        <v>1997</v>
      </c>
    </row>
    <row r="216" spans="1:9">
      <c r="A216" s="72">
        <v>214</v>
      </c>
      <c r="C216" s="9" t="b">
        <f t="shared" si="11"/>
        <v>0</v>
      </c>
      <c r="D216" s="9">
        <f t="shared" si="10"/>
        <v>5</v>
      </c>
      <c r="E216" s="15">
        <v>-365</v>
      </c>
      <c r="F216" s="14">
        <v>106</v>
      </c>
      <c r="G216" s="13"/>
      <c r="H216" s="16">
        <v>54</v>
      </c>
      <c r="I216" s="35" t="s">
        <v>1997</v>
      </c>
    </row>
    <row r="217" spans="1:9">
      <c r="A217" s="73">
        <v>215</v>
      </c>
      <c r="C217" s="9" t="b">
        <f t="shared" si="11"/>
        <v>1</v>
      </c>
      <c r="D217" s="9">
        <f t="shared" si="10"/>
        <v>3</v>
      </c>
      <c r="E217" s="15">
        <v>-363</v>
      </c>
      <c r="F217" s="14">
        <v>107</v>
      </c>
      <c r="G217" s="13"/>
      <c r="H217" s="16">
        <v>400</v>
      </c>
      <c r="I217" s="35" t="s">
        <v>1999</v>
      </c>
    </row>
    <row r="218" spans="1:9">
      <c r="A218" s="72">
        <v>216</v>
      </c>
      <c r="C218" s="9" t="b">
        <f t="shared" si="11"/>
        <v>1</v>
      </c>
      <c r="D218" s="9">
        <f t="shared" si="10"/>
        <v>3</v>
      </c>
      <c r="E218" s="15">
        <v>-363</v>
      </c>
      <c r="F218" s="14">
        <v>104</v>
      </c>
      <c r="G218" s="13"/>
      <c r="H218" s="16">
        <v>52</v>
      </c>
      <c r="I218" s="35" t="s">
        <v>1997</v>
      </c>
    </row>
    <row r="219" spans="1:9">
      <c r="A219" s="70">
        <v>217</v>
      </c>
      <c r="B219" t="s">
        <v>1964</v>
      </c>
      <c r="C219" s="9" t="b">
        <f t="shared" si="11"/>
        <v>0</v>
      </c>
      <c r="D219" s="9">
        <f t="shared" si="10"/>
        <v>5</v>
      </c>
      <c r="E219" s="15">
        <v>-363</v>
      </c>
      <c r="F219" s="14">
        <v>99</v>
      </c>
      <c r="G219" s="13"/>
      <c r="H219" s="16">
        <v>400</v>
      </c>
      <c r="I219" s="35" t="s">
        <v>1998</v>
      </c>
    </row>
    <row r="220" spans="1:9">
      <c r="A220" s="72">
        <v>218</v>
      </c>
      <c r="C220" s="9" t="b">
        <f t="shared" si="11"/>
        <v>0</v>
      </c>
      <c r="D220" s="9">
        <f t="shared" si="10"/>
        <v>5</v>
      </c>
      <c r="E220" s="15">
        <v>-358</v>
      </c>
      <c r="F220" s="14">
        <v>104</v>
      </c>
      <c r="G220" s="13"/>
      <c r="H220" s="16">
        <v>0</v>
      </c>
      <c r="I220" s="35" t="s">
        <v>1997</v>
      </c>
    </row>
    <row r="221" spans="1:9">
      <c r="A221" s="72">
        <v>219</v>
      </c>
      <c r="C221" s="9" t="b">
        <f t="shared" si="11"/>
        <v>0</v>
      </c>
      <c r="D221" s="9">
        <f t="shared" si="10"/>
        <v>5</v>
      </c>
      <c r="E221" s="15">
        <v>-353</v>
      </c>
      <c r="F221" s="14">
        <v>104</v>
      </c>
      <c r="G221" s="13"/>
      <c r="H221" s="16">
        <v>38</v>
      </c>
      <c r="I221" s="35" t="s">
        <v>1997</v>
      </c>
    </row>
    <row r="222" spans="1:9">
      <c r="A222" s="72">
        <v>220</v>
      </c>
      <c r="C222" s="9" t="b">
        <f t="shared" si="11"/>
        <v>0</v>
      </c>
      <c r="D222" s="9">
        <f t="shared" si="10"/>
        <v>5</v>
      </c>
      <c r="E222" s="15">
        <v>-348</v>
      </c>
      <c r="F222" s="14">
        <v>104</v>
      </c>
      <c r="G222" s="13"/>
      <c r="H222" s="16">
        <v>490</v>
      </c>
      <c r="I222" s="35" t="s">
        <v>1997</v>
      </c>
    </row>
    <row r="223" spans="1:9">
      <c r="A223" s="72">
        <v>221</v>
      </c>
      <c r="C223" s="9" t="b">
        <f t="shared" si="11"/>
        <v>1</v>
      </c>
      <c r="D223" s="9">
        <f t="shared" si="10"/>
        <v>3</v>
      </c>
      <c r="E223" s="15">
        <v>-347</v>
      </c>
      <c r="F223" s="14">
        <v>102</v>
      </c>
      <c r="G223" s="13"/>
      <c r="H223" s="16">
        <v>400</v>
      </c>
      <c r="I223" s="35" t="s">
        <v>1997</v>
      </c>
    </row>
    <row r="224" spans="1:9">
      <c r="A224" s="72">
        <v>222</v>
      </c>
      <c r="C224" s="9" t="b">
        <f t="shared" si="11"/>
        <v>1</v>
      </c>
      <c r="D224" s="9">
        <f t="shared" si="10"/>
        <v>5</v>
      </c>
      <c r="E224" s="15">
        <v>-343</v>
      </c>
      <c r="F224" s="14">
        <v>103</v>
      </c>
      <c r="G224" s="13"/>
      <c r="H224" s="16">
        <v>412</v>
      </c>
      <c r="I224" s="35" t="s">
        <v>1997</v>
      </c>
    </row>
    <row r="225" spans="1:9">
      <c r="A225" s="72">
        <v>223</v>
      </c>
      <c r="C225" s="9" t="b">
        <f t="shared" si="11"/>
        <v>1</v>
      </c>
      <c r="D225" s="9">
        <f t="shared" si="10"/>
        <v>5</v>
      </c>
      <c r="E225" s="15">
        <v>-339</v>
      </c>
      <c r="F225" s="14">
        <v>102</v>
      </c>
      <c r="G225" s="13"/>
      <c r="H225" s="16">
        <v>300</v>
      </c>
      <c r="I225" s="35" t="s">
        <v>1997</v>
      </c>
    </row>
    <row r="226" spans="1:9">
      <c r="A226" s="72">
        <v>224</v>
      </c>
      <c r="C226" s="9" t="b">
        <f t="shared" si="11"/>
        <v>1</v>
      </c>
      <c r="D226" s="9">
        <f t="shared" si="10"/>
        <v>5</v>
      </c>
      <c r="E226" s="15">
        <v>-337</v>
      </c>
      <c r="F226" s="14">
        <v>99</v>
      </c>
      <c r="G226" s="13"/>
      <c r="H226" s="16">
        <v>60</v>
      </c>
      <c r="I226" s="35" t="s">
        <v>1997</v>
      </c>
    </row>
    <row r="227" spans="1:9">
      <c r="A227" s="72">
        <v>225</v>
      </c>
      <c r="C227" s="9" t="b">
        <f t="shared" si="11"/>
        <v>1</v>
      </c>
      <c r="D227" s="9">
        <f t="shared" si="10"/>
        <v>5</v>
      </c>
      <c r="E227" s="15">
        <v>-336</v>
      </c>
      <c r="F227" s="14">
        <v>95</v>
      </c>
      <c r="G227" s="13"/>
      <c r="H227" s="16">
        <v>50</v>
      </c>
      <c r="I227" s="35" t="s">
        <v>1997</v>
      </c>
    </row>
    <row r="228" spans="1:9">
      <c r="A228" s="73">
        <v>226</v>
      </c>
      <c r="C228" s="9" t="b">
        <f t="shared" si="11"/>
        <v>1</v>
      </c>
      <c r="D228" s="9">
        <f t="shared" si="10"/>
        <v>4</v>
      </c>
      <c r="E228" s="15">
        <v>-332</v>
      </c>
      <c r="F228" s="14">
        <v>95</v>
      </c>
      <c r="G228" s="13"/>
      <c r="H228" s="16">
        <v>225</v>
      </c>
      <c r="I228" s="35" t="s">
        <v>1999</v>
      </c>
    </row>
    <row r="229" spans="1:9">
      <c r="A229" s="72">
        <v>227</v>
      </c>
      <c r="C229" s="9" t="b">
        <f t="shared" si="11"/>
        <v>1</v>
      </c>
      <c r="D229" s="9">
        <f t="shared" si="10"/>
        <v>1</v>
      </c>
      <c r="E229" s="15">
        <v>-332</v>
      </c>
      <c r="F229" s="14">
        <v>94</v>
      </c>
      <c r="G229" s="13"/>
      <c r="H229" s="16">
        <v>124</v>
      </c>
      <c r="I229" s="35" t="s">
        <v>1997</v>
      </c>
    </row>
    <row r="230" spans="1:9">
      <c r="A230" s="72">
        <v>228</v>
      </c>
      <c r="C230" s="9" t="b">
        <f t="shared" si="11"/>
        <v>1</v>
      </c>
      <c r="D230" s="9">
        <f t="shared" si="10"/>
        <v>5</v>
      </c>
      <c r="E230" s="15">
        <v>-329</v>
      </c>
      <c r="F230" s="14">
        <v>92</v>
      </c>
      <c r="G230" s="13"/>
      <c r="H230" s="16">
        <v>200</v>
      </c>
      <c r="I230" s="35" t="s">
        <v>1997</v>
      </c>
    </row>
    <row r="231" spans="1:9">
      <c r="A231" s="72">
        <v>229</v>
      </c>
      <c r="C231" s="9" t="b">
        <f t="shared" si="11"/>
        <v>1</v>
      </c>
      <c r="D231" s="9">
        <f t="shared" si="10"/>
        <v>3</v>
      </c>
      <c r="E231" s="15">
        <v>-329</v>
      </c>
      <c r="F231" s="14">
        <v>89</v>
      </c>
      <c r="G231" s="13"/>
      <c r="H231" s="16">
        <v>200</v>
      </c>
      <c r="I231" s="35" t="s">
        <v>1997</v>
      </c>
    </row>
    <row r="232" spans="1:9">
      <c r="A232" s="73">
        <v>230</v>
      </c>
      <c r="C232" s="9" t="b">
        <f t="shared" si="11"/>
        <v>1</v>
      </c>
      <c r="D232" s="9">
        <f t="shared" si="10"/>
        <v>5</v>
      </c>
      <c r="E232" s="15">
        <v>-328</v>
      </c>
      <c r="F232" s="14">
        <v>85</v>
      </c>
      <c r="G232" s="13"/>
      <c r="H232" s="16">
        <v>281</v>
      </c>
      <c r="I232" s="35" t="s">
        <v>1999</v>
      </c>
    </row>
    <row r="233" spans="1:9">
      <c r="A233" s="72">
        <v>231</v>
      </c>
      <c r="C233" s="9" t="b">
        <f t="shared" si="11"/>
        <v>1</v>
      </c>
      <c r="D233" s="9">
        <f t="shared" si="10"/>
        <v>5</v>
      </c>
      <c r="E233" s="15">
        <v>-330</v>
      </c>
      <c r="F233" s="14">
        <v>88</v>
      </c>
      <c r="G233" s="13"/>
      <c r="H233" s="16">
        <v>208</v>
      </c>
      <c r="I233" s="35" t="s">
        <v>1997</v>
      </c>
    </row>
    <row r="234" spans="1:9">
      <c r="A234" s="72">
        <v>232</v>
      </c>
      <c r="C234" s="9" t="b">
        <f t="shared" si="11"/>
        <v>1</v>
      </c>
      <c r="D234" s="9">
        <f t="shared" si="10"/>
        <v>5</v>
      </c>
      <c r="E234" s="15">
        <v>-326</v>
      </c>
      <c r="F234" s="14">
        <v>89</v>
      </c>
      <c r="G234" s="13"/>
      <c r="H234" s="16">
        <v>80</v>
      </c>
      <c r="I234" s="35" t="s">
        <v>1997</v>
      </c>
    </row>
    <row r="235" spans="1:9">
      <c r="A235" s="72">
        <v>233</v>
      </c>
      <c r="C235" s="9" t="b">
        <f t="shared" si="11"/>
        <v>1</v>
      </c>
      <c r="D235" s="9">
        <f t="shared" si="10"/>
        <v>5</v>
      </c>
      <c r="E235" s="15">
        <v>-322</v>
      </c>
      <c r="F235" s="14">
        <v>90</v>
      </c>
      <c r="G235" s="13"/>
      <c r="H235" s="16">
        <v>300</v>
      </c>
      <c r="I235" s="35" t="s">
        <v>1997</v>
      </c>
    </row>
    <row r="236" spans="1:9">
      <c r="A236" s="72">
        <v>234</v>
      </c>
      <c r="C236" s="9" t="b">
        <f t="shared" si="11"/>
        <v>1</v>
      </c>
      <c r="D236" s="9">
        <f t="shared" si="10"/>
        <v>5</v>
      </c>
      <c r="E236" s="15">
        <v>-320</v>
      </c>
      <c r="F236" s="14">
        <v>87</v>
      </c>
      <c r="G236" s="13"/>
      <c r="H236" s="16">
        <v>35</v>
      </c>
      <c r="I236" s="35" t="s">
        <v>1997</v>
      </c>
    </row>
    <row r="237" spans="1:9">
      <c r="A237" s="72">
        <v>235</v>
      </c>
      <c r="C237" s="9" t="b">
        <f t="shared" si="11"/>
        <v>0</v>
      </c>
      <c r="D237" s="9">
        <f t="shared" si="10"/>
        <v>5</v>
      </c>
      <c r="E237" s="15">
        <v>-315</v>
      </c>
      <c r="F237" s="14">
        <v>87</v>
      </c>
      <c r="G237" s="13"/>
      <c r="H237" s="16">
        <v>145</v>
      </c>
      <c r="I237" s="35" t="s">
        <v>1997</v>
      </c>
    </row>
    <row r="238" spans="1:9">
      <c r="A238" s="72">
        <v>236</v>
      </c>
      <c r="C238" s="9" t="b">
        <f t="shared" si="11"/>
        <v>0</v>
      </c>
      <c r="D238" s="9">
        <f t="shared" si="10"/>
        <v>5</v>
      </c>
      <c r="E238" s="15">
        <v>-310</v>
      </c>
      <c r="F238" s="14">
        <v>87</v>
      </c>
      <c r="G238" s="13"/>
      <c r="H238" s="16">
        <v>50</v>
      </c>
      <c r="I238" s="35" t="s">
        <v>1997</v>
      </c>
    </row>
    <row r="239" spans="1:9">
      <c r="A239" s="72">
        <v>237</v>
      </c>
      <c r="C239" s="9" t="b">
        <f t="shared" si="11"/>
        <v>1</v>
      </c>
      <c r="D239" s="9">
        <f t="shared" si="10"/>
        <v>5</v>
      </c>
      <c r="E239" s="15">
        <v>-306</v>
      </c>
      <c r="F239" s="14">
        <v>88</v>
      </c>
      <c r="G239" s="13"/>
      <c r="H239" s="16">
        <v>32</v>
      </c>
      <c r="I239" s="35" t="s">
        <v>1997</v>
      </c>
    </row>
    <row r="240" spans="1:9">
      <c r="A240" s="73">
        <v>238</v>
      </c>
      <c r="C240" s="9" t="b">
        <f t="shared" si="11"/>
        <v>1</v>
      </c>
      <c r="D240" s="9">
        <f t="shared" si="10"/>
        <v>1</v>
      </c>
      <c r="E240" s="15">
        <v>-306</v>
      </c>
      <c r="F240" s="14">
        <v>89</v>
      </c>
      <c r="G240" s="13"/>
      <c r="H240" s="16">
        <v>614</v>
      </c>
      <c r="I240" s="35" t="s">
        <v>1999</v>
      </c>
    </row>
    <row r="241" spans="1:9">
      <c r="A241" s="72">
        <v>239</v>
      </c>
      <c r="C241" s="9" t="b">
        <f t="shared" si="11"/>
        <v>1</v>
      </c>
      <c r="D241" s="9">
        <f t="shared" si="10"/>
        <v>5</v>
      </c>
      <c r="E241" s="15">
        <v>-304</v>
      </c>
      <c r="F241" s="14">
        <v>86</v>
      </c>
      <c r="G241" s="13"/>
      <c r="H241" s="16">
        <v>80</v>
      </c>
      <c r="I241" s="35" t="s">
        <v>1997</v>
      </c>
    </row>
    <row r="242" spans="1:9">
      <c r="A242" s="72">
        <v>240</v>
      </c>
      <c r="C242" s="9" t="b">
        <f t="shared" si="11"/>
        <v>1</v>
      </c>
      <c r="D242" s="9">
        <f t="shared" si="10"/>
        <v>5</v>
      </c>
      <c r="E242" s="15">
        <v>-303</v>
      </c>
      <c r="F242" s="14">
        <v>82</v>
      </c>
      <c r="G242" s="13"/>
      <c r="H242" s="16">
        <v>0</v>
      </c>
      <c r="I242" s="35" t="s">
        <v>1997</v>
      </c>
    </row>
    <row r="243" spans="1:9">
      <c r="A243" s="70">
        <v>241</v>
      </c>
      <c r="B243" t="s">
        <v>1964</v>
      </c>
      <c r="C243" s="9" t="b">
        <f t="shared" si="11"/>
        <v>1</v>
      </c>
      <c r="D243" s="9">
        <f t="shared" si="10"/>
        <v>4</v>
      </c>
      <c r="E243" s="15">
        <v>-305</v>
      </c>
      <c r="F243" s="14">
        <v>80</v>
      </c>
      <c r="G243" s="13"/>
      <c r="H243" s="16">
        <v>800</v>
      </c>
      <c r="I243" s="35" t="s">
        <v>1998</v>
      </c>
    </row>
    <row r="244" spans="1:9">
      <c r="A244" s="72">
        <v>242</v>
      </c>
      <c r="C244" s="9" t="b">
        <f t="shared" si="11"/>
        <v>0</v>
      </c>
      <c r="D244" s="9">
        <f t="shared" si="10"/>
        <v>5</v>
      </c>
      <c r="E244" s="15">
        <v>-298</v>
      </c>
      <c r="F244" s="14">
        <v>82</v>
      </c>
      <c r="G244" s="13"/>
      <c r="H244" s="16">
        <v>160</v>
      </c>
      <c r="I244" s="35" t="s">
        <v>1997</v>
      </c>
    </row>
    <row r="245" spans="1:9">
      <c r="A245" s="72">
        <v>243</v>
      </c>
      <c r="C245" s="9" t="b">
        <f t="shared" si="11"/>
        <v>1</v>
      </c>
      <c r="D245" s="9">
        <f t="shared" si="10"/>
        <v>5</v>
      </c>
      <c r="E245" s="15">
        <v>-294</v>
      </c>
      <c r="F245" s="14">
        <v>81</v>
      </c>
      <c r="G245" s="13"/>
      <c r="H245" s="16">
        <v>200</v>
      </c>
      <c r="I245" s="35" t="s">
        <v>1997</v>
      </c>
    </row>
    <row r="246" spans="1:9">
      <c r="A246" s="73">
        <v>244</v>
      </c>
      <c r="C246" s="9" t="b">
        <f t="shared" si="11"/>
        <v>1</v>
      </c>
      <c r="D246" s="9">
        <f t="shared" si="10"/>
        <v>1</v>
      </c>
      <c r="E246" s="15">
        <v>-293</v>
      </c>
      <c r="F246" s="14">
        <v>81</v>
      </c>
      <c r="G246" s="13"/>
      <c r="H246" s="16">
        <v>450</v>
      </c>
      <c r="I246" s="35" t="s">
        <v>1999</v>
      </c>
    </row>
    <row r="247" spans="1:9">
      <c r="A247" s="72">
        <v>245</v>
      </c>
      <c r="C247" s="9" t="b">
        <f t="shared" si="11"/>
        <v>1</v>
      </c>
      <c r="D247" s="9">
        <f t="shared" si="10"/>
        <v>5</v>
      </c>
      <c r="E247" s="15">
        <v>-294</v>
      </c>
      <c r="F247" s="14">
        <v>77</v>
      </c>
      <c r="G247" s="13"/>
      <c r="H247" s="16">
        <v>18</v>
      </c>
      <c r="I247" s="35" t="s">
        <v>1997</v>
      </c>
    </row>
    <row r="248" spans="1:9">
      <c r="A248" s="72">
        <v>246</v>
      </c>
      <c r="C248" s="9" t="b">
        <f t="shared" si="11"/>
        <v>1</v>
      </c>
      <c r="D248" s="9">
        <f t="shared" si="10"/>
        <v>5</v>
      </c>
      <c r="E248" s="15">
        <v>-295</v>
      </c>
      <c r="F248" s="14">
        <v>73</v>
      </c>
      <c r="G248" s="13"/>
      <c r="H248" s="16">
        <v>102</v>
      </c>
      <c r="I248" s="35" t="s">
        <v>1997</v>
      </c>
    </row>
    <row r="249" spans="1:9">
      <c r="A249" s="72">
        <v>247</v>
      </c>
      <c r="C249" s="9" t="b">
        <f t="shared" si="11"/>
        <v>1</v>
      </c>
      <c r="D249" s="9">
        <f t="shared" si="10"/>
        <v>4</v>
      </c>
      <c r="E249" s="15">
        <v>-296</v>
      </c>
      <c r="F249" s="14">
        <v>70</v>
      </c>
      <c r="G249" s="13"/>
      <c r="H249" s="16">
        <v>200</v>
      </c>
      <c r="I249" s="35" t="s">
        <v>1997</v>
      </c>
    </row>
    <row r="250" spans="1:9">
      <c r="A250" s="72">
        <v>248</v>
      </c>
      <c r="C250" s="9" t="b">
        <f t="shared" si="11"/>
        <v>1</v>
      </c>
      <c r="D250" s="9">
        <f t="shared" si="10"/>
        <v>4</v>
      </c>
      <c r="E250" s="15">
        <v>-296</v>
      </c>
      <c r="F250" s="14">
        <v>66</v>
      </c>
      <c r="G250" s="13"/>
      <c r="H250" s="16">
        <v>100</v>
      </c>
      <c r="I250" s="35" t="s">
        <v>1997</v>
      </c>
    </row>
    <row r="251" spans="1:9">
      <c r="A251" s="73">
        <v>249</v>
      </c>
      <c r="C251" s="9" t="b">
        <f t="shared" si="11"/>
        <v>1</v>
      </c>
      <c r="D251" s="9">
        <f t="shared" si="10"/>
        <v>2</v>
      </c>
      <c r="E251" s="15">
        <v>-297</v>
      </c>
      <c r="F251" s="14">
        <v>65</v>
      </c>
      <c r="G251" s="13"/>
      <c r="H251" s="16">
        <v>344</v>
      </c>
      <c r="I251" s="35" t="s">
        <v>1999</v>
      </c>
    </row>
    <row r="252" spans="1:9">
      <c r="A252" s="72">
        <v>250</v>
      </c>
      <c r="C252" s="9" t="b">
        <f t="shared" si="11"/>
        <v>1</v>
      </c>
      <c r="D252" s="9">
        <f t="shared" si="10"/>
        <v>5</v>
      </c>
      <c r="E252" s="15">
        <v>-296</v>
      </c>
      <c r="F252" s="14">
        <v>61</v>
      </c>
      <c r="G252" s="13"/>
      <c r="H252" s="16">
        <v>200</v>
      </c>
      <c r="I252" s="35" t="s">
        <v>1997</v>
      </c>
    </row>
    <row r="253" spans="1:9">
      <c r="A253" s="72">
        <v>251</v>
      </c>
      <c r="C253" s="9" t="b">
        <f t="shared" si="11"/>
        <v>0</v>
      </c>
      <c r="D253" s="9">
        <f t="shared" si="10"/>
        <v>5</v>
      </c>
      <c r="E253" s="15">
        <v>-291</v>
      </c>
      <c r="F253" s="14">
        <v>61</v>
      </c>
      <c r="G253" s="13"/>
      <c r="H253" s="16">
        <v>0</v>
      </c>
      <c r="I253" s="35" t="s">
        <v>1997</v>
      </c>
    </row>
    <row r="254" spans="1:9">
      <c r="A254" s="72">
        <v>252</v>
      </c>
      <c r="C254" s="9" t="b">
        <f t="shared" si="11"/>
        <v>1</v>
      </c>
      <c r="D254" s="9">
        <f t="shared" si="10"/>
        <v>5</v>
      </c>
      <c r="E254" s="15">
        <v>-290</v>
      </c>
      <c r="F254" s="14">
        <v>57</v>
      </c>
      <c r="G254" s="13"/>
      <c r="H254" s="16">
        <v>466</v>
      </c>
      <c r="I254" s="35" t="s">
        <v>1997</v>
      </c>
    </row>
    <row r="255" spans="1:9">
      <c r="A255" s="72">
        <v>253</v>
      </c>
      <c r="C255" s="9" t="b">
        <f t="shared" si="11"/>
        <v>1</v>
      </c>
      <c r="D255" s="9">
        <f t="shared" si="10"/>
        <v>5</v>
      </c>
      <c r="E255" s="15">
        <v>-294</v>
      </c>
      <c r="F255" s="14">
        <v>56</v>
      </c>
      <c r="G255" s="13"/>
      <c r="H255" s="16">
        <v>414</v>
      </c>
      <c r="I255" s="35" t="s">
        <v>1997</v>
      </c>
    </row>
    <row r="256" spans="1:9">
      <c r="A256" s="72">
        <v>254</v>
      </c>
      <c r="C256" s="9" t="b">
        <f t="shared" si="11"/>
        <v>0</v>
      </c>
      <c r="D256" s="9">
        <f t="shared" si="10"/>
        <v>5</v>
      </c>
      <c r="E256" s="15">
        <v>-299</v>
      </c>
      <c r="F256" s="14">
        <v>56</v>
      </c>
      <c r="G256" s="13"/>
      <c r="H256" s="16">
        <v>17</v>
      </c>
      <c r="I256" s="35" t="s">
        <v>1997</v>
      </c>
    </row>
    <row r="257" spans="1:9">
      <c r="A257" s="72">
        <v>255</v>
      </c>
      <c r="C257" s="9" t="b">
        <f t="shared" si="11"/>
        <v>1</v>
      </c>
      <c r="D257" s="9">
        <f t="shared" si="10"/>
        <v>4</v>
      </c>
      <c r="E257" s="15">
        <v>-302</v>
      </c>
      <c r="F257" s="14">
        <v>57</v>
      </c>
      <c r="G257" s="13"/>
      <c r="H257" s="16">
        <v>88</v>
      </c>
      <c r="I257" s="35" t="s">
        <v>1997</v>
      </c>
    </row>
    <row r="258" spans="1:9">
      <c r="A258" s="72">
        <v>256</v>
      </c>
      <c r="C258" s="9" t="b">
        <f t="shared" si="11"/>
        <v>1</v>
      </c>
      <c r="D258" s="9">
        <f t="shared" si="10"/>
        <v>4</v>
      </c>
      <c r="E258" s="15">
        <v>-306</v>
      </c>
      <c r="F258" s="14">
        <v>57</v>
      </c>
      <c r="G258" s="13"/>
      <c r="H258" s="16">
        <v>40</v>
      </c>
      <c r="I258" s="35" t="s">
        <v>1997</v>
      </c>
    </row>
    <row r="259" spans="1:9">
      <c r="A259" s="72">
        <v>257</v>
      </c>
      <c r="C259" s="9" t="b">
        <f t="shared" si="11"/>
        <v>1</v>
      </c>
      <c r="D259" s="9">
        <f t="shared" si="10"/>
        <v>5</v>
      </c>
      <c r="E259" s="15">
        <v>-310</v>
      </c>
      <c r="F259" s="14">
        <v>56</v>
      </c>
      <c r="G259" s="13"/>
      <c r="H259" s="16">
        <v>304</v>
      </c>
      <c r="I259" s="35" t="s">
        <v>1997</v>
      </c>
    </row>
    <row r="260" spans="1:9">
      <c r="A260" s="72">
        <v>258</v>
      </c>
      <c r="C260" s="9" t="b">
        <f t="shared" si="11"/>
        <v>1</v>
      </c>
      <c r="D260" s="9">
        <f t="shared" si="10"/>
        <v>3</v>
      </c>
      <c r="E260" s="15">
        <v>-309</v>
      </c>
      <c r="F260" s="14">
        <v>54</v>
      </c>
      <c r="G260" s="13"/>
      <c r="H260" s="16">
        <v>218</v>
      </c>
      <c r="I260" s="35" t="s">
        <v>1997</v>
      </c>
    </row>
    <row r="261" spans="1:9">
      <c r="A261" s="72">
        <v>259</v>
      </c>
      <c r="C261" s="9" t="b">
        <f t="shared" si="11"/>
        <v>1</v>
      </c>
      <c r="D261" s="9">
        <f t="shared" ref="D261:D284" si="12">IF(B260="_",ABS(E261-E259)+ABS(F261-F259),ABS(E261-E260)+ABS(F261-F260))</f>
        <v>5</v>
      </c>
      <c r="E261" s="15">
        <v>-311</v>
      </c>
      <c r="F261" s="14">
        <v>51</v>
      </c>
      <c r="G261" s="13"/>
      <c r="H261" s="16">
        <v>40</v>
      </c>
      <c r="I261" s="35" t="s">
        <v>1997</v>
      </c>
    </row>
    <row r="262" spans="1:9">
      <c r="A262" s="72">
        <v>260</v>
      </c>
      <c r="C262" s="9" t="b">
        <f t="shared" si="11"/>
        <v>1</v>
      </c>
      <c r="D262" s="9">
        <f t="shared" si="12"/>
        <v>4</v>
      </c>
      <c r="E262" s="15">
        <v>-310</v>
      </c>
      <c r="F262" s="14">
        <v>48</v>
      </c>
      <c r="G262" s="13"/>
      <c r="H262" s="16">
        <v>200</v>
      </c>
      <c r="I262" s="35" t="s">
        <v>1997</v>
      </c>
    </row>
    <row r="263" spans="1:9">
      <c r="A263" s="72">
        <v>261</v>
      </c>
      <c r="C263" s="9" t="b">
        <f t="shared" si="11"/>
        <v>1</v>
      </c>
      <c r="D263" s="9">
        <f t="shared" si="12"/>
        <v>4</v>
      </c>
      <c r="E263" s="15">
        <v>-309</v>
      </c>
      <c r="F263" s="14">
        <v>45</v>
      </c>
      <c r="G263" s="13"/>
      <c r="H263" s="16">
        <v>38</v>
      </c>
      <c r="I263" s="35" t="s">
        <v>1997</v>
      </c>
    </row>
    <row r="264" spans="1:9">
      <c r="A264" s="73">
        <v>262</v>
      </c>
      <c r="C264" s="9" t="b">
        <f t="shared" si="11"/>
        <v>1</v>
      </c>
      <c r="D264" s="9">
        <f t="shared" si="12"/>
        <v>2</v>
      </c>
      <c r="E264" s="15">
        <v>-309</v>
      </c>
      <c r="F264" s="14">
        <v>43</v>
      </c>
      <c r="G264" s="13"/>
      <c r="H264" s="16">
        <v>310</v>
      </c>
      <c r="I264" s="35" t="s">
        <v>1999</v>
      </c>
    </row>
    <row r="265" spans="1:9">
      <c r="A265" s="72">
        <v>263</v>
      </c>
      <c r="C265" s="9" t="b">
        <f t="shared" si="11"/>
        <v>1</v>
      </c>
      <c r="D265" s="9">
        <f t="shared" si="12"/>
        <v>5</v>
      </c>
      <c r="E265" s="15">
        <v>-313</v>
      </c>
      <c r="F265" s="14">
        <v>44</v>
      </c>
      <c r="G265" s="13"/>
      <c r="H265" s="16">
        <v>408</v>
      </c>
      <c r="I265" s="35" t="s">
        <v>1997</v>
      </c>
    </row>
    <row r="266" spans="1:9">
      <c r="A266" s="70">
        <v>264</v>
      </c>
      <c r="B266" t="s">
        <v>1964</v>
      </c>
      <c r="C266" s="9" t="b">
        <f t="shared" si="11"/>
        <v>1</v>
      </c>
      <c r="D266" s="9">
        <f t="shared" si="12"/>
        <v>5</v>
      </c>
      <c r="E266" s="15">
        <v>-316</v>
      </c>
      <c r="F266" s="14">
        <v>46</v>
      </c>
      <c r="G266" s="13"/>
      <c r="H266" s="16">
        <v>226</v>
      </c>
      <c r="I266" s="35" t="s">
        <v>1998</v>
      </c>
    </row>
    <row r="267" spans="1:9">
      <c r="A267" s="72">
        <v>265</v>
      </c>
      <c r="C267" s="9" t="b">
        <f t="shared" si="11"/>
        <v>1</v>
      </c>
      <c r="D267" s="9">
        <f t="shared" si="12"/>
        <v>5</v>
      </c>
      <c r="E267" s="15">
        <v>-312</v>
      </c>
      <c r="F267" s="14">
        <v>40</v>
      </c>
      <c r="G267" s="13"/>
      <c r="H267" s="16">
        <v>40</v>
      </c>
      <c r="I267" s="35" t="s">
        <v>1997</v>
      </c>
    </row>
    <row r="268" spans="1:9">
      <c r="A268" s="73">
        <v>266</v>
      </c>
      <c r="C268" s="9" t="b">
        <f t="shared" si="11"/>
        <v>1</v>
      </c>
      <c r="D268" s="9">
        <f t="shared" si="12"/>
        <v>2</v>
      </c>
      <c r="E268" s="15">
        <v>-311</v>
      </c>
      <c r="F268" s="14">
        <v>39</v>
      </c>
      <c r="G268" s="13"/>
      <c r="H268" s="16">
        <v>225</v>
      </c>
      <c r="I268" s="35" t="s">
        <v>1999</v>
      </c>
    </row>
    <row r="269" spans="1:9">
      <c r="A269" s="72">
        <v>267</v>
      </c>
      <c r="C269" s="9" t="b">
        <f t="shared" si="11"/>
        <v>1</v>
      </c>
      <c r="D269" s="9">
        <f t="shared" si="12"/>
        <v>5</v>
      </c>
      <c r="E269" s="15">
        <v>-314</v>
      </c>
      <c r="F269" s="14">
        <v>37</v>
      </c>
      <c r="G269" s="13"/>
      <c r="H269" s="16">
        <v>300</v>
      </c>
      <c r="I269" s="35" t="s">
        <v>1997</v>
      </c>
    </row>
    <row r="270" spans="1:9">
      <c r="A270" s="72">
        <v>268</v>
      </c>
      <c r="C270" s="9" t="b">
        <f t="shared" si="11"/>
        <v>0</v>
      </c>
      <c r="D270" s="9">
        <f t="shared" si="12"/>
        <v>5</v>
      </c>
      <c r="E270" s="15">
        <v>-314</v>
      </c>
      <c r="F270" s="14">
        <v>32</v>
      </c>
      <c r="G270" s="13"/>
      <c r="H270" s="16">
        <v>60</v>
      </c>
      <c r="I270" s="35" t="s">
        <v>1997</v>
      </c>
    </row>
    <row r="271" spans="1:9">
      <c r="A271" s="72">
        <v>269</v>
      </c>
      <c r="C271" s="9" t="b">
        <f t="shared" si="11"/>
        <v>0</v>
      </c>
      <c r="D271" s="9">
        <f t="shared" si="12"/>
        <v>5</v>
      </c>
      <c r="E271" s="15">
        <v>-314</v>
      </c>
      <c r="F271" s="14">
        <v>27</v>
      </c>
      <c r="G271" s="13"/>
      <c r="H271" s="16">
        <v>0</v>
      </c>
      <c r="I271" s="35" t="s">
        <v>1997</v>
      </c>
    </row>
    <row r="272" spans="1:9">
      <c r="A272" s="70">
        <v>270</v>
      </c>
      <c r="B272" t="s">
        <v>1964</v>
      </c>
      <c r="C272" s="9" t="b">
        <f t="shared" si="11"/>
        <v>1</v>
      </c>
      <c r="D272" s="9">
        <f t="shared" si="12"/>
        <v>5</v>
      </c>
      <c r="E272" s="15">
        <v>-317</v>
      </c>
      <c r="F272" s="14">
        <v>29</v>
      </c>
      <c r="G272" s="13"/>
      <c r="H272" s="16">
        <v>225</v>
      </c>
      <c r="I272" s="35" t="s">
        <v>1998</v>
      </c>
    </row>
    <row r="273" spans="1:9">
      <c r="A273" s="72">
        <v>271</v>
      </c>
      <c r="C273" s="9" t="b">
        <f t="shared" si="11"/>
        <v>1</v>
      </c>
      <c r="D273" s="9">
        <f t="shared" si="12"/>
        <v>5</v>
      </c>
      <c r="E273" s="15">
        <v>-313</v>
      </c>
      <c r="F273" s="14">
        <v>23</v>
      </c>
      <c r="G273" s="13"/>
      <c r="H273" s="16">
        <v>72</v>
      </c>
      <c r="I273" s="35" t="s">
        <v>1997</v>
      </c>
    </row>
    <row r="274" spans="1:9">
      <c r="A274" s="72">
        <v>272</v>
      </c>
      <c r="C274" s="9" t="b">
        <f t="shared" si="11"/>
        <v>1</v>
      </c>
      <c r="D274" s="9">
        <f t="shared" si="12"/>
        <v>3</v>
      </c>
      <c r="E274" s="15">
        <v>-312</v>
      </c>
      <c r="F274" s="14">
        <v>21</v>
      </c>
      <c r="G274" s="13"/>
      <c r="H274" s="16">
        <v>422</v>
      </c>
      <c r="I274" s="35" t="s">
        <v>1997</v>
      </c>
    </row>
    <row r="275" spans="1:9">
      <c r="A275" s="72">
        <v>273</v>
      </c>
      <c r="C275" s="9" t="b">
        <f t="shared" ref="C275:C284" si="13">IF(B274="_",AND(ABS(E275-E273)&lt;5,ABS(F275-F273)&lt;5),AND(ABS(E275-E274)&lt;5,ABS(F275-F274)&lt;5))</f>
        <v>1</v>
      </c>
      <c r="D275" s="9">
        <f t="shared" si="12"/>
        <v>5</v>
      </c>
      <c r="E275" s="15">
        <v>-311</v>
      </c>
      <c r="F275" s="14">
        <v>17</v>
      </c>
      <c r="G275" s="13"/>
      <c r="H275" s="16">
        <v>44</v>
      </c>
      <c r="I275" s="35" t="s">
        <v>1997</v>
      </c>
    </row>
    <row r="276" spans="1:9">
      <c r="A276" s="72">
        <v>274</v>
      </c>
      <c r="C276" s="9" t="b">
        <f t="shared" si="13"/>
        <v>1</v>
      </c>
      <c r="D276" s="9">
        <f t="shared" si="12"/>
        <v>4</v>
      </c>
      <c r="E276" s="15">
        <v>-311</v>
      </c>
      <c r="F276" s="14">
        <v>13</v>
      </c>
      <c r="G276" s="13"/>
      <c r="H276" s="16">
        <v>120</v>
      </c>
      <c r="I276" s="35" t="s">
        <v>1997</v>
      </c>
    </row>
    <row r="277" spans="1:9">
      <c r="A277" s="72">
        <v>275</v>
      </c>
      <c r="C277" s="9" t="b">
        <f t="shared" si="13"/>
        <v>0</v>
      </c>
      <c r="D277" s="9">
        <f t="shared" si="12"/>
        <v>5</v>
      </c>
      <c r="E277" s="15">
        <v>-311</v>
      </c>
      <c r="F277" s="14">
        <v>8</v>
      </c>
      <c r="G277" s="13"/>
      <c r="H277" s="16">
        <v>47</v>
      </c>
      <c r="I277" s="35" t="s">
        <v>1997</v>
      </c>
    </row>
    <row r="278" spans="1:9">
      <c r="A278" s="72">
        <v>276</v>
      </c>
      <c r="C278" s="9" t="b">
        <f t="shared" si="13"/>
        <v>0</v>
      </c>
      <c r="D278" s="9">
        <f t="shared" si="12"/>
        <v>5</v>
      </c>
      <c r="E278" s="15">
        <v>-306</v>
      </c>
      <c r="F278" s="14">
        <v>8</v>
      </c>
      <c r="G278" s="13"/>
      <c r="H278" s="16">
        <v>78</v>
      </c>
      <c r="I278" s="35" t="s">
        <v>1997</v>
      </c>
    </row>
    <row r="279" spans="1:9">
      <c r="A279" s="73">
        <v>277</v>
      </c>
      <c r="C279" s="9" t="b">
        <f t="shared" si="13"/>
        <v>1</v>
      </c>
      <c r="D279" s="9">
        <f t="shared" si="12"/>
        <v>4</v>
      </c>
      <c r="E279" s="15">
        <v>-305</v>
      </c>
      <c r="F279" s="14">
        <v>5</v>
      </c>
      <c r="G279" s="13"/>
      <c r="H279" s="16">
        <v>300</v>
      </c>
      <c r="I279" s="35" t="s">
        <v>1999</v>
      </c>
    </row>
    <row r="280" spans="1:9">
      <c r="A280" s="72">
        <v>278</v>
      </c>
      <c r="C280" s="9" t="b">
        <f t="shared" si="13"/>
        <v>1</v>
      </c>
      <c r="D280" s="9">
        <f t="shared" si="12"/>
        <v>2</v>
      </c>
      <c r="E280" s="15">
        <v>-307</v>
      </c>
      <c r="F280" s="14">
        <v>5</v>
      </c>
      <c r="G280" s="13"/>
      <c r="H280" s="16">
        <v>228</v>
      </c>
      <c r="I280" s="35" t="s">
        <v>1997</v>
      </c>
    </row>
    <row r="281" spans="1:9">
      <c r="A281" s="72">
        <v>279</v>
      </c>
      <c r="C281" s="9" t="b">
        <f t="shared" si="13"/>
        <v>1</v>
      </c>
      <c r="D281" s="9">
        <f t="shared" si="12"/>
        <v>5</v>
      </c>
      <c r="E281" s="15">
        <v>-308</v>
      </c>
      <c r="F281" s="14">
        <v>1</v>
      </c>
      <c r="G281" s="13"/>
      <c r="H281" s="16">
        <v>95</v>
      </c>
      <c r="I281" s="35" t="s">
        <v>1997</v>
      </c>
    </row>
    <row r="282" spans="1:9">
      <c r="A282" s="72">
        <v>280</v>
      </c>
      <c r="C282" s="9" t="b">
        <f t="shared" si="13"/>
        <v>1</v>
      </c>
      <c r="D282" s="9">
        <f t="shared" si="12"/>
        <v>4</v>
      </c>
      <c r="E282" s="15">
        <v>-310</v>
      </c>
      <c r="F282" s="14">
        <v>-1</v>
      </c>
      <c r="G282" s="13"/>
      <c r="H282" s="16">
        <v>82</v>
      </c>
      <c r="I282" s="35" t="s">
        <v>1997</v>
      </c>
    </row>
    <row r="283" spans="1:9">
      <c r="A283" s="72">
        <v>281</v>
      </c>
      <c r="C283" s="9" t="b">
        <f t="shared" si="13"/>
        <v>1</v>
      </c>
      <c r="D283" s="9">
        <f t="shared" si="12"/>
        <v>5</v>
      </c>
      <c r="E283" s="15">
        <v>-309</v>
      </c>
      <c r="F283" s="14">
        <v>-5</v>
      </c>
      <c r="G283" s="13"/>
      <c r="H283" s="16">
        <v>60</v>
      </c>
      <c r="I283" s="35" t="s">
        <v>1997</v>
      </c>
    </row>
    <row r="284" spans="1:9">
      <c r="A284" s="72">
        <v>282</v>
      </c>
      <c r="C284" s="9" t="b">
        <f t="shared" si="13"/>
        <v>1</v>
      </c>
      <c r="D284" s="9">
        <f t="shared" si="12"/>
        <v>5</v>
      </c>
      <c r="E284" s="15">
        <v>-310</v>
      </c>
      <c r="F284" s="14">
        <v>-9</v>
      </c>
      <c r="G284" s="13"/>
      <c r="H284" s="16">
        <v>150</v>
      </c>
      <c r="I284" s="35" t="s">
        <v>1997</v>
      </c>
    </row>
    <row r="285" spans="1:9">
      <c r="A285" s="35"/>
      <c r="C285"/>
      <c r="D285"/>
      <c r="E285"/>
      <c r="F285"/>
      <c r="G285"/>
      <c r="H285"/>
    </row>
    <row r="286" spans="1:9">
      <c r="A286" s="35"/>
      <c r="C286"/>
      <c r="D286"/>
      <c r="E286"/>
      <c r="F286"/>
      <c r="G286"/>
      <c r="H286"/>
    </row>
    <row r="287" spans="1:9">
      <c r="A287" s="35"/>
      <c r="C287"/>
      <c r="D287"/>
      <c r="E287"/>
      <c r="F287"/>
      <c r="G287"/>
      <c r="H287"/>
    </row>
    <row r="288" spans="1:9">
      <c r="A288" s="35"/>
      <c r="C288"/>
      <c r="D288"/>
      <c r="E288"/>
      <c r="F288"/>
      <c r="G288"/>
      <c r="H288"/>
    </row>
    <row r="289" spans="1:8">
      <c r="A289" s="35"/>
      <c r="C289"/>
      <c r="D289"/>
      <c r="E289"/>
      <c r="F289"/>
      <c r="G289"/>
      <c r="H289"/>
    </row>
    <row r="290" spans="1:8">
      <c r="A290" s="35"/>
      <c r="C290"/>
      <c r="D290"/>
      <c r="E290"/>
      <c r="F290"/>
      <c r="G290"/>
      <c r="H290"/>
    </row>
    <row r="291" spans="1:8">
      <c r="A291" s="35"/>
      <c r="C291"/>
      <c r="D291"/>
      <c r="E291"/>
      <c r="F291"/>
      <c r="G291"/>
      <c r="H291"/>
    </row>
    <row r="292" spans="1:8">
      <c r="A292" s="35"/>
      <c r="C292"/>
      <c r="D292"/>
      <c r="E292"/>
      <c r="F292"/>
      <c r="G292"/>
      <c r="H292"/>
    </row>
    <row r="293" spans="1:8">
      <c r="A293" s="35"/>
      <c r="C293"/>
      <c r="D293"/>
      <c r="E293"/>
      <c r="F293"/>
      <c r="G293"/>
      <c r="H293"/>
    </row>
    <row r="294" spans="1:8">
      <c r="A294" s="35"/>
      <c r="C294"/>
      <c r="D294"/>
      <c r="E294"/>
      <c r="F294"/>
      <c r="G294"/>
      <c r="H294"/>
    </row>
    <row r="295" spans="1:8">
      <c r="A295" s="35"/>
      <c r="C295"/>
      <c r="D295"/>
      <c r="E295"/>
      <c r="F295"/>
      <c r="G295"/>
      <c r="H295"/>
    </row>
    <row r="296" spans="1:8">
      <c r="A296" s="35"/>
      <c r="C296"/>
      <c r="D296"/>
      <c r="E296"/>
      <c r="F296"/>
      <c r="G296"/>
      <c r="H296"/>
    </row>
    <row r="297" spans="1:8">
      <c r="A297" s="35"/>
      <c r="C297"/>
      <c r="D297"/>
      <c r="E297"/>
      <c r="F297"/>
      <c r="G297"/>
      <c r="H297"/>
    </row>
    <row r="298" spans="1:8">
      <c r="A298" s="35"/>
      <c r="C298"/>
      <c r="D298"/>
      <c r="E298"/>
      <c r="F298"/>
      <c r="G298"/>
      <c r="H298"/>
    </row>
    <row r="299" spans="1:8">
      <c r="A299" s="35"/>
      <c r="C299"/>
      <c r="D299"/>
      <c r="E299"/>
      <c r="F299"/>
      <c r="G299"/>
      <c r="H299"/>
    </row>
    <row r="300" spans="1:8">
      <c r="A300" s="35"/>
      <c r="C300"/>
      <c r="D300"/>
      <c r="E300"/>
      <c r="F300"/>
      <c r="G300"/>
      <c r="H300"/>
    </row>
    <row r="301" spans="1:8">
      <c r="A301" s="35"/>
      <c r="C301"/>
      <c r="D301"/>
      <c r="E301"/>
      <c r="F301"/>
      <c r="G301"/>
      <c r="H301"/>
    </row>
    <row r="302" spans="1:8">
      <c r="A302" s="35"/>
      <c r="C302"/>
      <c r="D302"/>
      <c r="E302"/>
      <c r="F302"/>
      <c r="G302"/>
      <c r="H302"/>
    </row>
  </sheetData>
  <autoFilter ref="A2:I302"/>
  <mergeCells count="11">
    <mergeCell ref="J2:K2"/>
    <mergeCell ref="M2:N2"/>
    <mergeCell ref="P2:Q2"/>
    <mergeCell ref="S2:T2"/>
    <mergeCell ref="V2:W2"/>
    <mergeCell ref="V1:W1"/>
    <mergeCell ref="E1:F1"/>
    <mergeCell ref="J1:K1"/>
    <mergeCell ref="M1:N1"/>
    <mergeCell ref="P1:Q1"/>
    <mergeCell ref="S1:T1"/>
  </mergeCells>
  <conditionalFormatting sqref="H3">
    <cfRule type="cellIs" dxfId="15" priority="10" operator="lessThan">
      <formula>SUM(#REF!)/COUNTA(#REF!)</formula>
    </cfRule>
  </conditionalFormatting>
  <conditionalFormatting sqref="H59:H101">
    <cfRule type="cellIs" dxfId="14" priority="9" operator="lessThan">
      <formula>SUM(H58:H242)/COUNTA(H58:H242)</formula>
    </cfRule>
  </conditionalFormatting>
  <conditionalFormatting sqref="H6:H48">
    <cfRule type="cellIs" dxfId="13" priority="7" operator="lessThan">
      <formula>SUM(H6:H242)/COUNTA(H6:H242)</formula>
    </cfRule>
  </conditionalFormatting>
  <conditionalFormatting sqref="H57">
    <cfRule type="cellIs" dxfId="12" priority="5" operator="lessThan">
      <formula>SUM(H56:H210)/COUNTA(H56:H210)</formula>
    </cfRule>
  </conditionalFormatting>
  <conditionalFormatting sqref="H4">
    <cfRule type="cellIs" dxfId="11" priority="4" operator="lessThan">
      <formula>SUM(H4:H210)/COUNTA(H4:H210)</formula>
    </cfRule>
  </conditionalFormatting>
  <conditionalFormatting sqref="H58">
    <cfRule type="cellIs" dxfId="10" priority="3" operator="lessThan">
      <formula>SUM(H57:H210)/COUNTA(H57:H210)</formula>
    </cfRule>
  </conditionalFormatting>
  <conditionalFormatting sqref="H5">
    <cfRule type="cellIs" dxfId="9" priority="2" operator="lessThan">
      <formula>SUM(H5:H210)/COUNTA(H5:H210)</formula>
    </cfRule>
  </conditionalFormatting>
  <conditionalFormatting sqref="H114:H127">
    <cfRule type="cellIs" dxfId="8" priority="29" operator="lessThan">
      <formula>SUM(H113:H284)/COUNTA(H113:H284)</formula>
    </cfRule>
  </conditionalFormatting>
  <conditionalFormatting sqref="H102:H111">
    <cfRule type="cellIs" dxfId="7" priority="32" operator="lessThan">
      <formula>SUM(H101:H284)/COUNTA(H101:H284)</formula>
    </cfRule>
  </conditionalFormatting>
  <conditionalFormatting sqref="H113">
    <cfRule type="cellIs" dxfId="6" priority="33" operator="lessThan">
      <formula>SUM(H111:H284)/COUNTA(H111:H284)</formula>
    </cfRule>
  </conditionalFormatting>
  <conditionalFormatting sqref="H49:H55">
    <cfRule type="cellIs" dxfId="5" priority="35" operator="lessThan">
      <formula>SUM(H49:H284)/COUNTA(H49:H284)</formula>
    </cfRule>
  </conditionalFormatting>
  <conditionalFormatting sqref="H112">
    <cfRule type="cellIs" dxfId="4" priority="36" operator="lessThan">
      <formula>SUM(H114:H284)/COUNTA(H114:H284)</formula>
    </cfRule>
  </conditionalFormatting>
  <conditionalFormatting sqref="H160:H284">
    <cfRule type="cellIs" dxfId="3" priority="37" operator="lessThan">
      <formula>SUM(H159:H303)/COUNTA(H159:H303)</formula>
    </cfRule>
  </conditionalFormatting>
  <conditionalFormatting sqref="H147:H159 H128:H129 H131:H145">
    <cfRule type="cellIs" dxfId="2" priority="38" operator="lessThan">
      <formula>SUM(H127:H284)/COUNTA(H127:H284)</formula>
    </cfRule>
  </conditionalFormatting>
  <conditionalFormatting sqref="H130">
    <cfRule type="cellIs" dxfId="1" priority="42" operator="lessThan">
      <formula>SUM(H129:H284)/COUNTA(H129:H284)</formula>
    </cfRule>
  </conditionalFormatting>
  <conditionalFormatting sqref="H146">
    <cfRule type="cellIs" dxfId="0" priority="43" operator="lessThan">
      <formula>SUM(H145:H284)/COUNTA(H145:H284)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62"/>
  <sheetViews>
    <sheetView tabSelected="1" workbookViewId="0"/>
  </sheetViews>
  <sheetFormatPr baseColWidth="10" defaultRowHeight="12.75"/>
  <cols>
    <col min="1" max="1" width="5.85546875" style="66" customWidth="1"/>
    <col min="2" max="2" width="8.5703125" customWidth="1"/>
    <col min="3" max="3" width="8.140625" style="2" customWidth="1"/>
    <col min="4" max="4" width="9.85546875" style="2" customWidth="1"/>
    <col min="5" max="5" width="5" style="3" customWidth="1"/>
    <col min="6" max="6" width="11.42578125" style="3"/>
    <col min="7" max="7" width="6" style="35" customWidth="1"/>
    <col min="10" max="10" width="4.5703125" customWidth="1"/>
    <col min="13" max="13" width="3.7109375" customWidth="1"/>
    <col min="16" max="16" width="4" customWidth="1"/>
    <col min="19" max="19" width="4" customWidth="1"/>
    <col min="22" max="22" width="4.5703125" customWidth="1"/>
    <col min="23" max="23" width="7" bestFit="1" customWidth="1"/>
  </cols>
  <sheetData>
    <row r="1" spans="1:23" ht="13.5" thickBot="1">
      <c r="A1" s="33" t="s">
        <v>1990</v>
      </c>
      <c r="B1" s="13"/>
      <c r="C1" s="84" t="s">
        <v>1989</v>
      </c>
      <c r="D1" s="85"/>
      <c r="E1" s="9"/>
      <c r="F1" s="34" t="s">
        <v>1988</v>
      </c>
      <c r="G1" s="69"/>
      <c r="H1" s="82" t="s">
        <v>1987</v>
      </c>
      <c r="I1" s="83"/>
      <c r="J1" s="30"/>
      <c r="K1" s="82" t="s">
        <v>1986</v>
      </c>
      <c r="L1" s="83"/>
      <c r="M1" s="30"/>
      <c r="N1" s="82" t="s">
        <v>1985</v>
      </c>
      <c r="O1" s="83"/>
      <c r="P1" s="30"/>
      <c r="Q1" s="82" t="s">
        <v>1984</v>
      </c>
      <c r="R1" s="83"/>
      <c r="S1" s="30"/>
      <c r="T1" s="82" t="s">
        <v>1983</v>
      </c>
      <c r="U1" s="83"/>
      <c r="V1" s="30"/>
      <c r="W1" s="32" t="s">
        <v>1982</v>
      </c>
    </row>
    <row r="2" spans="1:23" ht="13.5" thickBot="1">
      <c r="A2" s="31"/>
      <c r="B2" s="13"/>
      <c r="C2" s="31"/>
      <c r="D2" s="31"/>
      <c r="E2" s="6"/>
      <c r="F2" s="6"/>
      <c r="G2" s="69"/>
      <c r="H2" s="82">
        <f>K2/N2</f>
        <v>213.625</v>
      </c>
      <c r="I2" s="83"/>
      <c r="J2" s="30"/>
      <c r="K2" s="82">
        <f>SUM(F:F)</f>
        <v>49561</v>
      </c>
      <c r="L2" s="83"/>
      <c r="M2" s="30"/>
      <c r="N2" s="82">
        <f>COUNTA(A:A)-1</f>
        <v>232</v>
      </c>
      <c r="O2" s="83"/>
      <c r="P2" s="30"/>
      <c r="Q2" s="82">
        <f>K2/110</f>
        <v>450.55454545454546</v>
      </c>
      <c r="R2" s="83"/>
      <c r="S2" s="30"/>
      <c r="T2" s="82">
        <f>Q2-N2</f>
        <v>218.55454545454546</v>
      </c>
      <c r="U2" s="83"/>
      <c r="V2" s="30"/>
      <c r="W2" s="29">
        <f>T2/N2</f>
        <v>0.94204545454545463</v>
      </c>
    </row>
    <row r="3" spans="1:23">
      <c r="A3" s="25">
        <v>1</v>
      </c>
      <c r="C3" s="76">
        <v>-310</v>
      </c>
      <c r="D3" s="77">
        <v>-14</v>
      </c>
      <c r="E3" s="9"/>
      <c r="F3" s="39">
        <v>400</v>
      </c>
      <c r="G3" s="35" t="s">
        <v>1997</v>
      </c>
    </row>
    <row r="4" spans="1:23">
      <c r="A4" s="36">
        <v>2</v>
      </c>
      <c r="C4" s="38">
        <v>-306</v>
      </c>
      <c r="D4" s="37">
        <v>-16</v>
      </c>
      <c r="E4" s="9"/>
      <c r="F4" s="12">
        <v>304</v>
      </c>
      <c r="G4" s="35" t="s">
        <v>1998</v>
      </c>
      <c r="I4" t="s">
        <v>2016</v>
      </c>
    </row>
    <row r="5" spans="1:23">
      <c r="A5" s="11">
        <v>3</v>
      </c>
      <c r="C5" s="38">
        <v>-312</v>
      </c>
      <c r="D5" s="37">
        <v>-11</v>
      </c>
      <c r="E5" s="9"/>
      <c r="F5" s="16">
        <v>40</v>
      </c>
      <c r="G5" s="35" t="s">
        <v>1997</v>
      </c>
    </row>
    <row r="6" spans="1:23">
      <c r="A6" s="11">
        <v>4</v>
      </c>
      <c r="C6" s="38">
        <v>-310</v>
      </c>
      <c r="D6" s="37">
        <v>-9</v>
      </c>
      <c r="E6" s="9"/>
      <c r="F6" s="16">
        <v>150</v>
      </c>
      <c r="G6" s="35" t="s">
        <v>1997</v>
      </c>
    </row>
    <row r="7" spans="1:23">
      <c r="A7" s="11">
        <v>5</v>
      </c>
      <c r="C7" s="38">
        <v>-309</v>
      </c>
      <c r="D7" s="37">
        <v>-5</v>
      </c>
      <c r="E7" s="9"/>
      <c r="F7" s="16">
        <v>60</v>
      </c>
      <c r="G7" s="35" t="s">
        <v>1997</v>
      </c>
    </row>
    <row r="8" spans="1:23">
      <c r="A8" s="11">
        <v>6</v>
      </c>
      <c r="C8" s="38">
        <v>-310</v>
      </c>
      <c r="D8" s="37">
        <v>-1</v>
      </c>
      <c r="E8" s="9"/>
      <c r="F8" s="16">
        <v>82</v>
      </c>
      <c r="G8" s="35" t="s">
        <v>1997</v>
      </c>
    </row>
    <row r="9" spans="1:23">
      <c r="A9" s="11">
        <v>7</v>
      </c>
      <c r="C9" s="38">
        <v>-314</v>
      </c>
      <c r="D9" s="37">
        <v>1</v>
      </c>
      <c r="E9" s="9"/>
      <c r="F9" s="12">
        <v>138</v>
      </c>
      <c r="G9" s="35" t="s">
        <v>1997</v>
      </c>
    </row>
    <row r="10" spans="1:23">
      <c r="A10" s="11">
        <v>8</v>
      </c>
      <c r="C10" s="38">
        <v>-313</v>
      </c>
      <c r="D10" s="37">
        <v>5</v>
      </c>
      <c r="E10" s="9"/>
      <c r="F10" s="12">
        <v>86</v>
      </c>
      <c r="G10" s="35" t="s">
        <v>1997</v>
      </c>
    </row>
    <row r="11" spans="1:23">
      <c r="A11" s="11">
        <v>9</v>
      </c>
      <c r="C11" s="38">
        <v>-315</v>
      </c>
      <c r="D11" s="37">
        <v>6</v>
      </c>
      <c r="E11" s="9"/>
      <c r="F11" s="16">
        <v>456</v>
      </c>
      <c r="G11" s="35" t="s">
        <v>1997</v>
      </c>
    </row>
    <row r="12" spans="1:23">
      <c r="A12" s="11">
        <v>10</v>
      </c>
      <c r="C12" s="38">
        <v>-319</v>
      </c>
      <c r="D12" s="37">
        <v>5</v>
      </c>
      <c r="E12" s="9"/>
      <c r="F12" s="16">
        <v>19</v>
      </c>
      <c r="G12" s="35" t="s">
        <v>1997</v>
      </c>
    </row>
    <row r="13" spans="1:23">
      <c r="A13" s="11">
        <v>11</v>
      </c>
      <c r="C13" s="38">
        <v>-323</v>
      </c>
      <c r="D13" s="37">
        <v>3</v>
      </c>
      <c r="E13" s="9"/>
      <c r="F13" s="12">
        <v>0</v>
      </c>
      <c r="G13" s="35" t="s">
        <v>1997</v>
      </c>
    </row>
    <row r="14" spans="1:23">
      <c r="A14" s="11">
        <v>12</v>
      </c>
      <c r="C14" s="38">
        <v>-327</v>
      </c>
      <c r="D14" s="37">
        <v>1</v>
      </c>
      <c r="E14" s="9"/>
      <c r="F14" s="16">
        <v>224</v>
      </c>
      <c r="G14" s="35" t="s">
        <v>1997</v>
      </c>
    </row>
    <row r="15" spans="1:23">
      <c r="A15" s="11">
        <v>13</v>
      </c>
      <c r="C15" s="38">
        <v>-331</v>
      </c>
      <c r="D15" s="37">
        <v>1</v>
      </c>
      <c r="E15" s="9"/>
      <c r="F15" s="16">
        <v>0</v>
      </c>
      <c r="G15" s="35" t="s">
        <v>1997</v>
      </c>
    </row>
    <row r="16" spans="1:23">
      <c r="A16" s="11">
        <v>14</v>
      </c>
      <c r="C16" s="38">
        <v>-333</v>
      </c>
      <c r="D16" s="37">
        <v>1</v>
      </c>
      <c r="E16" s="9"/>
      <c r="F16" s="16">
        <v>241</v>
      </c>
      <c r="G16" s="35" t="s">
        <v>1997</v>
      </c>
    </row>
    <row r="17" spans="1:7">
      <c r="A17" s="11">
        <v>15</v>
      </c>
      <c r="C17" s="38">
        <v>-336</v>
      </c>
      <c r="D17" s="37">
        <v>0</v>
      </c>
      <c r="E17" s="9"/>
      <c r="F17" s="16">
        <v>200</v>
      </c>
      <c r="G17" s="35" t="s">
        <v>1997</v>
      </c>
    </row>
    <row r="18" spans="1:7">
      <c r="A18" s="11">
        <v>16</v>
      </c>
      <c r="C18" s="38">
        <v>-340</v>
      </c>
      <c r="D18" s="37">
        <v>1</v>
      </c>
      <c r="E18" s="9"/>
      <c r="F18" s="16">
        <v>0</v>
      </c>
      <c r="G18" s="35" t="s">
        <v>1997</v>
      </c>
    </row>
    <row r="19" spans="1:7">
      <c r="A19" s="11">
        <v>17</v>
      </c>
      <c r="C19" s="38">
        <v>-344</v>
      </c>
      <c r="D19" s="37">
        <v>1</v>
      </c>
      <c r="E19" s="40"/>
      <c r="F19" s="12">
        <v>0</v>
      </c>
      <c r="G19" s="35" t="s">
        <v>1997</v>
      </c>
    </row>
    <row r="20" spans="1:7">
      <c r="A20" s="11">
        <v>18</v>
      </c>
      <c r="C20" s="38">
        <v>-348</v>
      </c>
      <c r="D20" s="37">
        <v>3</v>
      </c>
      <c r="E20" s="9"/>
      <c r="F20" s="12">
        <v>90</v>
      </c>
      <c r="G20" s="35" t="s">
        <v>1997</v>
      </c>
    </row>
    <row r="21" spans="1:7">
      <c r="A21" s="11">
        <v>19</v>
      </c>
      <c r="C21" s="38">
        <v>-352</v>
      </c>
      <c r="D21" s="37">
        <v>5</v>
      </c>
      <c r="E21" s="9"/>
      <c r="F21" s="16">
        <v>304</v>
      </c>
      <c r="G21" s="35" t="s">
        <v>1997</v>
      </c>
    </row>
    <row r="22" spans="1:7">
      <c r="A22" s="11">
        <v>20</v>
      </c>
      <c r="C22" s="38">
        <v>-355</v>
      </c>
      <c r="D22" s="37">
        <v>4</v>
      </c>
      <c r="E22" s="9"/>
      <c r="F22" s="16">
        <v>129</v>
      </c>
      <c r="G22" s="35" t="s">
        <v>1997</v>
      </c>
    </row>
    <row r="23" spans="1:7">
      <c r="A23" s="11">
        <v>21</v>
      </c>
      <c r="C23" s="38">
        <v>-359</v>
      </c>
      <c r="D23" s="37">
        <v>2</v>
      </c>
      <c r="E23" s="9"/>
      <c r="F23" s="16">
        <v>0</v>
      </c>
      <c r="G23" s="35" t="s">
        <v>1997</v>
      </c>
    </row>
    <row r="24" spans="1:7">
      <c r="A24" s="11">
        <v>22</v>
      </c>
      <c r="C24" s="38">
        <v>-363</v>
      </c>
      <c r="D24" s="37">
        <v>4</v>
      </c>
      <c r="E24" s="9"/>
      <c r="F24" s="16">
        <v>90</v>
      </c>
      <c r="G24" s="35" t="s">
        <v>1997</v>
      </c>
    </row>
    <row r="25" spans="1:7">
      <c r="A25" s="11">
        <v>23</v>
      </c>
      <c r="C25" s="38">
        <v>-367</v>
      </c>
      <c r="D25" s="37">
        <v>3</v>
      </c>
      <c r="E25" s="9"/>
      <c r="F25" s="12">
        <v>600</v>
      </c>
      <c r="G25" s="35" t="s">
        <v>1997</v>
      </c>
    </row>
    <row r="26" spans="1:7">
      <c r="A26" s="11">
        <v>24</v>
      </c>
      <c r="C26" s="38">
        <v>-370</v>
      </c>
      <c r="D26" s="37">
        <v>2</v>
      </c>
      <c r="E26" s="9"/>
      <c r="F26" s="16">
        <v>83</v>
      </c>
      <c r="G26" s="35" t="s">
        <v>1997</v>
      </c>
    </row>
    <row r="27" spans="1:7">
      <c r="A27" s="58">
        <v>25</v>
      </c>
      <c r="C27" s="38">
        <v>-370</v>
      </c>
      <c r="D27" s="37">
        <v>-2</v>
      </c>
      <c r="E27" s="9"/>
      <c r="F27" s="16">
        <v>300</v>
      </c>
      <c r="G27" s="35" t="s">
        <v>1999</v>
      </c>
    </row>
    <row r="28" spans="1:7">
      <c r="A28" s="58">
        <v>26</v>
      </c>
      <c r="C28" s="38">
        <v>-372</v>
      </c>
      <c r="D28" s="37">
        <v>1</v>
      </c>
      <c r="E28" s="9"/>
      <c r="F28" s="16">
        <v>403</v>
      </c>
      <c r="G28" s="35" t="s">
        <v>1999</v>
      </c>
    </row>
    <row r="29" spans="1:7">
      <c r="A29" s="11">
        <v>27</v>
      </c>
      <c r="C29" s="38">
        <v>-371</v>
      </c>
      <c r="D29" s="37">
        <v>1</v>
      </c>
      <c r="E29" s="9"/>
      <c r="F29" s="12">
        <v>450</v>
      </c>
      <c r="G29" s="35" t="s">
        <v>1997</v>
      </c>
    </row>
    <row r="30" spans="1:7">
      <c r="A30" s="11">
        <v>28</v>
      </c>
      <c r="C30" s="38">
        <v>-368</v>
      </c>
      <c r="D30" s="37">
        <v>4</v>
      </c>
      <c r="E30" s="9"/>
      <c r="F30" s="12">
        <v>110</v>
      </c>
      <c r="G30" s="35" t="s">
        <v>1997</v>
      </c>
    </row>
    <row r="31" spans="1:7">
      <c r="A31" s="11">
        <v>29</v>
      </c>
      <c r="C31" s="38">
        <v>-370</v>
      </c>
      <c r="D31" s="37">
        <v>6</v>
      </c>
      <c r="E31" s="9"/>
      <c r="F31" s="16">
        <v>316</v>
      </c>
      <c r="G31" s="35" t="s">
        <v>1997</v>
      </c>
    </row>
    <row r="32" spans="1:7">
      <c r="A32" s="11">
        <v>30</v>
      </c>
      <c r="C32" s="38">
        <v>-370</v>
      </c>
      <c r="D32" s="37">
        <v>9</v>
      </c>
      <c r="E32" s="9"/>
      <c r="F32" s="16">
        <v>32</v>
      </c>
      <c r="G32" s="35" t="s">
        <v>1997</v>
      </c>
    </row>
    <row r="33" spans="1:7">
      <c r="A33" s="11">
        <v>31</v>
      </c>
      <c r="C33" s="38">
        <v>-373</v>
      </c>
      <c r="D33" s="37">
        <v>11</v>
      </c>
      <c r="E33" s="9"/>
      <c r="F33" s="16">
        <v>16</v>
      </c>
      <c r="G33" s="35" t="s">
        <v>1997</v>
      </c>
    </row>
    <row r="34" spans="1:7">
      <c r="A34" s="11">
        <v>32</v>
      </c>
      <c r="C34" s="38">
        <v>-373</v>
      </c>
      <c r="D34" s="37">
        <v>15</v>
      </c>
      <c r="E34" s="9"/>
      <c r="F34" s="16">
        <v>480</v>
      </c>
      <c r="G34" s="35" t="s">
        <v>1997</v>
      </c>
    </row>
    <row r="35" spans="1:7">
      <c r="A35" s="11">
        <v>33</v>
      </c>
      <c r="C35" s="38">
        <v>-373</v>
      </c>
      <c r="D35" s="37">
        <v>19</v>
      </c>
      <c r="E35" s="9"/>
      <c r="F35" s="16">
        <v>330</v>
      </c>
      <c r="G35" s="35" t="s">
        <v>1997</v>
      </c>
    </row>
    <row r="36" spans="1:7">
      <c r="A36" s="11">
        <v>34</v>
      </c>
      <c r="C36" s="38">
        <v>-369</v>
      </c>
      <c r="D36" s="37">
        <v>19</v>
      </c>
      <c r="E36" s="9"/>
      <c r="F36" s="16">
        <v>400</v>
      </c>
      <c r="G36" s="35" t="s">
        <v>1997</v>
      </c>
    </row>
    <row r="37" spans="1:7">
      <c r="A37" s="11">
        <v>35</v>
      </c>
      <c r="C37" s="38">
        <v>-369</v>
      </c>
      <c r="D37" s="37">
        <v>23</v>
      </c>
      <c r="E37" s="9"/>
      <c r="F37" s="16">
        <v>60</v>
      </c>
      <c r="G37" s="35" t="s">
        <v>1997</v>
      </c>
    </row>
    <row r="38" spans="1:7">
      <c r="A38" s="11">
        <v>36</v>
      </c>
      <c r="C38" s="38">
        <v>-367</v>
      </c>
      <c r="D38" s="37">
        <v>27</v>
      </c>
      <c r="E38" s="9"/>
      <c r="F38" s="16">
        <v>24</v>
      </c>
      <c r="G38" s="35" t="s">
        <v>1997</v>
      </c>
    </row>
    <row r="39" spans="1:7">
      <c r="A39" s="36">
        <v>37</v>
      </c>
      <c r="C39" s="38">
        <v>-365</v>
      </c>
      <c r="D39" s="37">
        <v>29</v>
      </c>
      <c r="E39" s="9"/>
      <c r="F39" s="16">
        <v>400</v>
      </c>
      <c r="G39" s="35" t="s">
        <v>1998</v>
      </c>
    </row>
    <row r="40" spans="1:7">
      <c r="A40" s="11">
        <v>38</v>
      </c>
      <c r="C40" s="38">
        <v>-370</v>
      </c>
      <c r="D40" s="37">
        <v>29</v>
      </c>
      <c r="E40" s="9"/>
      <c r="F40" s="16">
        <v>212</v>
      </c>
      <c r="G40" s="35" t="s">
        <v>1997</v>
      </c>
    </row>
    <row r="41" spans="1:7">
      <c r="A41" s="11">
        <v>39</v>
      </c>
      <c r="C41" s="38">
        <v>-373</v>
      </c>
      <c r="D41" s="37">
        <v>30</v>
      </c>
      <c r="E41" s="9"/>
      <c r="F41" s="12">
        <v>80</v>
      </c>
      <c r="G41" s="35" t="s">
        <v>1997</v>
      </c>
    </row>
    <row r="42" spans="1:7">
      <c r="A42" s="11">
        <v>40</v>
      </c>
      <c r="C42" s="38">
        <v>-376</v>
      </c>
      <c r="D42" s="37">
        <v>32</v>
      </c>
      <c r="E42" s="9"/>
      <c r="F42" s="12">
        <v>82</v>
      </c>
      <c r="G42" s="35" t="s">
        <v>1997</v>
      </c>
    </row>
    <row r="43" spans="1:7">
      <c r="A43" s="11">
        <v>41</v>
      </c>
      <c r="C43" s="38">
        <v>-380</v>
      </c>
      <c r="D43" s="37">
        <v>33</v>
      </c>
      <c r="E43" s="9"/>
      <c r="F43" s="12">
        <v>0</v>
      </c>
      <c r="G43" s="35" t="s">
        <v>1997</v>
      </c>
    </row>
    <row r="44" spans="1:7">
      <c r="A44" s="11">
        <v>42</v>
      </c>
      <c r="C44" s="38">
        <v>-384</v>
      </c>
      <c r="D44" s="37">
        <v>32</v>
      </c>
      <c r="E44" s="9"/>
      <c r="F44" s="12">
        <v>152</v>
      </c>
      <c r="G44" s="35" t="s">
        <v>1997</v>
      </c>
    </row>
    <row r="45" spans="1:7">
      <c r="A45" s="11">
        <v>43</v>
      </c>
      <c r="C45" s="38">
        <v>-386</v>
      </c>
      <c r="D45" s="37">
        <v>36</v>
      </c>
      <c r="E45" s="9"/>
      <c r="F45" s="16">
        <v>130</v>
      </c>
      <c r="G45" s="35" t="s">
        <v>1997</v>
      </c>
    </row>
    <row r="46" spans="1:7">
      <c r="A46" s="11">
        <v>44</v>
      </c>
      <c r="C46" s="38">
        <v>-388</v>
      </c>
      <c r="D46" s="37">
        <v>36</v>
      </c>
      <c r="E46" s="9"/>
      <c r="F46" s="16">
        <v>130</v>
      </c>
      <c r="G46" s="35" t="s">
        <v>1997</v>
      </c>
    </row>
    <row r="47" spans="1:7">
      <c r="A47" s="11">
        <v>45</v>
      </c>
      <c r="C47" s="38">
        <v>-390</v>
      </c>
      <c r="D47" s="37">
        <v>40</v>
      </c>
      <c r="E47" s="9"/>
      <c r="F47" s="16">
        <v>12</v>
      </c>
      <c r="G47" s="35" t="s">
        <v>1997</v>
      </c>
    </row>
    <row r="48" spans="1:7">
      <c r="A48" s="11">
        <v>46</v>
      </c>
      <c r="C48" s="38">
        <v>-393</v>
      </c>
      <c r="D48" s="37">
        <v>43</v>
      </c>
      <c r="E48" s="9"/>
      <c r="F48" s="12">
        <v>245</v>
      </c>
      <c r="G48" s="35" t="s">
        <v>1997</v>
      </c>
    </row>
    <row r="49" spans="1:7">
      <c r="A49" s="11">
        <v>47</v>
      </c>
      <c r="C49" s="38">
        <v>-395</v>
      </c>
      <c r="D49" s="37">
        <v>47</v>
      </c>
      <c r="E49" s="9"/>
      <c r="F49" s="16">
        <v>310</v>
      </c>
      <c r="G49" s="35" t="s">
        <v>1997</v>
      </c>
    </row>
    <row r="50" spans="1:7">
      <c r="A50" s="11">
        <v>48</v>
      </c>
      <c r="C50" s="38">
        <v>-396</v>
      </c>
      <c r="D50" s="37">
        <v>51</v>
      </c>
      <c r="E50" s="9"/>
      <c r="F50" s="12">
        <v>648</v>
      </c>
      <c r="G50" s="35" t="s">
        <v>1997</v>
      </c>
    </row>
    <row r="51" spans="1:7">
      <c r="A51" s="11">
        <v>49</v>
      </c>
      <c r="C51" s="38">
        <v>-396</v>
      </c>
      <c r="D51" s="37">
        <v>55</v>
      </c>
      <c r="E51" s="9"/>
      <c r="F51" s="16">
        <v>102</v>
      </c>
      <c r="G51" s="35" t="s">
        <v>1997</v>
      </c>
    </row>
    <row r="52" spans="1:7">
      <c r="A52" s="11">
        <v>50</v>
      </c>
      <c r="C52" s="38">
        <v>-397</v>
      </c>
      <c r="D52" s="37">
        <v>57</v>
      </c>
      <c r="E52" s="9"/>
      <c r="F52" s="12">
        <v>138</v>
      </c>
      <c r="G52" s="35" t="s">
        <v>1997</v>
      </c>
    </row>
    <row r="53" spans="1:7">
      <c r="A53" s="11">
        <v>51</v>
      </c>
      <c r="C53" s="38">
        <v>-399</v>
      </c>
      <c r="D53" s="37">
        <v>59</v>
      </c>
      <c r="E53" s="9"/>
      <c r="F53" s="12">
        <v>212</v>
      </c>
      <c r="G53" s="35" t="s">
        <v>1997</v>
      </c>
    </row>
    <row r="54" spans="1:7">
      <c r="A54" s="11">
        <v>52</v>
      </c>
      <c r="C54" s="38">
        <v>-403</v>
      </c>
      <c r="D54" s="37">
        <v>61</v>
      </c>
      <c r="E54" s="9"/>
      <c r="F54" s="16">
        <v>0</v>
      </c>
      <c r="G54" s="35" t="s">
        <v>1997</v>
      </c>
    </row>
    <row r="55" spans="1:7">
      <c r="A55" s="11">
        <v>53</v>
      </c>
      <c r="C55" s="38">
        <v>-407</v>
      </c>
      <c r="D55" s="37">
        <v>62</v>
      </c>
      <c r="E55" s="9"/>
      <c r="F55" s="16">
        <v>300</v>
      </c>
      <c r="G55" s="35" t="s">
        <v>1997</v>
      </c>
    </row>
    <row r="56" spans="1:7">
      <c r="A56" s="11">
        <v>54</v>
      </c>
      <c r="C56" s="38">
        <v>-411</v>
      </c>
      <c r="D56" s="37">
        <v>62</v>
      </c>
      <c r="E56" s="9"/>
      <c r="F56" s="12">
        <v>60</v>
      </c>
      <c r="G56" s="35" t="s">
        <v>1997</v>
      </c>
    </row>
    <row r="57" spans="1:7">
      <c r="A57" s="58">
        <v>55</v>
      </c>
      <c r="C57" s="38">
        <v>-412</v>
      </c>
      <c r="D57" s="37">
        <v>65</v>
      </c>
      <c r="E57" s="9"/>
      <c r="F57" s="16">
        <v>322</v>
      </c>
      <c r="G57" s="35" t="s">
        <v>1999</v>
      </c>
    </row>
    <row r="58" spans="1:7">
      <c r="A58" s="11">
        <v>56</v>
      </c>
      <c r="C58" s="38">
        <v>-412</v>
      </c>
      <c r="D58" s="37">
        <v>64</v>
      </c>
      <c r="E58" s="9"/>
      <c r="F58" s="16">
        <v>804</v>
      </c>
      <c r="G58" s="35" t="s">
        <v>1997</v>
      </c>
    </row>
    <row r="59" spans="1:7">
      <c r="A59" s="11">
        <v>57</v>
      </c>
      <c r="C59" s="38">
        <v>-414</v>
      </c>
      <c r="D59" s="37">
        <v>68</v>
      </c>
      <c r="E59" s="9"/>
      <c r="F59" s="16">
        <v>154</v>
      </c>
      <c r="G59" s="35" t="s">
        <v>1997</v>
      </c>
    </row>
    <row r="60" spans="1:7">
      <c r="A60" s="11">
        <v>58</v>
      </c>
      <c r="C60" s="38">
        <v>-418</v>
      </c>
      <c r="D60" s="37">
        <v>70</v>
      </c>
      <c r="E60" s="9"/>
      <c r="F60" s="16">
        <v>0</v>
      </c>
      <c r="G60" s="35" t="s">
        <v>1997</v>
      </c>
    </row>
    <row r="61" spans="1:7">
      <c r="A61" s="58">
        <v>59</v>
      </c>
      <c r="C61" s="38">
        <v>-422</v>
      </c>
      <c r="D61" s="37">
        <v>72</v>
      </c>
      <c r="E61" s="9"/>
      <c r="F61" s="12">
        <v>340</v>
      </c>
      <c r="G61" s="35" t="s">
        <v>1999</v>
      </c>
    </row>
    <row r="62" spans="1:7">
      <c r="A62" s="11">
        <v>60</v>
      </c>
      <c r="C62" s="38">
        <v>-420</v>
      </c>
      <c r="D62" s="37">
        <v>74</v>
      </c>
      <c r="E62" s="9"/>
      <c r="F62" s="12">
        <v>86</v>
      </c>
      <c r="G62" s="35" t="s">
        <v>1997</v>
      </c>
    </row>
    <row r="63" spans="1:7">
      <c r="A63" s="58">
        <v>61</v>
      </c>
      <c r="C63" s="38">
        <v>-419</v>
      </c>
      <c r="D63" s="37">
        <v>78</v>
      </c>
      <c r="E63" s="9"/>
      <c r="F63" s="12">
        <v>330</v>
      </c>
      <c r="G63" s="35" t="s">
        <v>1999</v>
      </c>
    </row>
    <row r="64" spans="1:7">
      <c r="A64" s="11">
        <v>62</v>
      </c>
      <c r="C64" s="38">
        <v>-422</v>
      </c>
      <c r="D64" s="37">
        <v>78</v>
      </c>
      <c r="E64" s="9"/>
      <c r="F64" s="16">
        <v>128</v>
      </c>
      <c r="G64" s="35" t="s">
        <v>1997</v>
      </c>
    </row>
    <row r="65" spans="1:7">
      <c r="A65" s="11">
        <v>63</v>
      </c>
      <c r="C65" s="38">
        <v>-426</v>
      </c>
      <c r="D65" s="37">
        <v>77</v>
      </c>
      <c r="E65" s="9"/>
      <c r="F65" s="16">
        <v>24</v>
      </c>
      <c r="G65" s="35" t="s">
        <v>1997</v>
      </c>
    </row>
    <row r="66" spans="1:7">
      <c r="A66" s="11">
        <v>64</v>
      </c>
      <c r="C66" s="38">
        <v>-430</v>
      </c>
      <c r="D66" s="37">
        <v>79</v>
      </c>
      <c r="E66" s="9"/>
      <c r="F66" s="12">
        <v>120</v>
      </c>
      <c r="G66" s="35" t="s">
        <v>1997</v>
      </c>
    </row>
    <row r="67" spans="1:7">
      <c r="A67" s="11">
        <v>65</v>
      </c>
      <c r="C67" s="38">
        <v>-434</v>
      </c>
      <c r="D67" s="37">
        <v>81</v>
      </c>
      <c r="E67" s="9"/>
      <c r="F67" s="16">
        <v>86</v>
      </c>
      <c r="G67" s="35" t="s">
        <v>1997</v>
      </c>
    </row>
    <row r="68" spans="1:7">
      <c r="A68" s="11">
        <v>66</v>
      </c>
      <c r="C68" s="38">
        <v>-438</v>
      </c>
      <c r="D68" s="37">
        <v>83</v>
      </c>
      <c r="E68" s="9"/>
      <c r="F68" s="12">
        <v>300</v>
      </c>
      <c r="G68" s="35" t="s">
        <v>1997</v>
      </c>
    </row>
    <row r="69" spans="1:7">
      <c r="A69" s="11">
        <v>67</v>
      </c>
      <c r="C69" s="38">
        <v>-441</v>
      </c>
      <c r="D69" s="37">
        <v>81</v>
      </c>
      <c r="E69" s="9"/>
      <c r="F69" s="16">
        <v>200</v>
      </c>
      <c r="G69" s="35" t="s">
        <v>1997</v>
      </c>
    </row>
    <row r="70" spans="1:7">
      <c r="A70" s="36">
        <v>68</v>
      </c>
      <c r="C70" s="38">
        <v>-445</v>
      </c>
      <c r="D70" s="37">
        <v>79</v>
      </c>
      <c r="E70" s="9"/>
      <c r="F70" s="12">
        <v>600</v>
      </c>
      <c r="G70" s="35" t="s">
        <v>1998</v>
      </c>
    </row>
    <row r="71" spans="1:7">
      <c r="A71" s="11">
        <v>69</v>
      </c>
      <c r="C71" s="38">
        <v>-443</v>
      </c>
      <c r="D71" s="37">
        <v>85</v>
      </c>
      <c r="E71" s="9"/>
      <c r="F71" s="16">
        <v>132</v>
      </c>
      <c r="G71" s="35" t="s">
        <v>1997</v>
      </c>
    </row>
    <row r="72" spans="1:7">
      <c r="A72" s="11">
        <v>70</v>
      </c>
      <c r="C72" s="38">
        <v>-445</v>
      </c>
      <c r="D72" s="37">
        <v>87</v>
      </c>
      <c r="E72" s="9"/>
      <c r="F72" s="16">
        <v>128</v>
      </c>
      <c r="G72" s="35" t="s">
        <v>1997</v>
      </c>
    </row>
    <row r="73" spans="1:7">
      <c r="A73" s="11">
        <v>71</v>
      </c>
      <c r="C73" s="38">
        <v>-446</v>
      </c>
      <c r="D73" s="37">
        <v>91</v>
      </c>
      <c r="E73" s="9"/>
      <c r="F73" s="16">
        <v>0</v>
      </c>
      <c r="G73" s="35" t="s">
        <v>1997</v>
      </c>
    </row>
    <row r="74" spans="1:7">
      <c r="A74" s="11">
        <v>72</v>
      </c>
      <c r="C74" s="38">
        <v>-446</v>
      </c>
      <c r="D74" s="37">
        <v>95</v>
      </c>
      <c r="E74" s="9"/>
      <c r="F74" s="12">
        <v>0</v>
      </c>
      <c r="G74" s="35" t="s">
        <v>1997</v>
      </c>
    </row>
    <row r="75" spans="1:7">
      <c r="A75" s="36">
        <v>73</v>
      </c>
      <c r="C75" s="38">
        <v>-442</v>
      </c>
      <c r="D75" s="37">
        <v>97</v>
      </c>
      <c r="E75" s="9"/>
      <c r="F75" s="12">
        <v>800</v>
      </c>
      <c r="G75" s="35" t="s">
        <v>1998</v>
      </c>
    </row>
    <row r="76" spans="1:7">
      <c r="A76" s="11">
        <v>74</v>
      </c>
      <c r="C76" s="38">
        <v>-450</v>
      </c>
      <c r="D76" s="37">
        <v>96</v>
      </c>
      <c r="E76" s="9"/>
      <c r="F76" s="12">
        <v>203</v>
      </c>
      <c r="G76" s="35" t="s">
        <v>1997</v>
      </c>
    </row>
    <row r="77" spans="1:7">
      <c r="A77" s="11">
        <v>75</v>
      </c>
      <c r="C77" s="38">
        <v>-454</v>
      </c>
      <c r="D77" s="37">
        <v>94</v>
      </c>
      <c r="E77" s="9"/>
      <c r="F77" s="16">
        <v>0</v>
      </c>
      <c r="G77" s="35" t="s">
        <v>1997</v>
      </c>
    </row>
    <row r="78" spans="1:7">
      <c r="A78" s="11">
        <v>76</v>
      </c>
      <c r="C78" s="38">
        <v>-456</v>
      </c>
      <c r="D78" s="37">
        <v>90</v>
      </c>
      <c r="E78" s="9"/>
      <c r="F78" s="16">
        <v>200</v>
      </c>
      <c r="G78" s="35" t="s">
        <v>1997</v>
      </c>
    </row>
    <row r="79" spans="1:7">
      <c r="A79" s="11">
        <v>77</v>
      </c>
      <c r="C79" s="38">
        <v>-458</v>
      </c>
      <c r="D79" s="37">
        <v>90</v>
      </c>
      <c r="E79" s="9"/>
      <c r="F79" s="16">
        <v>150</v>
      </c>
      <c r="G79" s="35" t="s">
        <v>1997</v>
      </c>
    </row>
    <row r="80" spans="1:7">
      <c r="A80" s="11">
        <v>78</v>
      </c>
      <c r="C80" s="38">
        <v>-461</v>
      </c>
      <c r="D80" s="37">
        <v>92</v>
      </c>
      <c r="E80" s="9"/>
      <c r="F80" s="12">
        <v>168</v>
      </c>
      <c r="G80" s="35" t="s">
        <v>1997</v>
      </c>
    </row>
    <row r="81" spans="1:7">
      <c r="A81" s="11">
        <v>79</v>
      </c>
      <c r="C81" s="38">
        <v>-465</v>
      </c>
      <c r="D81" s="37">
        <v>94</v>
      </c>
      <c r="E81" s="9"/>
      <c r="F81" s="12">
        <v>0</v>
      </c>
      <c r="G81" s="35" t="s">
        <v>1997</v>
      </c>
    </row>
    <row r="82" spans="1:7">
      <c r="A82" s="36">
        <v>80</v>
      </c>
      <c r="C82" s="38">
        <v>-468</v>
      </c>
      <c r="D82" s="37">
        <v>91</v>
      </c>
      <c r="E82" s="9"/>
      <c r="F82" s="16">
        <v>400</v>
      </c>
      <c r="G82" s="35" t="s">
        <v>1998</v>
      </c>
    </row>
    <row r="83" spans="1:7">
      <c r="A83" s="58">
        <v>81</v>
      </c>
      <c r="C83" s="38">
        <v>-468</v>
      </c>
      <c r="D83" s="37">
        <v>97</v>
      </c>
      <c r="E83" s="9"/>
      <c r="F83" s="16">
        <v>800</v>
      </c>
      <c r="G83" s="35" t="s">
        <v>1999</v>
      </c>
    </row>
    <row r="84" spans="1:7">
      <c r="A84" s="11">
        <v>82</v>
      </c>
      <c r="C84" s="38">
        <v>-469</v>
      </c>
      <c r="D84" s="37">
        <v>93</v>
      </c>
      <c r="E84" s="9"/>
      <c r="F84" s="16">
        <v>261</v>
      </c>
      <c r="G84" s="35" t="s">
        <v>1997</v>
      </c>
    </row>
    <row r="85" spans="1:7">
      <c r="A85" s="11">
        <v>83</v>
      </c>
      <c r="C85" s="38">
        <v>-470</v>
      </c>
      <c r="D85" s="37">
        <v>91</v>
      </c>
      <c r="E85" s="9"/>
      <c r="F85" s="16">
        <v>78</v>
      </c>
      <c r="G85" s="35" t="s">
        <v>1997</v>
      </c>
    </row>
    <row r="86" spans="1:7">
      <c r="A86" s="11">
        <v>84</v>
      </c>
      <c r="C86" s="38">
        <v>-474</v>
      </c>
      <c r="D86" s="37">
        <v>91</v>
      </c>
      <c r="E86" s="9"/>
      <c r="F86" s="16">
        <v>45</v>
      </c>
      <c r="G86" s="35" t="s">
        <v>1997</v>
      </c>
    </row>
    <row r="87" spans="1:7">
      <c r="A87" s="11">
        <v>85</v>
      </c>
      <c r="C87" s="38">
        <v>-478</v>
      </c>
      <c r="D87" s="37">
        <v>93</v>
      </c>
      <c r="E87" s="9"/>
      <c r="F87" s="16">
        <v>200</v>
      </c>
      <c r="G87" s="35" t="s">
        <v>1997</v>
      </c>
    </row>
    <row r="88" spans="1:7">
      <c r="A88" s="11">
        <v>86</v>
      </c>
      <c r="C88" s="38">
        <v>-480</v>
      </c>
      <c r="D88" s="37">
        <v>94</v>
      </c>
      <c r="E88" s="9"/>
      <c r="F88" s="16">
        <v>300</v>
      </c>
      <c r="G88" s="35" t="s">
        <v>1997</v>
      </c>
    </row>
    <row r="89" spans="1:7">
      <c r="A89" s="11">
        <v>87</v>
      </c>
      <c r="C89" s="38">
        <v>-483</v>
      </c>
      <c r="D89" s="37">
        <v>97</v>
      </c>
      <c r="E89" s="9"/>
      <c r="F89" s="16">
        <v>650</v>
      </c>
      <c r="G89" s="35" t="s">
        <v>1997</v>
      </c>
    </row>
    <row r="90" spans="1:7">
      <c r="A90" s="58">
        <v>88</v>
      </c>
      <c r="C90" s="38">
        <v>-484</v>
      </c>
      <c r="D90" s="37">
        <v>101</v>
      </c>
      <c r="E90" s="9"/>
      <c r="F90" s="16">
        <v>334</v>
      </c>
      <c r="G90" s="35" t="s">
        <v>1999</v>
      </c>
    </row>
    <row r="91" spans="1:7">
      <c r="A91" s="11">
        <v>89</v>
      </c>
      <c r="C91" s="38">
        <v>-481</v>
      </c>
      <c r="D91" s="37">
        <v>99</v>
      </c>
      <c r="E91" s="9"/>
      <c r="F91" s="16">
        <v>96</v>
      </c>
      <c r="G91" s="35" t="s">
        <v>1997</v>
      </c>
    </row>
    <row r="92" spans="1:7">
      <c r="A92" s="11">
        <v>90</v>
      </c>
      <c r="C92" s="38">
        <v>-477</v>
      </c>
      <c r="D92" s="37">
        <v>100</v>
      </c>
      <c r="E92" s="9"/>
      <c r="F92" s="16">
        <v>75</v>
      </c>
      <c r="G92" s="35" t="s">
        <v>1997</v>
      </c>
    </row>
    <row r="93" spans="1:7">
      <c r="A93" s="11">
        <v>91</v>
      </c>
      <c r="C93" s="38">
        <v>-473</v>
      </c>
      <c r="D93" s="37">
        <v>99</v>
      </c>
      <c r="E93" s="9"/>
      <c r="F93" s="16">
        <v>200</v>
      </c>
      <c r="G93" s="35" t="s">
        <v>1997</v>
      </c>
    </row>
    <row r="94" spans="1:7">
      <c r="A94" s="11">
        <v>92</v>
      </c>
      <c r="C94" s="38">
        <v>-469</v>
      </c>
      <c r="D94" s="37">
        <v>100</v>
      </c>
      <c r="E94" s="9"/>
      <c r="F94" s="12">
        <v>34</v>
      </c>
      <c r="G94" s="35" t="s">
        <v>1997</v>
      </c>
    </row>
    <row r="95" spans="1:7">
      <c r="A95" s="11">
        <v>93</v>
      </c>
      <c r="C95" s="38">
        <v>-469</v>
      </c>
      <c r="D95" s="37">
        <v>102</v>
      </c>
      <c r="E95" s="9"/>
      <c r="F95" s="16">
        <v>217</v>
      </c>
      <c r="G95" s="35" t="s">
        <v>1997</v>
      </c>
    </row>
    <row r="96" spans="1:7">
      <c r="A96" s="11">
        <v>94</v>
      </c>
      <c r="C96" s="38">
        <v>-465</v>
      </c>
      <c r="D96" s="37">
        <v>103</v>
      </c>
      <c r="E96" s="9"/>
      <c r="F96" s="12">
        <v>214</v>
      </c>
      <c r="G96" s="35" t="s">
        <v>1997</v>
      </c>
    </row>
    <row r="97" spans="1:10">
      <c r="A97" s="11">
        <v>95</v>
      </c>
      <c r="C97" s="38">
        <v>-463</v>
      </c>
      <c r="D97" s="37">
        <v>107</v>
      </c>
      <c r="E97" s="9"/>
      <c r="F97" s="16">
        <v>150</v>
      </c>
      <c r="G97" s="35" t="s">
        <v>1997</v>
      </c>
    </row>
    <row r="98" spans="1:10">
      <c r="A98" s="11">
        <v>96</v>
      </c>
      <c r="C98" s="38">
        <v>-464</v>
      </c>
      <c r="D98" s="37">
        <v>111</v>
      </c>
      <c r="E98" s="9"/>
      <c r="F98" s="16">
        <v>224</v>
      </c>
      <c r="G98" s="35" t="s">
        <v>1997</v>
      </c>
    </row>
    <row r="99" spans="1:10">
      <c r="A99" s="36">
        <v>97</v>
      </c>
      <c r="C99" s="38">
        <v>-460</v>
      </c>
      <c r="D99" s="37">
        <v>111</v>
      </c>
      <c r="E99" s="9"/>
      <c r="F99" s="16">
        <v>346</v>
      </c>
      <c r="G99" s="35" t="s">
        <v>1998</v>
      </c>
    </row>
    <row r="100" spans="1:10">
      <c r="A100" s="11">
        <v>98</v>
      </c>
      <c r="C100" s="38">
        <v>-468</v>
      </c>
      <c r="D100" s="37">
        <v>113</v>
      </c>
      <c r="E100" s="9"/>
      <c r="F100" s="12">
        <v>200</v>
      </c>
      <c r="G100" s="35" t="s">
        <v>1997</v>
      </c>
    </row>
    <row r="101" spans="1:10">
      <c r="A101" s="11">
        <v>99</v>
      </c>
      <c r="C101" s="38">
        <v>-469</v>
      </c>
      <c r="D101" s="37">
        <v>117</v>
      </c>
      <c r="E101" s="9"/>
      <c r="F101" s="16">
        <v>64</v>
      </c>
      <c r="G101" s="35" t="s">
        <v>1997</v>
      </c>
    </row>
    <row r="102" spans="1:10">
      <c r="A102" s="58">
        <v>100</v>
      </c>
      <c r="C102" s="38">
        <v>-471</v>
      </c>
      <c r="D102" s="37">
        <v>117</v>
      </c>
      <c r="E102" s="9"/>
      <c r="F102" s="16">
        <v>228</v>
      </c>
      <c r="G102" s="35" t="s">
        <v>1999</v>
      </c>
    </row>
    <row r="103" spans="1:10">
      <c r="A103" s="11">
        <v>101</v>
      </c>
      <c r="C103" s="38">
        <v>-469</v>
      </c>
      <c r="D103" s="37">
        <v>121</v>
      </c>
      <c r="E103" s="9"/>
      <c r="F103" s="16">
        <v>300</v>
      </c>
      <c r="G103" s="35" t="s">
        <v>1997</v>
      </c>
      <c r="H103" s="40"/>
      <c r="I103" s="74">
        <v>1</v>
      </c>
    </row>
    <row r="104" spans="1:10">
      <c r="A104" s="11">
        <v>102</v>
      </c>
      <c r="C104" s="38">
        <v>-468</v>
      </c>
      <c r="D104" s="37">
        <v>125</v>
      </c>
      <c r="E104" s="9"/>
      <c r="F104" s="16">
        <v>324</v>
      </c>
      <c r="G104" s="35" t="s">
        <v>1997</v>
      </c>
      <c r="I104">
        <v>1</v>
      </c>
    </row>
    <row r="105" spans="1:10">
      <c r="A105" s="11">
        <v>103</v>
      </c>
      <c r="C105" s="38">
        <v>-468</v>
      </c>
      <c r="D105" s="37">
        <v>129</v>
      </c>
      <c r="E105" s="9"/>
      <c r="F105" s="16">
        <v>192</v>
      </c>
      <c r="G105" s="35" t="s">
        <v>1997</v>
      </c>
    </row>
    <row r="106" spans="1:10">
      <c r="A106" s="11">
        <v>104</v>
      </c>
      <c r="C106" s="38">
        <v>-467</v>
      </c>
      <c r="D106" s="37">
        <v>133</v>
      </c>
      <c r="E106" s="9"/>
      <c r="F106" s="16">
        <v>55</v>
      </c>
      <c r="G106" s="35" t="s">
        <v>1997</v>
      </c>
    </row>
    <row r="107" spans="1:10">
      <c r="A107" s="11">
        <v>105</v>
      </c>
      <c r="C107" s="38">
        <v>-464</v>
      </c>
      <c r="D107" s="37">
        <v>136</v>
      </c>
      <c r="E107" s="9"/>
      <c r="F107" s="16">
        <v>125</v>
      </c>
      <c r="G107" s="35" t="s">
        <v>1997</v>
      </c>
      <c r="I107" t="s">
        <v>2001</v>
      </c>
    </row>
    <row r="108" spans="1:10">
      <c r="A108" s="11">
        <v>106</v>
      </c>
      <c r="C108" s="38">
        <v>-461</v>
      </c>
      <c r="D108" s="37">
        <v>138</v>
      </c>
      <c r="E108" s="9"/>
      <c r="F108" s="12">
        <v>0</v>
      </c>
      <c r="G108" s="35" t="s">
        <v>1997</v>
      </c>
      <c r="I108">
        <v>12</v>
      </c>
    </row>
    <row r="109" spans="1:10">
      <c r="A109" s="11">
        <v>107</v>
      </c>
      <c r="C109" s="38">
        <v>-457</v>
      </c>
      <c r="D109" s="37">
        <v>140</v>
      </c>
      <c r="E109" s="9"/>
      <c r="F109" s="16">
        <v>410</v>
      </c>
      <c r="G109" s="35" t="s">
        <v>1997</v>
      </c>
    </row>
    <row r="110" spans="1:10">
      <c r="A110" s="11">
        <v>108</v>
      </c>
      <c r="C110" s="38">
        <v>-455</v>
      </c>
      <c r="D110" s="37">
        <v>138</v>
      </c>
      <c r="E110" s="9"/>
      <c r="F110" s="16">
        <v>40</v>
      </c>
      <c r="G110" s="35" t="s">
        <v>1997</v>
      </c>
    </row>
    <row r="111" spans="1:10">
      <c r="A111" s="11">
        <v>109</v>
      </c>
      <c r="C111" s="38">
        <v>-451</v>
      </c>
      <c r="D111" s="37">
        <v>136</v>
      </c>
      <c r="E111" s="9"/>
      <c r="F111" s="16">
        <v>326</v>
      </c>
      <c r="G111" s="35" t="s">
        <v>1997</v>
      </c>
      <c r="I111" t="s">
        <v>2002</v>
      </c>
    </row>
    <row r="112" spans="1:10">
      <c r="A112" s="36">
        <v>110</v>
      </c>
      <c r="C112" s="38">
        <v>-447</v>
      </c>
      <c r="D112" s="37">
        <v>135</v>
      </c>
      <c r="E112" s="9"/>
      <c r="F112" s="16">
        <v>400</v>
      </c>
      <c r="G112" s="35" t="s">
        <v>1998</v>
      </c>
      <c r="I112">
        <v>4</v>
      </c>
      <c r="J112" t="s">
        <v>2003</v>
      </c>
    </row>
    <row r="113" spans="1:10">
      <c r="A113" s="11">
        <v>111</v>
      </c>
      <c r="C113" s="38">
        <v>-449</v>
      </c>
      <c r="D113" s="37">
        <v>140</v>
      </c>
      <c r="E113" s="9"/>
      <c r="F113" s="12">
        <v>104</v>
      </c>
      <c r="G113" s="35" t="s">
        <v>1997</v>
      </c>
      <c r="H113" t="s">
        <v>2011</v>
      </c>
      <c r="I113" s="75" t="s">
        <v>2004</v>
      </c>
    </row>
    <row r="114" spans="1:10">
      <c r="A114" s="58">
        <v>112</v>
      </c>
      <c r="C114" s="38">
        <v>-449</v>
      </c>
      <c r="D114" s="37">
        <v>141</v>
      </c>
      <c r="E114" s="9"/>
      <c r="F114" s="12">
        <v>818</v>
      </c>
      <c r="G114" s="35" t="s">
        <v>1999</v>
      </c>
    </row>
    <row r="115" spans="1:10">
      <c r="A115" s="11">
        <v>113</v>
      </c>
      <c r="C115" s="38">
        <v>-450</v>
      </c>
      <c r="D115" s="37">
        <v>142</v>
      </c>
      <c r="E115" s="9"/>
      <c r="F115" s="12">
        <v>300</v>
      </c>
      <c r="G115" s="35" t="s">
        <v>1997</v>
      </c>
    </row>
    <row r="116" spans="1:10">
      <c r="A116" s="36">
        <v>114</v>
      </c>
      <c r="C116" s="38">
        <v>-453</v>
      </c>
      <c r="D116" s="37">
        <v>143</v>
      </c>
      <c r="E116" s="9"/>
      <c r="F116" s="16">
        <v>400</v>
      </c>
      <c r="G116" s="35" t="s">
        <v>1998</v>
      </c>
    </row>
    <row r="117" spans="1:10">
      <c r="A117" s="11">
        <v>115</v>
      </c>
      <c r="C117" s="38">
        <v>-448</v>
      </c>
      <c r="D117" s="37">
        <v>145</v>
      </c>
      <c r="E117" s="9"/>
      <c r="F117" s="16">
        <v>120</v>
      </c>
      <c r="G117" s="35" t="s">
        <v>1997</v>
      </c>
    </row>
    <row r="118" spans="1:10">
      <c r="A118" s="11">
        <v>116</v>
      </c>
      <c r="C118" s="38">
        <v>-446</v>
      </c>
      <c r="D118" s="37">
        <v>147</v>
      </c>
      <c r="E118" s="9"/>
      <c r="F118" s="16">
        <v>460</v>
      </c>
      <c r="G118" s="35" t="s">
        <v>1997</v>
      </c>
    </row>
    <row r="119" spans="1:10">
      <c r="A119" s="11">
        <v>117</v>
      </c>
      <c r="C119" s="38">
        <v>-443</v>
      </c>
      <c r="D119" s="37">
        <v>148</v>
      </c>
      <c r="E119" s="9"/>
      <c r="F119" s="16">
        <v>224</v>
      </c>
      <c r="G119" s="35" t="s">
        <v>1997</v>
      </c>
    </row>
    <row r="120" spans="1:10">
      <c r="A120" s="58">
        <v>118</v>
      </c>
      <c r="C120" s="38">
        <v>-440</v>
      </c>
      <c r="D120" s="37">
        <v>149</v>
      </c>
      <c r="E120" s="9"/>
      <c r="F120" s="12">
        <v>612</v>
      </c>
      <c r="G120" s="35" t="s">
        <v>1999</v>
      </c>
    </row>
    <row r="121" spans="1:10">
      <c r="A121" s="11">
        <v>119</v>
      </c>
      <c r="C121" s="38">
        <v>-439</v>
      </c>
      <c r="D121" s="37">
        <v>146</v>
      </c>
      <c r="E121" s="9"/>
      <c r="F121" s="12">
        <v>60</v>
      </c>
      <c r="G121" s="35" t="s">
        <v>1997</v>
      </c>
      <c r="J121" t="s">
        <v>2005</v>
      </c>
    </row>
    <row r="122" spans="1:10">
      <c r="A122" s="11">
        <v>120</v>
      </c>
      <c r="C122" s="38">
        <v>-435</v>
      </c>
      <c r="D122" s="37">
        <v>147</v>
      </c>
      <c r="E122" s="9"/>
      <c r="F122" s="12">
        <v>414</v>
      </c>
      <c r="G122" s="35" t="s">
        <v>1997</v>
      </c>
    </row>
    <row r="123" spans="1:10">
      <c r="A123" s="11">
        <v>121</v>
      </c>
      <c r="C123" s="38">
        <v>-431</v>
      </c>
      <c r="D123" s="37">
        <v>145</v>
      </c>
      <c r="E123" s="9"/>
      <c r="F123" s="12">
        <v>12</v>
      </c>
      <c r="G123" s="35" t="s">
        <v>1997</v>
      </c>
    </row>
    <row r="124" spans="1:10">
      <c r="A124" s="36">
        <v>122</v>
      </c>
      <c r="C124" s="38">
        <v>-431</v>
      </c>
      <c r="D124" s="37">
        <v>144</v>
      </c>
      <c r="E124" s="9"/>
      <c r="F124" s="16">
        <v>240</v>
      </c>
      <c r="G124" s="35" t="s">
        <v>1998</v>
      </c>
    </row>
    <row r="125" spans="1:10">
      <c r="A125" s="36">
        <v>123</v>
      </c>
      <c r="C125" s="38">
        <v>-431</v>
      </c>
      <c r="D125" s="37">
        <v>143</v>
      </c>
      <c r="E125" s="9"/>
      <c r="F125" s="16">
        <v>316</v>
      </c>
      <c r="G125" s="35" t="s">
        <v>1998</v>
      </c>
      <c r="I125" s="75" t="s">
        <v>2006</v>
      </c>
    </row>
    <row r="126" spans="1:10">
      <c r="A126" s="11">
        <v>124</v>
      </c>
      <c r="C126" s="38">
        <v>-428</v>
      </c>
      <c r="D126" s="37">
        <v>148</v>
      </c>
      <c r="E126" s="9"/>
      <c r="F126" s="12">
        <v>224</v>
      </c>
      <c r="G126" s="35" t="s">
        <v>1997</v>
      </c>
    </row>
    <row r="127" spans="1:10">
      <c r="A127" s="58">
        <v>125</v>
      </c>
      <c r="C127" s="38">
        <v>-425</v>
      </c>
      <c r="D127" s="37">
        <v>145</v>
      </c>
      <c r="E127" s="9"/>
      <c r="F127" s="12">
        <v>228</v>
      </c>
      <c r="G127" s="35" t="s">
        <v>1999</v>
      </c>
    </row>
    <row r="128" spans="1:10">
      <c r="A128" s="11">
        <v>126</v>
      </c>
      <c r="C128" s="38">
        <v>-425</v>
      </c>
      <c r="D128" s="37">
        <v>148</v>
      </c>
      <c r="E128" s="9"/>
      <c r="F128" s="16">
        <v>612</v>
      </c>
      <c r="G128" s="35" t="s">
        <v>1997</v>
      </c>
      <c r="I128" s="75" t="s">
        <v>2007</v>
      </c>
    </row>
    <row r="129" spans="1:9">
      <c r="A129" s="11">
        <v>127</v>
      </c>
      <c r="C129" s="38">
        <v>-423</v>
      </c>
      <c r="D129" s="37">
        <v>145</v>
      </c>
      <c r="E129" s="9"/>
      <c r="F129" s="16">
        <v>216</v>
      </c>
      <c r="G129" s="35" t="s">
        <v>1997</v>
      </c>
    </row>
    <row r="130" spans="1:9">
      <c r="A130" s="36">
        <v>128</v>
      </c>
      <c r="C130" s="38">
        <v>-425</v>
      </c>
      <c r="D130" s="37">
        <v>141</v>
      </c>
      <c r="E130" s="9"/>
      <c r="F130" s="12">
        <v>400</v>
      </c>
      <c r="G130" s="35" t="s">
        <v>1998</v>
      </c>
    </row>
    <row r="131" spans="1:9">
      <c r="A131" s="11">
        <v>129</v>
      </c>
      <c r="C131" s="38">
        <v>-419</v>
      </c>
      <c r="D131" s="37">
        <v>143</v>
      </c>
      <c r="E131" s="9"/>
      <c r="F131" s="16">
        <v>122</v>
      </c>
      <c r="G131" s="35" t="s">
        <v>1997</v>
      </c>
    </row>
    <row r="132" spans="1:9">
      <c r="A132" s="11">
        <v>130</v>
      </c>
      <c r="C132" s="38">
        <v>-417</v>
      </c>
      <c r="D132" s="37">
        <v>140</v>
      </c>
      <c r="E132" s="9"/>
      <c r="F132" s="16">
        <v>212</v>
      </c>
      <c r="G132" s="35" t="s">
        <v>1997</v>
      </c>
    </row>
    <row r="133" spans="1:9">
      <c r="A133" s="11">
        <v>131</v>
      </c>
      <c r="C133" s="38">
        <v>-415</v>
      </c>
      <c r="D133" s="37">
        <v>136</v>
      </c>
      <c r="E133" s="9"/>
      <c r="F133" s="16">
        <v>133</v>
      </c>
      <c r="G133" s="35" t="s">
        <v>1997</v>
      </c>
    </row>
    <row r="134" spans="1:9">
      <c r="A134" s="11">
        <v>132</v>
      </c>
      <c r="C134" s="38">
        <v>-412</v>
      </c>
      <c r="D134" s="37">
        <v>134</v>
      </c>
      <c r="E134" s="9"/>
      <c r="F134" s="16">
        <v>710</v>
      </c>
      <c r="G134" s="35" t="s">
        <v>1997</v>
      </c>
    </row>
    <row r="135" spans="1:9">
      <c r="A135" s="11">
        <v>133</v>
      </c>
      <c r="C135" s="38">
        <v>-415</v>
      </c>
      <c r="D135" s="37">
        <v>131</v>
      </c>
      <c r="E135" s="9"/>
      <c r="F135" s="16">
        <v>166</v>
      </c>
      <c r="G135" s="35" t="s">
        <v>1997</v>
      </c>
    </row>
    <row r="136" spans="1:9">
      <c r="A136" s="11">
        <v>134</v>
      </c>
      <c r="C136" s="38">
        <v>-415</v>
      </c>
      <c r="D136" s="37">
        <v>129</v>
      </c>
      <c r="E136" s="9"/>
      <c r="F136" s="12">
        <v>300</v>
      </c>
      <c r="G136" s="35" t="s">
        <v>1997</v>
      </c>
      <c r="I136" s="75" t="s">
        <v>2008</v>
      </c>
    </row>
    <row r="137" spans="1:9">
      <c r="A137" s="11">
        <v>135</v>
      </c>
      <c r="C137" s="38">
        <v>-414</v>
      </c>
      <c r="D137" s="37">
        <v>125</v>
      </c>
      <c r="E137" s="9"/>
      <c r="F137" s="16">
        <v>164</v>
      </c>
      <c r="G137" s="35" t="s">
        <v>1997</v>
      </c>
    </row>
    <row r="138" spans="1:9">
      <c r="A138" s="11">
        <v>136</v>
      </c>
      <c r="C138" s="38">
        <v>-412</v>
      </c>
      <c r="D138" s="37">
        <v>121</v>
      </c>
      <c r="E138" s="9"/>
      <c r="F138" s="16">
        <v>4</v>
      </c>
      <c r="G138" s="35" t="s">
        <v>1997</v>
      </c>
    </row>
    <row r="139" spans="1:9">
      <c r="A139" s="11">
        <v>137</v>
      </c>
      <c r="C139" s="38">
        <v>-416</v>
      </c>
      <c r="D139" s="37">
        <v>120</v>
      </c>
      <c r="E139" s="9"/>
      <c r="F139" s="16">
        <v>300</v>
      </c>
      <c r="G139" s="35" t="s">
        <v>1997</v>
      </c>
    </row>
    <row r="140" spans="1:9">
      <c r="A140" s="11">
        <v>138</v>
      </c>
      <c r="C140" s="38">
        <v>-418</v>
      </c>
      <c r="D140" s="37">
        <v>116</v>
      </c>
      <c r="E140" s="9"/>
      <c r="F140" s="16">
        <v>0</v>
      </c>
      <c r="G140" s="35" t="s">
        <v>1997</v>
      </c>
    </row>
    <row r="141" spans="1:9">
      <c r="A141" s="11">
        <v>139</v>
      </c>
      <c r="C141" s="38">
        <v>-422</v>
      </c>
      <c r="D141" s="37">
        <v>114</v>
      </c>
      <c r="E141" s="9"/>
      <c r="F141" s="12">
        <v>400</v>
      </c>
      <c r="G141" s="35" t="s">
        <v>1997</v>
      </c>
    </row>
    <row r="142" spans="1:9">
      <c r="A142" s="11">
        <v>140</v>
      </c>
      <c r="C142" s="38">
        <v>-423</v>
      </c>
      <c r="D142" s="37">
        <v>110</v>
      </c>
      <c r="E142" s="9"/>
      <c r="F142" s="16">
        <v>60</v>
      </c>
      <c r="G142" s="35" t="s">
        <v>1997</v>
      </c>
      <c r="I142">
        <v>2</v>
      </c>
    </row>
    <row r="143" spans="1:9">
      <c r="A143" s="11">
        <v>141</v>
      </c>
      <c r="C143" s="38">
        <v>-425</v>
      </c>
      <c r="D143" s="37">
        <v>106</v>
      </c>
      <c r="E143" s="9"/>
      <c r="F143" s="16">
        <v>60</v>
      </c>
      <c r="G143" s="35" t="s">
        <v>1997</v>
      </c>
    </row>
    <row r="144" spans="1:9">
      <c r="A144" s="36">
        <v>142</v>
      </c>
      <c r="C144" s="38">
        <v>-424</v>
      </c>
      <c r="D144" s="37">
        <v>103</v>
      </c>
      <c r="E144" s="9"/>
      <c r="F144" s="16">
        <v>600</v>
      </c>
      <c r="G144" s="35" t="s">
        <v>1998</v>
      </c>
    </row>
    <row r="145" spans="1:9">
      <c r="A145" s="11">
        <v>143</v>
      </c>
      <c r="C145" s="38">
        <v>-424</v>
      </c>
      <c r="D145" s="37">
        <v>108</v>
      </c>
      <c r="E145" s="9"/>
      <c r="F145" s="16">
        <v>160</v>
      </c>
      <c r="G145" s="35" t="s">
        <v>1997</v>
      </c>
    </row>
    <row r="146" spans="1:9">
      <c r="A146" s="11">
        <v>144</v>
      </c>
      <c r="C146" s="38">
        <v>-421</v>
      </c>
      <c r="D146" s="37">
        <v>111</v>
      </c>
      <c r="E146" s="9"/>
      <c r="F146" s="12">
        <v>405</v>
      </c>
      <c r="G146" s="35" t="s">
        <v>1997</v>
      </c>
    </row>
    <row r="147" spans="1:9">
      <c r="A147" s="11">
        <v>145</v>
      </c>
      <c r="C147" s="38">
        <v>-419</v>
      </c>
      <c r="D147" s="37">
        <v>112</v>
      </c>
      <c r="E147" s="9"/>
      <c r="F147" s="12">
        <v>172</v>
      </c>
      <c r="G147" s="35" t="s">
        <v>1997</v>
      </c>
    </row>
    <row r="148" spans="1:9">
      <c r="A148" s="11">
        <v>146</v>
      </c>
      <c r="C148" s="38">
        <v>-415</v>
      </c>
      <c r="D148" s="37">
        <v>111</v>
      </c>
      <c r="E148" s="9"/>
      <c r="F148" s="16">
        <v>200</v>
      </c>
      <c r="G148" s="35" t="s">
        <v>1997</v>
      </c>
    </row>
    <row r="149" spans="1:9">
      <c r="A149" s="11">
        <v>147</v>
      </c>
      <c r="C149" s="38">
        <v>-412</v>
      </c>
      <c r="D149" s="37">
        <v>109</v>
      </c>
      <c r="E149" s="9"/>
      <c r="F149" s="16">
        <v>202</v>
      </c>
      <c r="G149" s="35" t="s">
        <v>1997</v>
      </c>
    </row>
    <row r="150" spans="1:9">
      <c r="A150" s="58">
        <v>148</v>
      </c>
      <c r="C150" s="38">
        <v>-408</v>
      </c>
      <c r="D150" s="37">
        <v>109</v>
      </c>
      <c r="E150" s="9"/>
      <c r="F150" s="16">
        <v>600</v>
      </c>
      <c r="G150" s="35" t="s">
        <v>1999</v>
      </c>
    </row>
    <row r="151" spans="1:9">
      <c r="A151" s="11">
        <v>149</v>
      </c>
      <c r="C151" s="38">
        <v>-410</v>
      </c>
      <c r="D151" s="37">
        <v>111</v>
      </c>
      <c r="E151" s="9"/>
      <c r="F151" s="12">
        <v>308</v>
      </c>
      <c r="G151" s="35" t="s">
        <v>1997</v>
      </c>
      <c r="I151">
        <v>4</v>
      </c>
    </row>
    <row r="152" spans="1:9">
      <c r="A152" s="11">
        <v>150</v>
      </c>
      <c r="C152" s="38">
        <v>-408</v>
      </c>
      <c r="D152" s="37">
        <v>115</v>
      </c>
      <c r="E152" s="9"/>
      <c r="F152" s="16">
        <v>30</v>
      </c>
      <c r="G152" s="35" t="s">
        <v>1997</v>
      </c>
    </row>
    <row r="153" spans="1:9">
      <c r="A153" s="11">
        <v>151</v>
      </c>
      <c r="C153" s="38">
        <v>-408</v>
      </c>
      <c r="D153" s="37">
        <v>119</v>
      </c>
      <c r="E153" s="9"/>
      <c r="F153" s="12">
        <v>53</v>
      </c>
      <c r="G153" s="35" t="s">
        <v>1997</v>
      </c>
    </row>
    <row r="154" spans="1:9">
      <c r="A154" s="11">
        <v>152</v>
      </c>
      <c r="C154" s="38">
        <v>-409</v>
      </c>
      <c r="D154" s="37">
        <v>122</v>
      </c>
      <c r="E154" s="9"/>
      <c r="F154" s="12">
        <v>300</v>
      </c>
      <c r="G154" s="35" t="s">
        <v>1997</v>
      </c>
      <c r="I154">
        <v>4</v>
      </c>
    </row>
    <row r="155" spans="1:9">
      <c r="A155" s="11">
        <v>153</v>
      </c>
      <c r="C155" s="38">
        <v>-407</v>
      </c>
      <c r="D155" s="37">
        <v>126</v>
      </c>
      <c r="E155" s="9"/>
      <c r="F155" s="16">
        <v>0</v>
      </c>
      <c r="G155" s="35" t="s">
        <v>1997</v>
      </c>
    </row>
    <row r="156" spans="1:9">
      <c r="A156" s="11">
        <v>154</v>
      </c>
      <c r="C156" s="38">
        <v>-406</v>
      </c>
      <c r="D156" s="37">
        <v>130</v>
      </c>
      <c r="E156" s="9"/>
      <c r="F156" s="12">
        <v>354</v>
      </c>
      <c r="G156" s="35" t="s">
        <v>1997</v>
      </c>
      <c r="I156">
        <v>2</v>
      </c>
    </row>
    <row r="157" spans="1:9">
      <c r="A157" s="11">
        <v>155</v>
      </c>
      <c r="C157" s="38">
        <v>-402</v>
      </c>
      <c r="D157" s="37">
        <v>131</v>
      </c>
      <c r="E157" s="9"/>
      <c r="F157" s="16">
        <v>60</v>
      </c>
      <c r="G157" s="35" t="s">
        <v>1997</v>
      </c>
    </row>
    <row r="158" spans="1:9">
      <c r="A158" s="11">
        <v>156</v>
      </c>
      <c r="C158" s="38">
        <v>-398</v>
      </c>
      <c r="D158" s="37">
        <v>131</v>
      </c>
      <c r="E158" s="9"/>
      <c r="F158" s="12">
        <v>200</v>
      </c>
      <c r="G158" s="35" t="s">
        <v>1997</v>
      </c>
    </row>
    <row r="159" spans="1:9">
      <c r="A159" s="11">
        <v>157</v>
      </c>
      <c r="C159" s="38">
        <v>-396</v>
      </c>
      <c r="D159" s="37">
        <v>128</v>
      </c>
      <c r="E159" s="9"/>
      <c r="F159" s="12">
        <v>38</v>
      </c>
      <c r="G159" s="35" t="s">
        <v>1997</v>
      </c>
    </row>
    <row r="160" spans="1:9">
      <c r="A160" s="11">
        <v>158</v>
      </c>
      <c r="C160" s="38">
        <v>-394</v>
      </c>
      <c r="D160" s="37">
        <v>126</v>
      </c>
      <c r="E160" s="9"/>
      <c r="F160" s="12">
        <v>640</v>
      </c>
      <c r="G160" s="35" t="s">
        <v>1997</v>
      </c>
    </row>
    <row r="161" spans="1:9">
      <c r="A161" s="11">
        <v>159</v>
      </c>
      <c r="C161" s="38">
        <v>-396</v>
      </c>
      <c r="D161" s="37">
        <v>122</v>
      </c>
      <c r="E161" s="9"/>
      <c r="F161" s="16">
        <v>12</v>
      </c>
      <c r="G161" s="35" t="s">
        <v>1997</v>
      </c>
    </row>
    <row r="162" spans="1:9">
      <c r="A162" s="11">
        <v>160</v>
      </c>
      <c r="C162" s="38">
        <v>-398</v>
      </c>
      <c r="D162" s="37">
        <v>119</v>
      </c>
      <c r="E162" s="9"/>
      <c r="F162" s="12">
        <v>409</v>
      </c>
      <c r="G162" s="35" t="s">
        <v>1997</v>
      </c>
    </row>
    <row r="163" spans="1:9">
      <c r="A163" s="58">
        <v>161</v>
      </c>
      <c r="C163" s="38">
        <v>-394</v>
      </c>
      <c r="D163" s="37">
        <v>117</v>
      </c>
      <c r="E163" s="9"/>
      <c r="F163" s="12">
        <v>343</v>
      </c>
      <c r="G163" s="35" t="s">
        <v>1999</v>
      </c>
    </row>
    <row r="164" spans="1:9">
      <c r="A164" s="11">
        <v>162</v>
      </c>
      <c r="C164" s="38">
        <v>-396</v>
      </c>
      <c r="D164" s="37">
        <v>115</v>
      </c>
      <c r="E164" s="9"/>
      <c r="F164" s="12">
        <v>245</v>
      </c>
      <c r="G164" s="35" t="s">
        <v>1997</v>
      </c>
    </row>
    <row r="165" spans="1:9">
      <c r="A165" s="11">
        <v>163</v>
      </c>
      <c r="C165" s="38">
        <v>-392</v>
      </c>
      <c r="D165" s="37">
        <v>117</v>
      </c>
      <c r="E165" s="9"/>
      <c r="F165" s="16">
        <v>140</v>
      </c>
      <c r="G165" s="35" t="s">
        <v>1997</v>
      </c>
    </row>
    <row r="166" spans="1:9">
      <c r="A166" s="11">
        <v>164</v>
      </c>
      <c r="C166" s="38">
        <v>-389</v>
      </c>
      <c r="D166" s="37">
        <v>116</v>
      </c>
      <c r="E166" s="9"/>
      <c r="F166" s="16">
        <v>100</v>
      </c>
      <c r="G166" s="35" t="s">
        <v>1997</v>
      </c>
    </row>
    <row r="167" spans="1:9">
      <c r="A167" s="11">
        <v>165</v>
      </c>
      <c r="C167" s="38">
        <v>-385</v>
      </c>
      <c r="D167" s="37">
        <v>117</v>
      </c>
      <c r="E167" s="9"/>
      <c r="F167" s="12">
        <v>115</v>
      </c>
      <c r="G167" s="35" t="s">
        <v>1997</v>
      </c>
      <c r="I167" s="75" t="s">
        <v>2009</v>
      </c>
    </row>
    <row r="168" spans="1:9">
      <c r="A168" s="11">
        <v>166</v>
      </c>
      <c r="C168" s="38">
        <v>-381</v>
      </c>
      <c r="D168" s="37">
        <v>119</v>
      </c>
      <c r="E168" s="9"/>
      <c r="F168" s="16">
        <v>415</v>
      </c>
      <c r="G168" s="35" t="s">
        <v>1997</v>
      </c>
    </row>
    <row r="169" spans="1:9">
      <c r="A169" s="36">
        <v>167</v>
      </c>
      <c r="C169" s="38">
        <v>-382</v>
      </c>
      <c r="D169" s="37">
        <v>118</v>
      </c>
      <c r="E169" s="9"/>
      <c r="F169" s="12">
        <v>400</v>
      </c>
      <c r="G169" s="35" t="s">
        <v>1998</v>
      </c>
    </row>
    <row r="170" spans="1:9">
      <c r="A170" s="11">
        <v>168</v>
      </c>
      <c r="C170" s="38">
        <v>-380</v>
      </c>
      <c r="D170" s="37">
        <v>119</v>
      </c>
      <c r="E170" s="9"/>
      <c r="F170" s="12">
        <v>150</v>
      </c>
      <c r="G170" s="35" t="s">
        <v>1997</v>
      </c>
    </row>
    <row r="171" spans="1:9">
      <c r="A171" s="11">
        <v>169</v>
      </c>
      <c r="C171" s="38">
        <v>-376</v>
      </c>
      <c r="D171" s="37">
        <v>118</v>
      </c>
      <c r="E171" s="9"/>
      <c r="F171" s="16">
        <v>0</v>
      </c>
      <c r="G171" s="35" t="s">
        <v>1997</v>
      </c>
    </row>
    <row r="172" spans="1:9">
      <c r="A172" s="11">
        <v>170</v>
      </c>
      <c r="C172" s="38">
        <v>-372</v>
      </c>
      <c r="D172" s="37">
        <v>116</v>
      </c>
      <c r="E172" s="9"/>
      <c r="F172" s="12">
        <v>120</v>
      </c>
      <c r="G172" s="35" t="s">
        <v>1997</v>
      </c>
    </row>
    <row r="173" spans="1:9">
      <c r="A173" s="11">
        <v>171</v>
      </c>
      <c r="C173" s="38">
        <v>-369</v>
      </c>
      <c r="D173" s="37">
        <v>113</v>
      </c>
      <c r="E173" s="9"/>
      <c r="F173" s="16">
        <v>16</v>
      </c>
      <c r="G173" s="35" t="s">
        <v>1997</v>
      </c>
    </row>
    <row r="174" spans="1:9">
      <c r="A174" s="11">
        <v>172</v>
      </c>
      <c r="C174" s="38">
        <v>-365</v>
      </c>
      <c r="D174" s="37">
        <v>112</v>
      </c>
      <c r="E174" s="9"/>
      <c r="F174" s="12">
        <v>316</v>
      </c>
      <c r="G174" s="35" t="s">
        <v>1997</v>
      </c>
    </row>
    <row r="175" spans="1:9">
      <c r="A175" s="11">
        <v>173</v>
      </c>
      <c r="C175" s="38">
        <v>-363</v>
      </c>
      <c r="D175" s="37">
        <v>109</v>
      </c>
      <c r="E175" s="9"/>
      <c r="F175" s="12">
        <v>160</v>
      </c>
      <c r="G175" s="35" t="s">
        <v>1997</v>
      </c>
    </row>
    <row r="176" spans="1:9">
      <c r="A176" s="58">
        <v>174</v>
      </c>
      <c r="C176" s="38">
        <v>-363</v>
      </c>
      <c r="D176" s="37">
        <v>107</v>
      </c>
      <c r="E176" s="9"/>
      <c r="F176" s="12">
        <v>400</v>
      </c>
      <c r="G176" s="35" t="s">
        <v>1999</v>
      </c>
    </row>
    <row r="177" spans="1:7">
      <c r="A177" s="11">
        <v>175</v>
      </c>
      <c r="C177" s="38">
        <v>-359</v>
      </c>
      <c r="D177" s="37">
        <v>107</v>
      </c>
      <c r="E177" s="9"/>
      <c r="F177" s="12">
        <v>100</v>
      </c>
      <c r="G177" s="35" t="s">
        <v>1997</v>
      </c>
    </row>
    <row r="178" spans="1:7">
      <c r="A178" s="11">
        <v>176</v>
      </c>
      <c r="C178" s="38">
        <v>-355</v>
      </c>
      <c r="D178" s="37">
        <v>105</v>
      </c>
      <c r="E178" s="9"/>
      <c r="F178" s="16">
        <v>20</v>
      </c>
      <c r="G178" s="35" t="s">
        <v>1997</v>
      </c>
    </row>
    <row r="179" spans="1:7">
      <c r="A179" s="11">
        <v>177</v>
      </c>
      <c r="C179" s="38">
        <v>-351</v>
      </c>
      <c r="D179" s="37">
        <v>107</v>
      </c>
      <c r="E179" s="9"/>
      <c r="F179" s="16">
        <v>44</v>
      </c>
      <c r="G179" s="35" t="s">
        <v>1997</v>
      </c>
    </row>
    <row r="180" spans="1:7">
      <c r="A180" s="11">
        <v>178</v>
      </c>
      <c r="C180" s="38">
        <v>-348</v>
      </c>
      <c r="D180" s="37">
        <v>104</v>
      </c>
      <c r="E180" s="9"/>
      <c r="F180" s="12">
        <v>490</v>
      </c>
      <c r="G180" s="35" t="s">
        <v>1997</v>
      </c>
    </row>
    <row r="181" spans="1:7">
      <c r="A181" s="11">
        <v>179</v>
      </c>
      <c r="C181" s="38">
        <v>-347</v>
      </c>
      <c r="D181" s="37">
        <v>102</v>
      </c>
      <c r="E181" s="9"/>
      <c r="F181" s="16">
        <v>400</v>
      </c>
      <c r="G181" s="35" t="s">
        <v>1997</v>
      </c>
    </row>
    <row r="182" spans="1:7">
      <c r="A182" s="11">
        <v>180</v>
      </c>
      <c r="C182" s="38">
        <v>-343</v>
      </c>
      <c r="D182" s="37">
        <v>103</v>
      </c>
      <c r="E182" s="9"/>
      <c r="F182" s="12">
        <v>412</v>
      </c>
      <c r="G182" s="35" t="s">
        <v>1997</v>
      </c>
    </row>
    <row r="183" spans="1:7">
      <c r="A183" s="11">
        <v>181</v>
      </c>
      <c r="C183" s="38">
        <v>-339</v>
      </c>
      <c r="D183" s="37">
        <v>102</v>
      </c>
      <c r="E183" s="9"/>
      <c r="F183" s="16">
        <v>300</v>
      </c>
      <c r="G183" s="35" t="s">
        <v>1997</v>
      </c>
    </row>
    <row r="184" spans="1:7">
      <c r="A184" s="11">
        <v>182</v>
      </c>
      <c r="C184" s="38">
        <v>-337</v>
      </c>
      <c r="D184" s="37">
        <v>99</v>
      </c>
      <c r="E184" s="9"/>
      <c r="F184" s="16">
        <v>60</v>
      </c>
      <c r="G184" s="35" t="s">
        <v>1997</v>
      </c>
    </row>
    <row r="185" spans="1:7">
      <c r="A185" s="11">
        <v>183</v>
      </c>
      <c r="C185" s="38">
        <v>-336</v>
      </c>
      <c r="D185" s="37">
        <v>95</v>
      </c>
      <c r="E185" s="9"/>
      <c r="F185" s="12">
        <v>50</v>
      </c>
      <c r="G185" s="35" t="s">
        <v>1997</v>
      </c>
    </row>
    <row r="186" spans="1:7">
      <c r="A186" s="11">
        <v>184</v>
      </c>
      <c r="C186" s="38">
        <v>-332</v>
      </c>
      <c r="D186" s="37">
        <v>95</v>
      </c>
      <c r="E186" s="9"/>
      <c r="F186" s="12">
        <v>225</v>
      </c>
      <c r="G186" s="35" t="s">
        <v>1997</v>
      </c>
    </row>
    <row r="187" spans="1:7">
      <c r="A187" s="11">
        <v>185</v>
      </c>
      <c r="C187" s="38">
        <v>-329</v>
      </c>
      <c r="D187" s="37">
        <v>92</v>
      </c>
      <c r="E187" s="9"/>
      <c r="F187" s="16">
        <v>200</v>
      </c>
      <c r="G187" s="35" t="s">
        <v>1997</v>
      </c>
    </row>
    <row r="188" spans="1:7">
      <c r="A188" s="11">
        <v>186</v>
      </c>
      <c r="C188" s="38">
        <v>-330</v>
      </c>
      <c r="D188" s="37">
        <v>88</v>
      </c>
      <c r="E188" s="9"/>
      <c r="F188" s="12">
        <v>208</v>
      </c>
      <c r="G188" s="35" t="s">
        <v>1997</v>
      </c>
    </row>
    <row r="189" spans="1:7">
      <c r="A189" s="58">
        <v>187</v>
      </c>
      <c r="C189" s="38">
        <v>-328</v>
      </c>
      <c r="D189" s="37">
        <v>85</v>
      </c>
      <c r="E189" s="9"/>
      <c r="F189" s="16">
        <v>281</v>
      </c>
      <c r="G189" s="35" t="s">
        <v>1999</v>
      </c>
    </row>
    <row r="190" spans="1:7">
      <c r="A190" s="11">
        <v>188</v>
      </c>
      <c r="C190" s="38">
        <v>-326</v>
      </c>
      <c r="D190" s="37">
        <v>89</v>
      </c>
      <c r="E190" s="9"/>
      <c r="F190" s="16">
        <v>80</v>
      </c>
      <c r="G190" s="35" t="s">
        <v>1997</v>
      </c>
    </row>
    <row r="191" spans="1:7">
      <c r="A191" s="11">
        <v>189</v>
      </c>
      <c r="C191" s="38">
        <v>-322</v>
      </c>
      <c r="D191" s="37">
        <v>90</v>
      </c>
      <c r="E191" s="9"/>
      <c r="F191" s="12">
        <v>300</v>
      </c>
      <c r="G191" s="35" t="s">
        <v>1997</v>
      </c>
    </row>
    <row r="192" spans="1:7">
      <c r="A192" s="11">
        <v>190</v>
      </c>
      <c r="C192" s="38">
        <v>-320</v>
      </c>
      <c r="D192" s="37">
        <v>87</v>
      </c>
      <c r="E192" s="9"/>
      <c r="F192" s="12">
        <v>35</v>
      </c>
      <c r="G192" s="35" t="s">
        <v>1997</v>
      </c>
    </row>
    <row r="193" spans="1:10">
      <c r="A193" s="11">
        <v>191</v>
      </c>
      <c r="C193" s="38">
        <v>-316</v>
      </c>
      <c r="D193" s="37">
        <v>86</v>
      </c>
      <c r="E193" s="9"/>
      <c r="F193" s="12">
        <v>200</v>
      </c>
      <c r="G193" s="35" t="s">
        <v>1997</v>
      </c>
    </row>
    <row r="194" spans="1:10">
      <c r="A194" s="11">
        <v>192</v>
      </c>
      <c r="C194" s="38">
        <v>-312</v>
      </c>
      <c r="D194" s="37">
        <v>88</v>
      </c>
      <c r="E194" s="9"/>
      <c r="F194" s="16">
        <v>48</v>
      </c>
      <c r="G194" s="35" t="s">
        <v>1997</v>
      </c>
    </row>
    <row r="195" spans="1:10">
      <c r="A195" s="11">
        <v>193</v>
      </c>
      <c r="C195" s="38">
        <v>-310</v>
      </c>
      <c r="D195" s="37">
        <v>87</v>
      </c>
      <c r="E195" s="9"/>
      <c r="F195" s="16">
        <v>50</v>
      </c>
      <c r="G195" s="35" t="s">
        <v>1997</v>
      </c>
      <c r="I195" s="75"/>
      <c r="J195" s="75"/>
    </row>
    <row r="196" spans="1:10">
      <c r="A196" s="36">
        <v>194</v>
      </c>
      <c r="C196" s="38">
        <v>-306</v>
      </c>
      <c r="D196" s="37">
        <v>89</v>
      </c>
      <c r="E196" s="9"/>
      <c r="F196" s="16">
        <v>614</v>
      </c>
      <c r="G196" s="35" t="s">
        <v>1998</v>
      </c>
    </row>
    <row r="197" spans="1:10">
      <c r="A197" s="11">
        <v>195</v>
      </c>
      <c r="C197" s="38">
        <v>-308</v>
      </c>
      <c r="D197" s="37">
        <v>83</v>
      </c>
      <c r="E197" s="9"/>
      <c r="F197" s="16">
        <v>88</v>
      </c>
      <c r="G197" s="35" t="s">
        <v>1997</v>
      </c>
    </row>
    <row r="198" spans="1:10">
      <c r="A198" s="11">
        <v>196</v>
      </c>
      <c r="C198" s="38">
        <v>-305</v>
      </c>
      <c r="D198" s="37">
        <v>80</v>
      </c>
      <c r="E198" s="9"/>
      <c r="F198" s="16">
        <v>800</v>
      </c>
      <c r="G198" s="35" t="s">
        <v>1997</v>
      </c>
    </row>
    <row r="199" spans="1:10">
      <c r="A199" s="11">
        <v>197</v>
      </c>
      <c r="C199" s="38">
        <v>-302</v>
      </c>
      <c r="D199" s="37">
        <v>82</v>
      </c>
      <c r="E199" s="9"/>
      <c r="F199" s="12">
        <v>20</v>
      </c>
      <c r="G199" s="35" t="s">
        <v>1997</v>
      </c>
    </row>
    <row r="200" spans="1:10">
      <c r="A200" s="11">
        <v>198</v>
      </c>
      <c r="C200" s="38">
        <v>-298</v>
      </c>
      <c r="D200" s="37">
        <v>82</v>
      </c>
      <c r="E200" s="9"/>
      <c r="F200" s="12">
        <v>160</v>
      </c>
      <c r="G200" s="35" t="s">
        <v>1997</v>
      </c>
    </row>
    <row r="201" spans="1:10">
      <c r="A201" s="11">
        <v>199</v>
      </c>
      <c r="C201" s="38">
        <v>-294</v>
      </c>
      <c r="D201" s="37">
        <v>81</v>
      </c>
      <c r="E201" s="9"/>
      <c r="F201" s="16">
        <v>200</v>
      </c>
      <c r="G201" s="35" t="s">
        <v>1997</v>
      </c>
    </row>
    <row r="202" spans="1:10">
      <c r="A202" s="36">
        <v>200</v>
      </c>
      <c r="C202" s="38">
        <v>-293</v>
      </c>
      <c r="D202" s="37">
        <v>81</v>
      </c>
      <c r="E202" s="9"/>
      <c r="F202" s="16">
        <v>450</v>
      </c>
      <c r="G202" s="35" t="s">
        <v>1998</v>
      </c>
      <c r="I202" s="75" t="s">
        <v>2010</v>
      </c>
    </row>
    <row r="203" spans="1:10">
      <c r="A203" s="11">
        <v>201</v>
      </c>
      <c r="C203" s="38">
        <v>-296</v>
      </c>
      <c r="D203" s="37">
        <v>77</v>
      </c>
      <c r="E203" s="9"/>
      <c r="F203" s="16">
        <v>28</v>
      </c>
      <c r="G203" s="35" t="s">
        <v>1997</v>
      </c>
    </row>
    <row r="204" spans="1:10">
      <c r="A204" s="11">
        <v>202</v>
      </c>
      <c r="C204" s="38">
        <v>-295</v>
      </c>
      <c r="D204" s="37">
        <v>73</v>
      </c>
      <c r="E204" s="9"/>
      <c r="F204" s="12">
        <v>102</v>
      </c>
      <c r="G204" s="35" t="s">
        <v>1997</v>
      </c>
    </row>
    <row r="205" spans="1:10">
      <c r="A205" s="11">
        <v>203</v>
      </c>
      <c r="C205" s="38">
        <v>-296</v>
      </c>
      <c r="D205" s="37">
        <v>70</v>
      </c>
      <c r="E205" s="9"/>
      <c r="F205" s="16">
        <v>200</v>
      </c>
      <c r="G205" s="35" t="s">
        <v>1997</v>
      </c>
    </row>
    <row r="206" spans="1:10">
      <c r="A206" s="11">
        <v>204</v>
      </c>
      <c r="C206" s="38">
        <v>-296</v>
      </c>
      <c r="D206" s="37">
        <v>66</v>
      </c>
      <c r="E206" s="9"/>
      <c r="F206" s="12">
        <v>100</v>
      </c>
      <c r="G206" s="35" t="s">
        <v>1997</v>
      </c>
    </row>
    <row r="207" spans="1:10">
      <c r="A207" s="11">
        <v>205</v>
      </c>
      <c r="C207" s="38">
        <v>-297</v>
      </c>
      <c r="D207" s="37">
        <v>65</v>
      </c>
      <c r="E207" s="9"/>
      <c r="F207" s="16">
        <v>344</v>
      </c>
      <c r="G207" s="35" t="s">
        <v>1997</v>
      </c>
    </row>
    <row r="208" spans="1:10">
      <c r="A208" s="11">
        <v>206</v>
      </c>
      <c r="C208" s="38">
        <v>-296</v>
      </c>
      <c r="D208" s="37">
        <v>61</v>
      </c>
      <c r="E208" s="9"/>
      <c r="F208" s="16">
        <v>200</v>
      </c>
      <c r="G208" s="35" t="s">
        <v>1997</v>
      </c>
    </row>
    <row r="209" spans="1:7">
      <c r="A209" s="11">
        <v>207</v>
      </c>
      <c r="C209" s="38">
        <v>-294</v>
      </c>
      <c r="D209" s="37">
        <v>59</v>
      </c>
      <c r="E209" s="9"/>
      <c r="F209" s="12">
        <v>78</v>
      </c>
      <c r="G209" s="35" t="s">
        <v>1997</v>
      </c>
    </row>
    <row r="210" spans="1:7">
      <c r="A210" s="58">
        <v>208</v>
      </c>
      <c r="C210" s="38">
        <v>-290</v>
      </c>
      <c r="D210" s="37">
        <v>57</v>
      </c>
      <c r="E210" s="9"/>
      <c r="F210" s="16">
        <v>466</v>
      </c>
      <c r="G210" s="35" t="s">
        <v>1999</v>
      </c>
    </row>
    <row r="211" spans="1:7">
      <c r="A211" s="11">
        <v>209</v>
      </c>
      <c r="C211" s="38">
        <v>-294</v>
      </c>
      <c r="D211" s="37">
        <v>56</v>
      </c>
      <c r="E211" s="9"/>
      <c r="F211" s="12">
        <v>414</v>
      </c>
      <c r="G211" s="35" t="s">
        <v>1997</v>
      </c>
    </row>
    <row r="212" spans="1:7">
      <c r="A212" s="11">
        <v>210</v>
      </c>
      <c r="C212" s="38">
        <v>-298</v>
      </c>
      <c r="D212" s="37">
        <v>54</v>
      </c>
      <c r="E212" s="9"/>
      <c r="F212" s="16">
        <v>20</v>
      </c>
      <c r="G212" s="35" t="s">
        <v>1997</v>
      </c>
    </row>
    <row r="213" spans="1:7">
      <c r="A213" s="11">
        <v>211</v>
      </c>
      <c r="C213" s="38">
        <v>-302</v>
      </c>
      <c r="D213" s="37">
        <v>52</v>
      </c>
      <c r="E213" s="9"/>
      <c r="F213" s="16">
        <v>15</v>
      </c>
      <c r="G213" s="35" t="s">
        <v>1997</v>
      </c>
    </row>
    <row r="214" spans="1:7">
      <c r="A214" s="11">
        <v>212</v>
      </c>
      <c r="C214" s="38">
        <v>-306</v>
      </c>
      <c r="D214" s="37">
        <v>50</v>
      </c>
      <c r="E214" s="9"/>
      <c r="F214" s="16">
        <v>8</v>
      </c>
      <c r="G214" s="35" t="s">
        <v>1997</v>
      </c>
    </row>
    <row r="215" spans="1:7">
      <c r="A215" s="11">
        <v>213</v>
      </c>
      <c r="C215" s="38">
        <v>-310</v>
      </c>
      <c r="D215" s="37">
        <v>48</v>
      </c>
      <c r="E215" s="9"/>
      <c r="F215" s="12">
        <v>200</v>
      </c>
      <c r="G215" s="35" t="s">
        <v>1997</v>
      </c>
    </row>
    <row r="216" spans="1:7">
      <c r="A216" s="11">
        <v>214</v>
      </c>
      <c r="C216" s="38">
        <v>-309</v>
      </c>
      <c r="D216" s="37">
        <v>45</v>
      </c>
      <c r="E216" s="9"/>
      <c r="F216" s="16">
        <v>38</v>
      </c>
      <c r="G216" s="35" t="s">
        <v>1997</v>
      </c>
    </row>
    <row r="217" spans="1:7">
      <c r="A217" s="11">
        <v>215</v>
      </c>
      <c r="C217" s="38">
        <v>-313</v>
      </c>
      <c r="D217" s="37">
        <v>44</v>
      </c>
      <c r="E217" s="9"/>
      <c r="F217" s="12">
        <v>408</v>
      </c>
      <c r="G217" s="35" t="s">
        <v>1997</v>
      </c>
    </row>
    <row r="218" spans="1:7">
      <c r="A218" s="36">
        <v>216</v>
      </c>
      <c r="C218" s="38">
        <v>-316</v>
      </c>
      <c r="D218" s="37">
        <v>46</v>
      </c>
      <c r="E218" s="9"/>
      <c r="F218" s="12">
        <v>226</v>
      </c>
      <c r="G218" s="35" t="s">
        <v>1998</v>
      </c>
    </row>
    <row r="219" spans="1:7">
      <c r="A219" s="11">
        <v>217</v>
      </c>
      <c r="C219" s="38">
        <v>-309</v>
      </c>
      <c r="D219" s="37">
        <v>43</v>
      </c>
      <c r="E219" s="9"/>
      <c r="F219" s="12">
        <v>310</v>
      </c>
      <c r="G219" s="35" t="s">
        <v>1997</v>
      </c>
    </row>
    <row r="220" spans="1:7">
      <c r="A220" s="11">
        <v>218</v>
      </c>
      <c r="C220" s="38">
        <v>-311</v>
      </c>
      <c r="D220" s="37">
        <v>39</v>
      </c>
      <c r="E220" s="9"/>
      <c r="F220" s="16">
        <v>225</v>
      </c>
      <c r="G220" s="35" t="s">
        <v>1997</v>
      </c>
    </row>
    <row r="221" spans="1:7">
      <c r="A221" s="11">
        <v>219</v>
      </c>
      <c r="C221" s="38">
        <v>-314</v>
      </c>
      <c r="D221" s="37">
        <v>37</v>
      </c>
      <c r="E221" s="9"/>
      <c r="F221" s="16">
        <v>300</v>
      </c>
      <c r="G221" s="35" t="s">
        <v>1997</v>
      </c>
    </row>
    <row r="222" spans="1:7">
      <c r="A222" s="11">
        <v>220</v>
      </c>
      <c r="C222" s="38">
        <v>-316</v>
      </c>
      <c r="D222" s="37">
        <v>33</v>
      </c>
      <c r="E222" s="9"/>
      <c r="F222" s="12">
        <v>16</v>
      </c>
      <c r="G222" s="35" t="s">
        <v>1997</v>
      </c>
    </row>
    <row r="223" spans="1:7">
      <c r="A223" s="11">
        <v>221</v>
      </c>
      <c r="C223" s="38">
        <v>-317</v>
      </c>
      <c r="D223" s="37">
        <v>29</v>
      </c>
      <c r="E223" s="9"/>
      <c r="F223" s="12">
        <v>225</v>
      </c>
      <c r="G223" s="35" t="s">
        <v>1997</v>
      </c>
    </row>
    <row r="224" spans="1:7">
      <c r="A224" s="11">
        <v>222</v>
      </c>
      <c r="C224" s="38">
        <v>-318</v>
      </c>
      <c r="D224" s="37">
        <v>26</v>
      </c>
      <c r="E224" s="9"/>
      <c r="F224" s="16">
        <v>150</v>
      </c>
      <c r="G224" s="35" t="s">
        <v>1997</v>
      </c>
    </row>
    <row r="225" spans="1:7">
      <c r="A225" s="11">
        <v>223</v>
      </c>
      <c r="C225" s="38">
        <v>-314</v>
      </c>
      <c r="D225" s="37">
        <v>25</v>
      </c>
      <c r="E225" s="9"/>
      <c r="F225" s="16">
        <v>75</v>
      </c>
      <c r="G225" s="35" t="s">
        <v>1997</v>
      </c>
    </row>
    <row r="226" spans="1:7">
      <c r="A226" s="11">
        <v>224</v>
      </c>
      <c r="C226" s="38">
        <v>-312</v>
      </c>
      <c r="D226" s="37">
        <v>21</v>
      </c>
      <c r="E226" s="9"/>
      <c r="F226" s="16">
        <v>422</v>
      </c>
      <c r="G226" s="35" t="s">
        <v>1997</v>
      </c>
    </row>
    <row r="227" spans="1:7">
      <c r="A227" s="11">
        <v>225</v>
      </c>
      <c r="C227" s="38">
        <v>-311</v>
      </c>
      <c r="D227" s="37">
        <v>17</v>
      </c>
      <c r="E227" s="9"/>
      <c r="F227" s="12">
        <v>44</v>
      </c>
      <c r="G227" s="35" t="s">
        <v>1997</v>
      </c>
    </row>
    <row r="228" spans="1:7">
      <c r="A228" s="11">
        <v>226</v>
      </c>
      <c r="C228" s="38">
        <v>-311</v>
      </c>
      <c r="D228" s="37">
        <v>13</v>
      </c>
      <c r="E228" s="9"/>
      <c r="F228" s="16">
        <v>120</v>
      </c>
      <c r="G228" s="35" t="s">
        <v>1997</v>
      </c>
    </row>
    <row r="229" spans="1:7">
      <c r="A229" s="11">
        <v>227</v>
      </c>
      <c r="C229" s="38">
        <v>-309</v>
      </c>
      <c r="D229" s="37">
        <v>9</v>
      </c>
      <c r="E229" s="9"/>
      <c r="F229" s="12">
        <v>12</v>
      </c>
      <c r="G229" s="35" t="s">
        <v>1997</v>
      </c>
    </row>
    <row r="230" spans="1:7">
      <c r="A230" s="11">
        <v>228</v>
      </c>
      <c r="C230" s="38">
        <v>-307</v>
      </c>
      <c r="D230" s="37">
        <v>5</v>
      </c>
      <c r="E230" s="9"/>
      <c r="F230" s="12">
        <v>228</v>
      </c>
      <c r="G230" s="35" t="s">
        <v>1997</v>
      </c>
    </row>
    <row r="231" spans="1:7">
      <c r="A231" s="11">
        <v>229</v>
      </c>
      <c r="C231" s="38">
        <v>-308</v>
      </c>
      <c r="D231" s="37">
        <v>1</v>
      </c>
      <c r="E231" s="9"/>
      <c r="F231" s="12">
        <v>95</v>
      </c>
      <c r="G231" s="35" t="s">
        <v>1997</v>
      </c>
    </row>
    <row r="232" spans="1:7">
      <c r="A232" s="11">
        <v>230</v>
      </c>
      <c r="C232" s="38">
        <v>-309</v>
      </c>
      <c r="D232" s="37">
        <v>-3</v>
      </c>
      <c r="E232" s="9"/>
      <c r="F232" s="12">
        <v>80</v>
      </c>
      <c r="G232" s="35" t="s">
        <v>1997</v>
      </c>
    </row>
    <row r="233" spans="1:7">
      <c r="A233" s="11">
        <v>231</v>
      </c>
      <c r="C233" s="38">
        <v>-311</v>
      </c>
      <c r="D233" s="37">
        <v>-7</v>
      </c>
      <c r="E233" s="9"/>
      <c r="F233" s="12">
        <v>68</v>
      </c>
      <c r="G233" s="35" t="s">
        <v>1997</v>
      </c>
    </row>
    <row r="234" spans="1:7">
      <c r="A234" s="11">
        <v>232</v>
      </c>
      <c r="C234" s="38">
        <v>-309</v>
      </c>
      <c r="D234" s="37">
        <v>-10</v>
      </c>
      <c r="E234" s="9"/>
      <c r="F234" s="12">
        <v>62</v>
      </c>
      <c r="G234" s="35" t="s">
        <v>1997</v>
      </c>
    </row>
    <row r="235" spans="1:7">
      <c r="A235" s="35"/>
      <c r="C235" s="35"/>
      <c r="D235" s="35"/>
      <c r="E235"/>
      <c r="F235"/>
      <c r="G235"/>
    </row>
    <row r="236" spans="1:7">
      <c r="A236" s="35"/>
      <c r="C236" s="35"/>
      <c r="D236" s="35"/>
      <c r="E236"/>
      <c r="F236"/>
      <c r="G236"/>
    </row>
    <row r="237" spans="1:7">
      <c r="A237" s="35"/>
      <c r="C237" s="35"/>
      <c r="D237" s="35"/>
      <c r="E237"/>
      <c r="F237"/>
      <c r="G237"/>
    </row>
    <row r="238" spans="1:7">
      <c r="A238" s="40"/>
      <c r="C238" s="35"/>
      <c r="D238" s="35"/>
      <c r="E238"/>
      <c r="F238"/>
    </row>
    <row r="239" spans="1:7">
      <c r="A239" s="40"/>
      <c r="C239" s="35"/>
      <c r="D239" s="35"/>
      <c r="E239"/>
      <c r="F239"/>
    </row>
    <row r="240" spans="1:7">
      <c r="A240" s="40"/>
      <c r="C240" s="35"/>
      <c r="D240" s="35"/>
      <c r="E240"/>
      <c r="F240"/>
    </row>
    <row r="241" spans="1:6">
      <c r="A241" s="40"/>
      <c r="C241" s="35"/>
      <c r="D241" s="35"/>
      <c r="E241"/>
      <c r="F241"/>
    </row>
    <row r="242" spans="1:6">
      <c r="A242" s="40"/>
      <c r="C242" s="35"/>
      <c r="D242" s="35"/>
      <c r="E242"/>
      <c r="F242"/>
    </row>
    <row r="243" spans="1:6">
      <c r="A243" s="40"/>
      <c r="C243" s="35"/>
      <c r="D243" s="35"/>
      <c r="E243"/>
      <c r="F243"/>
    </row>
    <row r="244" spans="1:6">
      <c r="A244" s="40"/>
      <c r="C244" s="35"/>
      <c r="D244" s="35"/>
      <c r="E244"/>
      <c r="F244"/>
    </row>
    <row r="245" spans="1:6">
      <c r="A245" s="40"/>
      <c r="C245" s="35"/>
      <c r="D245" s="35"/>
      <c r="E245"/>
      <c r="F245"/>
    </row>
    <row r="246" spans="1:6">
      <c r="A246" s="40"/>
      <c r="C246" s="35"/>
      <c r="D246" s="35"/>
      <c r="E246"/>
      <c r="F246"/>
    </row>
    <row r="247" spans="1:6">
      <c r="A247" s="40"/>
      <c r="C247" s="35"/>
      <c r="D247" s="35"/>
      <c r="E247"/>
      <c r="F247"/>
    </row>
    <row r="248" spans="1:6">
      <c r="A248" s="40"/>
      <c r="C248" s="35"/>
      <c r="D248" s="35"/>
      <c r="E248"/>
      <c r="F248"/>
    </row>
    <row r="249" spans="1:6">
      <c r="A249" s="40"/>
      <c r="C249" s="35"/>
      <c r="D249" s="35"/>
      <c r="E249"/>
      <c r="F249"/>
    </row>
    <row r="250" spans="1:6">
      <c r="A250" s="40"/>
      <c r="C250" s="35"/>
      <c r="D250" s="35"/>
      <c r="E250"/>
      <c r="F250"/>
    </row>
    <row r="251" spans="1:6">
      <c r="A251" s="40"/>
      <c r="C251" s="35"/>
      <c r="D251" s="35"/>
      <c r="E251"/>
      <c r="F251"/>
    </row>
    <row r="252" spans="1:6">
      <c r="A252" s="40"/>
      <c r="C252" s="35"/>
      <c r="D252" s="35"/>
      <c r="E252"/>
      <c r="F252"/>
    </row>
    <row r="253" spans="1:6">
      <c r="A253" s="40"/>
      <c r="C253" s="35"/>
      <c r="D253" s="35"/>
      <c r="E253"/>
      <c r="F253"/>
    </row>
    <row r="254" spans="1:6">
      <c r="A254" s="40"/>
      <c r="C254" s="35"/>
      <c r="D254" s="35"/>
      <c r="E254"/>
      <c r="F254"/>
    </row>
    <row r="255" spans="1:6">
      <c r="A255" s="40"/>
      <c r="C255" s="35"/>
      <c r="D255" s="35"/>
      <c r="E255"/>
      <c r="F255"/>
    </row>
    <row r="256" spans="1:6">
      <c r="A256" s="40"/>
      <c r="C256" s="35"/>
      <c r="D256" s="35"/>
      <c r="E256"/>
      <c r="F256"/>
    </row>
    <row r="257" spans="1:6">
      <c r="A257" s="40"/>
      <c r="C257" s="35"/>
      <c r="D257" s="35"/>
      <c r="E257"/>
      <c r="F257"/>
    </row>
    <row r="258" spans="1:6">
      <c r="A258" s="40"/>
      <c r="C258" s="35"/>
      <c r="D258" s="35"/>
      <c r="E258"/>
      <c r="F258"/>
    </row>
    <row r="259" spans="1:6">
      <c r="A259" s="40"/>
      <c r="C259" s="35"/>
      <c r="D259" s="35"/>
      <c r="E259"/>
      <c r="F259"/>
    </row>
    <row r="260" spans="1:6">
      <c r="A260" s="40"/>
      <c r="C260" s="35"/>
      <c r="D260" s="35"/>
      <c r="E260"/>
      <c r="F260"/>
    </row>
    <row r="261" spans="1:6">
      <c r="A261" s="40"/>
      <c r="C261" s="35"/>
      <c r="D261" s="35"/>
      <c r="E261"/>
      <c r="F261"/>
    </row>
    <row r="262" spans="1:6">
      <c r="A262" s="40"/>
      <c r="C262" s="35"/>
      <c r="D262" s="35"/>
      <c r="E262"/>
      <c r="F262"/>
    </row>
  </sheetData>
  <autoFilter ref="A2:G234"/>
  <mergeCells count="11">
    <mergeCell ref="T1:U1"/>
    <mergeCell ref="C1:D1"/>
    <mergeCell ref="H1:I1"/>
    <mergeCell ref="K1:L1"/>
    <mergeCell ref="N1:O1"/>
    <mergeCell ref="Q1:R1"/>
    <mergeCell ref="H2:I2"/>
    <mergeCell ref="K2:L2"/>
    <mergeCell ref="N2:O2"/>
    <mergeCell ref="Q2:R2"/>
    <mergeCell ref="T2:U2"/>
  </mergeCells>
  <conditionalFormatting sqref="F194:F229">
    <cfRule type="cellIs" dxfId="45" priority="9" operator="lessThan">
      <formula>SUM(F193:F376)/COUNTA(F193:F376)</formula>
    </cfRule>
  </conditionalFormatting>
  <conditionalFormatting sqref="F3">
    <cfRule type="cellIs" dxfId="44" priority="7" operator="lessThan">
      <formula>SUM(#REF!)/COUNTA(#REF!)</formula>
    </cfRule>
  </conditionalFormatting>
  <conditionalFormatting sqref="F59:F192">
    <cfRule type="cellIs" dxfId="43" priority="17" operator="lessThan">
      <formula>SUM(F58:F240)/COUNTA(F58:F240)</formula>
    </cfRule>
  </conditionalFormatting>
  <conditionalFormatting sqref="F193">
    <cfRule type="cellIs" dxfId="42" priority="18" operator="lessThan">
      <formula>SUM(F193:F375)/COUNTA(F193:F375)</formula>
    </cfRule>
  </conditionalFormatting>
  <conditionalFormatting sqref="F6:F55">
    <cfRule type="cellIs" dxfId="41" priority="20" operator="lessThan">
      <formula>SUM(F6:F240)/COUNTA(F6:F240)</formula>
    </cfRule>
  </conditionalFormatting>
  <conditionalFormatting sqref="F57">
    <cfRule type="cellIs" dxfId="40" priority="31" operator="lessThan">
      <formula>SUM(F56:F229)/COUNTA(F56:F229)</formula>
    </cfRule>
  </conditionalFormatting>
  <conditionalFormatting sqref="F4">
    <cfRule type="cellIs" dxfId="39" priority="32" operator="lessThan">
      <formula>SUM(F4:F229)/COUNTA(F4:F229)</formula>
    </cfRule>
  </conditionalFormatting>
  <conditionalFormatting sqref="F58">
    <cfRule type="cellIs" dxfId="38" priority="33" operator="lessThan">
      <formula>SUM(F57:F229)/COUNTA(F57:F229)</formula>
    </cfRule>
  </conditionalFormatting>
  <conditionalFormatting sqref="F5">
    <cfRule type="cellIs" dxfId="37" priority="34" operator="lessThan">
      <formula>SUM(F5:F229)/COUNTA(F5:F229)</formula>
    </cfRule>
  </conditionalFormatting>
  <conditionalFormatting sqref="F230">
    <cfRule type="cellIs" dxfId="36" priority="2" operator="lessThan">
      <formula>SUM(F229:F412)/COUNTA(F229:F412)</formula>
    </cfRule>
  </conditionalFormatting>
  <conditionalFormatting sqref="F231:F234">
    <cfRule type="cellIs" dxfId="35" priority="1" operator="lessThan">
      <formula>SUM(F230:F413)/COUNTA(F230:F413)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X241"/>
  <sheetViews>
    <sheetView workbookViewId="0">
      <selection activeCell="D12" sqref="D12"/>
    </sheetView>
  </sheetViews>
  <sheetFormatPr baseColWidth="10" defaultRowHeight="12.75"/>
  <cols>
    <col min="1" max="1" width="5.85546875" style="2" customWidth="1"/>
    <col min="2" max="2" width="4.7109375" customWidth="1"/>
    <col min="3" max="3" width="10.85546875" style="3" bestFit="1" customWidth="1"/>
    <col min="4" max="4" width="8.140625" style="3" customWidth="1"/>
    <col min="5" max="5" width="4" style="3" bestFit="1" customWidth="1"/>
    <col min="6" max="6" width="6.85546875" style="3" customWidth="1"/>
    <col min="7" max="7" width="11.42578125" style="3"/>
    <col min="8" max="8" width="8.28515625" customWidth="1"/>
    <col min="11" max="11" width="4.5703125" customWidth="1"/>
    <col min="14" max="14" width="3.7109375" customWidth="1"/>
    <col min="17" max="17" width="4" customWidth="1"/>
    <col min="20" max="20" width="4" customWidth="1"/>
    <col min="23" max="23" width="4.5703125" customWidth="1"/>
    <col min="24" max="24" width="7" bestFit="1" customWidth="1"/>
  </cols>
  <sheetData>
    <row r="1" spans="1:24" ht="13.5" thickBot="1">
      <c r="A1" s="33" t="s">
        <v>1990</v>
      </c>
      <c r="B1" s="13"/>
      <c r="C1" s="9"/>
      <c r="D1" s="80" t="s">
        <v>1989</v>
      </c>
      <c r="E1" s="81"/>
      <c r="F1" s="13"/>
      <c r="G1" s="34" t="s">
        <v>1988</v>
      </c>
      <c r="H1" s="1"/>
      <c r="I1" s="82" t="s">
        <v>1987</v>
      </c>
      <c r="J1" s="83"/>
      <c r="K1" s="30"/>
      <c r="L1" s="82" t="s">
        <v>1986</v>
      </c>
      <c r="M1" s="83"/>
      <c r="N1" s="30"/>
      <c r="O1" s="82" t="s">
        <v>1985</v>
      </c>
      <c r="P1" s="83"/>
      <c r="Q1" s="30"/>
      <c r="R1" s="82" t="s">
        <v>1984</v>
      </c>
      <c r="S1" s="83"/>
      <c r="T1" s="30"/>
      <c r="U1" s="82" t="s">
        <v>1983</v>
      </c>
      <c r="V1" s="83"/>
      <c r="W1" s="30"/>
      <c r="X1" s="32" t="s">
        <v>1982</v>
      </c>
    </row>
    <row r="2" spans="1:24" ht="13.5" thickBot="1">
      <c r="A2" s="31"/>
      <c r="B2" s="13"/>
      <c r="C2" s="6" t="s">
        <v>1993</v>
      </c>
      <c r="D2" s="6"/>
      <c r="E2" s="6"/>
      <c r="F2" s="13"/>
      <c r="G2" s="6"/>
      <c r="H2" s="1"/>
      <c r="I2" s="82">
        <f>L2/O2</f>
        <v>234.41545893719805</v>
      </c>
      <c r="J2" s="83"/>
      <c r="K2" s="30"/>
      <c r="L2" s="82">
        <f>SUM(G:G)</f>
        <v>48524</v>
      </c>
      <c r="M2" s="83"/>
      <c r="N2" s="30"/>
      <c r="O2" s="82">
        <f>COUNTA(D3:D241)</f>
        <v>207</v>
      </c>
      <c r="P2" s="83"/>
      <c r="Q2" s="30"/>
      <c r="R2" s="82">
        <f>L2/110</f>
        <v>441.12727272727273</v>
      </c>
      <c r="S2" s="83"/>
      <c r="T2" s="30"/>
      <c r="U2" s="82">
        <f>R2-O2</f>
        <v>234.12727272727273</v>
      </c>
      <c r="V2" s="83"/>
      <c r="W2" s="30"/>
      <c r="X2" s="29">
        <f>U2/O2</f>
        <v>1.1310496267018006</v>
      </c>
    </row>
    <row r="3" spans="1:24">
      <c r="A3" s="25">
        <v>1</v>
      </c>
      <c r="C3" s="9" t="b">
        <v>1</v>
      </c>
      <c r="D3" s="28">
        <v>-310</v>
      </c>
      <c r="E3" s="27">
        <v>-14</v>
      </c>
      <c r="F3" s="13"/>
      <c r="G3" s="39">
        <v>400</v>
      </c>
      <c r="H3" t="s">
        <v>1997</v>
      </c>
    </row>
    <row r="4" spans="1:24">
      <c r="A4" s="36">
        <v>2</v>
      </c>
      <c r="B4" t="s">
        <v>1964</v>
      </c>
      <c r="C4" s="9" t="b">
        <f t="shared" ref="C4:C67" si="0">IF(B3="_",AND(ABS(D4-D2)&lt;5,ABS(E4-E2)&lt;5),AND(ABS(D4-D3)&lt;5,ABS(E4-E3)&lt;5))</f>
        <v>1</v>
      </c>
      <c r="D4" s="15">
        <v>-306</v>
      </c>
      <c r="E4" s="14">
        <v>-16</v>
      </c>
      <c r="F4" s="13"/>
      <c r="G4" s="12">
        <v>304</v>
      </c>
      <c r="H4" t="s">
        <v>1998</v>
      </c>
      <c r="O4" s="1" t="s">
        <v>1992</v>
      </c>
      <c r="P4" s="1"/>
    </row>
    <row r="5" spans="1:24">
      <c r="A5" s="11">
        <v>3</v>
      </c>
      <c r="C5" s="9" t="b">
        <f t="shared" si="0"/>
        <v>0</v>
      </c>
      <c r="D5" s="15">
        <v>-310</v>
      </c>
      <c r="E5" s="14">
        <v>-9</v>
      </c>
      <c r="F5" s="13"/>
      <c r="G5" s="16">
        <v>150</v>
      </c>
      <c r="H5" t="s">
        <v>1997</v>
      </c>
      <c r="O5" s="1">
        <f>COUNTIF(C:C,FALSE)</f>
        <v>72</v>
      </c>
      <c r="P5" s="1">
        <f>L2/(O2+O5)</f>
        <v>173.92114695340501</v>
      </c>
      <c r="Q5" s="1"/>
    </row>
    <row r="6" spans="1:24">
      <c r="A6" s="11">
        <v>4</v>
      </c>
      <c r="C6" s="9" t="b">
        <f t="shared" si="0"/>
        <v>1</v>
      </c>
      <c r="D6" s="15">
        <v>-314</v>
      </c>
      <c r="E6" s="14">
        <v>-8</v>
      </c>
      <c r="F6" s="13"/>
      <c r="G6" s="16">
        <v>120</v>
      </c>
      <c r="H6" t="s">
        <v>1997</v>
      </c>
    </row>
    <row r="7" spans="1:24">
      <c r="A7" s="11">
        <v>5</v>
      </c>
      <c r="C7" s="9" t="b">
        <f t="shared" si="0"/>
        <v>0</v>
      </c>
      <c r="D7" s="15">
        <v>-315</v>
      </c>
      <c r="E7" s="14">
        <v>-3</v>
      </c>
      <c r="F7" s="13"/>
      <c r="G7" s="16">
        <v>24</v>
      </c>
      <c r="H7" t="s">
        <v>1997</v>
      </c>
      <c r="J7" t="s">
        <v>2015</v>
      </c>
    </row>
    <row r="8" spans="1:24">
      <c r="A8" s="11">
        <v>6</v>
      </c>
      <c r="C8" s="9" t="b">
        <f t="shared" si="0"/>
        <v>1</v>
      </c>
      <c r="D8" s="15">
        <v>-314</v>
      </c>
      <c r="E8" s="14">
        <v>1</v>
      </c>
      <c r="F8" s="13"/>
      <c r="G8" s="16">
        <v>138</v>
      </c>
      <c r="H8" t="s">
        <v>1997</v>
      </c>
    </row>
    <row r="9" spans="1:24">
      <c r="A9" s="36">
        <v>7</v>
      </c>
      <c r="B9" t="s">
        <v>1964</v>
      </c>
      <c r="C9" s="9" t="b">
        <f t="shared" si="0"/>
        <v>0</v>
      </c>
      <c r="D9" s="15">
        <v>-315</v>
      </c>
      <c r="E9" s="14">
        <v>6</v>
      </c>
      <c r="F9" s="13"/>
      <c r="G9" s="12">
        <v>456</v>
      </c>
      <c r="H9" t="s">
        <v>1998</v>
      </c>
    </row>
    <row r="10" spans="1:24">
      <c r="A10" s="11">
        <v>8</v>
      </c>
      <c r="C10" s="9" t="b">
        <f t="shared" si="0"/>
        <v>0</v>
      </c>
      <c r="D10" s="15">
        <v>-320</v>
      </c>
      <c r="E10" s="14">
        <v>1</v>
      </c>
      <c r="F10" s="13"/>
      <c r="G10" s="12">
        <v>108</v>
      </c>
      <c r="H10" t="s">
        <v>1997</v>
      </c>
    </row>
    <row r="11" spans="1:24">
      <c r="A11" s="11">
        <v>9</v>
      </c>
      <c r="C11" s="9" t="b">
        <f t="shared" si="0"/>
        <v>0</v>
      </c>
      <c r="D11" s="15">
        <v>-325</v>
      </c>
      <c r="E11" s="14">
        <v>1</v>
      </c>
      <c r="F11" s="13"/>
      <c r="G11" s="16">
        <v>90</v>
      </c>
      <c r="H11" t="s">
        <v>1997</v>
      </c>
    </row>
    <row r="12" spans="1:24">
      <c r="A12" s="11">
        <v>10</v>
      </c>
      <c r="C12" s="9" t="b">
        <f t="shared" si="0"/>
        <v>1</v>
      </c>
      <c r="D12" s="15">
        <v>-327</v>
      </c>
      <c r="E12" s="14">
        <v>1</v>
      </c>
      <c r="F12" s="13"/>
      <c r="G12" s="16">
        <v>224</v>
      </c>
      <c r="H12" t="s">
        <v>1997</v>
      </c>
    </row>
    <row r="13" spans="1:24">
      <c r="A13" s="11">
        <v>11</v>
      </c>
      <c r="C13" s="9" t="b">
        <f t="shared" si="0"/>
        <v>0</v>
      </c>
      <c r="D13" s="15">
        <v>-333</v>
      </c>
      <c r="E13" s="14">
        <v>1</v>
      </c>
      <c r="F13" s="13"/>
      <c r="G13" s="12">
        <v>241</v>
      </c>
      <c r="H13" t="s">
        <v>1997</v>
      </c>
    </row>
    <row r="14" spans="1:24">
      <c r="A14" s="11">
        <v>12</v>
      </c>
      <c r="C14" s="9" t="b">
        <f t="shared" si="0"/>
        <v>1</v>
      </c>
      <c r="D14" s="15">
        <v>-336</v>
      </c>
      <c r="E14" s="14">
        <v>0</v>
      </c>
      <c r="F14" s="13"/>
      <c r="G14" s="16">
        <v>200</v>
      </c>
      <c r="H14" t="s">
        <v>1997</v>
      </c>
    </row>
    <row r="15" spans="1:24">
      <c r="A15" s="11">
        <v>13</v>
      </c>
      <c r="C15" s="9" t="b">
        <f t="shared" si="0"/>
        <v>0</v>
      </c>
      <c r="D15" s="15">
        <v>-337</v>
      </c>
      <c r="E15" s="14">
        <v>5</v>
      </c>
      <c r="F15" s="13"/>
      <c r="G15" s="16">
        <v>144</v>
      </c>
      <c r="H15" t="s">
        <v>1997</v>
      </c>
    </row>
    <row r="16" spans="1:24">
      <c r="A16" s="11">
        <v>14</v>
      </c>
      <c r="C16" s="9" t="b">
        <f t="shared" si="0"/>
        <v>1</v>
      </c>
      <c r="D16" s="15">
        <v>-341</v>
      </c>
      <c r="E16" s="14">
        <v>6</v>
      </c>
      <c r="F16" s="13"/>
      <c r="G16" s="16">
        <v>95</v>
      </c>
      <c r="H16" t="s">
        <v>1997</v>
      </c>
    </row>
    <row r="17" spans="1:9">
      <c r="A17" s="11">
        <v>15</v>
      </c>
      <c r="C17" s="9" t="b">
        <f t="shared" si="0"/>
        <v>0</v>
      </c>
      <c r="D17" s="15">
        <v>-347</v>
      </c>
      <c r="E17" s="14">
        <v>6</v>
      </c>
      <c r="F17" s="13"/>
      <c r="G17" s="16">
        <v>0</v>
      </c>
      <c r="H17" t="s">
        <v>1997</v>
      </c>
    </row>
    <row r="18" spans="1:9">
      <c r="A18" s="11">
        <v>16</v>
      </c>
      <c r="C18" s="9" t="b">
        <f t="shared" si="0"/>
        <v>0</v>
      </c>
      <c r="D18" s="15">
        <v>-352</v>
      </c>
      <c r="E18" s="14">
        <v>5</v>
      </c>
      <c r="F18" s="13"/>
      <c r="G18" s="16">
        <v>304</v>
      </c>
      <c r="H18" t="s">
        <v>1997</v>
      </c>
    </row>
    <row r="19" spans="1:9">
      <c r="A19" s="11">
        <v>17</v>
      </c>
      <c r="C19" s="9" t="b">
        <f t="shared" si="0"/>
        <v>0</v>
      </c>
      <c r="D19" s="38">
        <v>-357</v>
      </c>
      <c r="E19" s="37">
        <v>4</v>
      </c>
      <c r="F19" s="13"/>
      <c r="G19" s="12">
        <v>0</v>
      </c>
      <c r="H19" t="s">
        <v>1997</v>
      </c>
    </row>
    <row r="20" spans="1:9">
      <c r="A20" s="11">
        <v>18</v>
      </c>
      <c r="C20" s="9" t="b">
        <f t="shared" si="0"/>
        <v>0</v>
      </c>
      <c r="D20" s="15">
        <v>-363</v>
      </c>
      <c r="E20" s="14">
        <v>4</v>
      </c>
      <c r="F20" s="13"/>
      <c r="G20" s="12">
        <v>90</v>
      </c>
      <c r="H20" t="s">
        <v>1997</v>
      </c>
    </row>
    <row r="21" spans="1:9">
      <c r="A21" s="11">
        <v>19</v>
      </c>
      <c r="C21" s="9" t="b">
        <f t="shared" si="0"/>
        <v>1</v>
      </c>
      <c r="D21" s="15">
        <v>-367</v>
      </c>
      <c r="E21" s="14">
        <v>3</v>
      </c>
      <c r="F21" s="13"/>
      <c r="G21" s="16">
        <v>600</v>
      </c>
      <c r="H21" t="s">
        <v>1997</v>
      </c>
    </row>
    <row r="22" spans="1:9">
      <c r="A22" s="58">
        <v>20</v>
      </c>
      <c r="C22" s="9" t="b">
        <f t="shared" si="0"/>
        <v>1</v>
      </c>
      <c r="D22" s="15">
        <v>-370</v>
      </c>
      <c r="E22" s="14">
        <v>6</v>
      </c>
      <c r="F22" s="13"/>
      <c r="G22" s="16">
        <v>316</v>
      </c>
      <c r="H22" t="s">
        <v>1999</v>
      </c>
    </row>
    <row r="23" spans="1:9">
      <c r="A23" s="11">
        <v>21</v>
      </c>
      <c r="C23" s="9" t="b">
        <f t="shared" si="0"/>
        <v>0</v>
      </c>
      <c r="D23" s="15">
        <v>-371</v>
      </c>
      <c r="E23" s="14">
        <v>1</v>
      </c>
      <c r="F23" s="13"/>
      <c r="G23" s="16">
        <v>450</v>
      </c>
      <c r="H23" t="s">
        <v>1997</v>
      </c>
    </row>
    <row r="24" spans="1:9">
      <c r="A24" s="36">
        <v>22</v>
      </c>
      <c r="B24" t="s">
        <v>1964</v>
      </c>
      <c r="C24" s="9" t="b">
        <f t="shared" si="0"/>
        <v>1</v>
      </c>
      <c r="D24" s="15">
        <v>-372</v>
      </c>
      <c r="E24" s="14">
        <v>1</v>
      </c>
      <c r="F24" s="13"/>
      <c r="G24" s="16">
        <v>403</v>
      </c>
      <c r="H24" t="s">
        <v>1998</v>
      </c>
    </row>
    <row r="25" spans="1:9">
      <c r="A25" s="36">
        <v>23</v>
      </c>
      <c r="B25" t="s">
        <v>1964</v>
      </c>
      <c r="C25" s="9" t="b">
        <f t="shared" si="0"/>
        <v>1</v>
      </c>
      <c r="D25" s="15">
        <v>-370</v>
      </c>
      <c r="E25" s="14">
        <v>-2</v>
      </c>
      <c r="F25" s="13"/>
      <c r="G25" s="12">
        <v>300</v>
      </c>
      <c r="H25" t="s">
        <v>1998</v>
      </c>
      <c r="I25" s="21" t="s">
        <v>1971</v>
      </c>
    </row>
    <row r="26" spans="1:9">
      <c r="A26" s="11">
        <v>24</v>
      </c>
      <c r="C26" s="9" t="b">
        <f t="shared" si="0"/>
        <v>1</v>
      </c>
      <c r="D26" s="15">
        <v>-373</v>
      </c>
      <c r="E26" s="14">
        <v>5</v>
      </c>
      <c r="F26" s="13"/>
      <c r="G26" s="16">
        <v>56</v>
      </c>
      <c r="H26" t="s">
        <v>1997</v>
      </c>
    </row>
    <row r="27" spans="1:9">
      <c r="A27" s="11">
        <v>25</v>
      </c>
      <c r="C27" s="9" t="b">
        <f t="shared" si="0"/>
        <v>0</v>
      </c>
      <c r="D27" s="15">
        <v>-373</v>
      </c>
      <c r="E27" s="14">
        <v>11</v>
      </c>
      <c r="F27" s="13"/>
      <c r="G27" s="16">
        <v>16</v>
      </c>
      <c r="H27" t="s">
        <v>1997</v>
      </c>
    </row>
    <row r="28" spans="1:9">
      <c r="A28" s="11">
        <v>26</v>
      </c>
      <c r="C28" s="9" t="b">
        <f t="shared" si="0"/>
        <v>1</v>
      </c>
      <c r="D28" s="15">
        <v>-373</v>
      </c>
      <c r="E28" s="14">
        <v>15</v>
      </c>
      <c r="F28" s="13"/>
      <c r="G28" s="16">
        <v>480</v>
      </c>
      <c r="H28" t="s">
        <v>1997</v>
      </c>
    </row>
    <row r="29" spans="1:9">
      <c r="A29" s="11">
        <v>27</v>
      </c>
      <c r="C29" s="9" t="b">
        <f t="shared" si="0"/>
        <v>1</v>
      </c>
      <c r="D29" s="15">
        <v>-373</v>
      </c>
      <c r="E29" s="14">
        <v>19</v>
      </c>
      <c r="F29" s="13"/>
      <c r="G29" s="12">
        <v>330</v>
      </c>
      <c r="H29" t="s">
        <v>1997</v>
      </c>
    </row>
    <row r="30" spans="1:9">
      <c r="A30" s="11">
        <v>28</v>
      </c>
      <c r="C30" s="9" t="b">
        <f t="shared" si="0"/>
        <v>1</v>
      </c>
      <c r="D30" s="15">
        <v>-369</v>
      </c>
      <c r="E30" s="14">
        <v>19</v>
      </c>
      <c r="F30" s="13"/>
      <c r="G30" s="12">
        <v>400</v>
      </c>
      <c r="H30" t="s">
        <v>1997</v>
      </c>
    </row>
    <row r="31" spans="1:9">
      <c r="A31" s="11">
        <v>29</v>
      </c>
      <c r="C31" s="9" t="b">
        <f t="shared" si="0"/>
        <v>0</v>
      </c>
      <c r="D31" s="15">
        <v>-369</v>
      </c>
      <c r="E31" s="14">
        <v>25</v>
      </c>
      <c r="F31" s="13"/>
      <c r="G31" s="16">
        <v>8</v>
      </c>
      <c r="H31" t="s">
        <v>1997</v>
      </c>
    </row>
    <row r="32" spans="1:9">
      <c r="A32" s="11">
        <v>30</v>
      </c>
      <c r="C32" s="9" t="b">
        <f t="shared" si="0"/>
        <v>1</v>
      </c>
      <c r="D32" s="15">
        <v>-370</v>
      </c>
      <c r="E32" s="14">
        <v>29</v>
      </c>
      <c r="F32" s="13"/>
      <c r="G32" s="16">
        <v>212</v>
      </c>
      <c r="H32" t="s">
        <v>1997</v>
      </c>
    </row>
    <row r="33" spans="1:8">
      <c r="A33" s="36">
        <v>31</v>
      </c>
      <c r="B33" t="s">
        <v>1964</v>
      </c>
      <c r="C33" s="9" t="b">
        <f t="shared" si="0"/>
        <v>0</v>
      </c>
      <c r="D33" s="15">
        <v>-365</v>
      </c>
      <c r="E33" s="14">
        <v>29</v>
      </c>
      <c r="F33" s="13"/>
      <c r="G33" s="16">
        <v>400</v>
      </c>
      <c r="H33" t="s">
        <v>1998</v>
      </c>
    </row>
    <row r="34" spans="1:8">
      <c r="A34" s="11">
        <v>32</v>
      </c>
      <c r="C34" s="9" t="b">
        <f t="shared" si="0"/>
        <v>0</v>
      </c>
      <c r="D34" s="15">
        <v>-376</v>
      </c>
      <c r="E34" s="14">
        <v>29</v>
      </c>
      <c r="F34" s="13"/>
      <c r="G34" s="16">
        <v>38</v>
      </c>
      <c r="H34" t="s">
        <v>1997</v>
      </c>
    </row>
    <row r="35" spans="1:8">
      <c r="A35" s="11">
        <v>33</v>
      </c>
      <c r="C35" s="9" t="b">
        <f t="shared" si="0"/>
        <v>0</v>
      </c>
      <c r="D35" s="15">
        <v>-382</v>
      </c>
      <c r="E35" s="14">
        <v>29</v>
      </c>
      <c r="F35" s="13"/>
      <c r="G35" s="16">
        <v>11</v>
      </c>
      <c r="H35" t="s">
        <v>1997</v>
      </c>
    </row>
    <row r="36" spans="1:8">
      <c r="A36" s="11">
        <v>34</v>
      </c>
      <c r="C36" s="9" t="b">
        <f t="shared" si="0"/>
        <v>1</v>
      </c>
      <c r="D36" s="15">
        <v>-384</v>
      </c>
      <c r="E36" s="14">
        <v>32</v>
      </c>
      <c r="F36" s="13"/>
      <c r="G36" s="16">
        <v>152</v>
      </c>
      <c r="H36" t="s">
        <v>1997</v>
      </c>
    </row>
    <row r="37" spans="1:8">
      <c r="A37" s="11">
        <v>35</v>
      </c>
      <c r="C37" s="9" t="b">
        <f t="shared" si="0"/>
        <v>1</v>
      </c>
      <c r="D37" s="15">
        <v>-386</v>
      </c>
      <c r="E37" s="14">
        <v>36</v>
      </c>
      <c r="F37" s="13"/>
      <c r="G37" s="16">
        <v>130</v>
      </c>
      <c r="H37" t="s">
        <v>1997</v>
      </c>
    </row>
    <row r="38" spans="1:8">
      <c r="A38" s="11">
        <v>36</v>
      </c>
      <c r="C38" s="9" t="b">
        <f t="shared" si="0"/>
        <v>1</v>
      </c>
      <c r="D38" s="15">
        <v>-388</v>
      </c>
      <c r="E38" s="14">
        <v>36</v>
      </c>
      <c r="F38" s="13"/>
      <c r="G38" s="16">
        <v>130</v>
      </c>
      <c r="H38" t="s">
        <v>1997</v>
      </c>
    </row>
    <row r="39" spans="1:8">
      <c r="A39" s="11">
        <v>37</v>
      </c>
      <c r="C39" s="9" t="b">
        <f t="shared" si="0"/>
        <v>0</v>
      </c>
      <c r="D39" s="15">
        <v>-388</v>
      </c>
      <c r="E39" s="14">
        <v>42</v>
      </c>
      <c r="F39" s="13"/>
      <c r="G39" s="16">
        <v>21</v>
      </c>
      <c r="H39" t="s">
        <v>1997</v>
      </c>
    </row>
    <row r="40" spans="1:8">
      <c r="A40" s="11">
        <v>38</v>
      </c>
      <c r="C40" s="9" t="b">
        <f t="shared" si="0"/>
        <v>0</v>
      </c>
      <c r="D40" s="15">
        <v>-393</v>
      </c>
      <c r="E40" s="14">
        <v>43</v>
      </c>
      <c r="F40" s="13"/>
      <c r="G40" s="16">
        <v>245</v>
      </c>
      <c r="H40" t="s">
        <v>1997</v>
      </c>
    </row>
    <row r="41" spans="1:8">
      <c r="A41" s="11">
        <v>39</v>
      </c>
      <c r="C41" s="9" t="b">
        <f t="shared" si="0"/>
        <v>1</v>
      </c>
      <c r="D41" s="15">
        <v>-395</v>
      </c>
      <c r="E41" s="14">
        <v>47</v>
      </c>
      <c r="F41" s="13"/>
      <c r="G41" s="12">
        <v>310</v>
      </c>
      <c r="H41" t="s">
        <v>1997</v>
      </c>
    </row>
    <row r="42" spans="1:8">
      <c r="A42" s="11">
        <v>40</v>
      </c>
      <c r="C42" s="9" t="b">
        <f t="shared" si="0"/>
        <v>1</v>
      </c>
      <c r="D42" s="15">
        <v>-396</v>
      </c>
      <c r="E42" s="14">
        <v>51</v>
      </c>
      <c r="F42" s="13"/>
      <c r="G42" s="12">
        <v>648</v>
      </c>
      <c r="H42" t="s">
        <v>1997</v>
      </c>
    </row>
    <row r="43" spans="1:8">
      <c r="A43" s="11">
        <v>41</v>
      </c>
      <c r="C43" s="9" t="b">
        <f t="shared" si="0"/>
        <v>1</v>
      </c>
      <c r="D43" s="15">
        <v>-399</v>
      </c>
      <c r="E43" s="14">
        <v>50</v>
      </c>
      <c r="F43" s="13"/>
      <c r="G43" s="12">
        <v>180</v>
      </c>
      <c r="H43" t="s">
        <v>1997</v>
      </c>
    </row>
    <row r="44" spans="1:8">
      <c r="A44" s="11">
        <v>42</v>
      </c>
      <c r="C44" s="9" t="b">
        <f t="shared" si="0"/>
        <v>0</v>
      </c>
      <c r="D44" s="15">
        <v>-399</v>
      </c>
      <c r="E44" s="14">
        <v>56</v>
      </c>
      <c r="F44" s="13"/>
      <c r="G44" s="12">
        <v>80</v>
      </c>
      <c r="H44" t="s">
        <v>1997</v>
      </c>
    </row>
    <row r="45" spans="1:8">
      <c r="A45" s="11">
        <v>43</v>
      </c>
      <c r="C45" s="9" t="b">
        <f t="shared" si="0"/>
        <v>1</v>
      </c>
      <c r="D45" s="15">
        <v>-399</v>
      </c>
      <c r="E45" s="14">
        <v>59</v>
      </c>
      <c r="F45" s="13"/>
      <c r="G45" s="16">
        <v>212</v>
      </c>
      <c r="H45" t="s">
        <v>1997</v>
      </c>
    </row>
    <row r="46" spans="1:8">
      <c r="A46" s="11">
        <v>44</v>
      </c>
      <c r="C46" s="9" t="b">
        <f t="shared" si="0"/>
        <v>1</v>
      </c>
      <c r="D46" s="15">
        <v>-402</v>
      </c>
      <c r="E46" s="14">
        <v>61</v>
      </c>
      <c r="F46" s="13"/>
      <c r="G46" s="16">
        <v>20</v>
      </c>
      <c r="H46" t="s">
        <v>1997</v>
      </c>
    </row>
    <row r="47" spans="1:8">
      <c r="A47" s="11">
        <v>45</v>
      </c>
      <c r="C47" s="9" t="b">
        <f t="shared" si="0"/>
        <v>0</v>
      </c>
      <c r="D47" s="15">
        <v>-407</v>
      </c>
      <c r="E47" s="14">
        <v>62</v>
      </c>
      <c r="F47" s="13"/>
      <c r="G47" s="16">
        <v>300</v>
      </c>
      <c r="H47" t="s">
        <v>1997</v>
      </c>
    </row>
    <row r="48" spans="1:8">
      <c r="A48" s="11">
        <v>46</v>
      </c>
      <c r="C48" s="9" t="b">
        <f t="shared" si="0"/>
        <v>1</v>
      </c>
      <c r="D48" s="15">
        <v>-411</v>
      </c>
      <c r="E48" s="14">
        <v>62</v>
      </c>
      <c r="F48" s="13"/>
      <c r="G48" s="12">
        <v>60</v>
      </c>
      <c r="H48" t="s">
        <v>1997</v>
      </c>
    </row>
    <row r="49" spans="1:8">
      <c r="A49" s="58">
        <v>47</v>
      </c>
      <c r="C49" s="9" t="b">
        <f t="shared" si="0"/>
        <v>1</v>
      </c>
      <c r="D49" s="15">
        <v>-412</v>
      </c>
      <c r="E49" s="14">
        <v>65</v>
      </c>
      <c r="F49" s="13"/>
      <c r="G49" s="16">
        <v>322</v>
      </c>
      <c r="H49" t="s">
        <v>1999</v>
      </c>
    </row>
    <row r="50" spans="1:8">
      <c r="A50" s="11">
        <v>48</v>
      </c>
      <c r="C50" s="9" t="b">
        <f t="shared" si="0"/>
        <v>1</v>
      </c>
      <c r="D50" s="15">
        <v>-412</v>
      </c>
      <c r="E50" s="14">
        <v>64</v>
      </c>
      <c r="F50" s="13"/>
      <c r="G50" s="12">
        <v>804</v>
      </c>
      <c r="H50" t="s">
        <v>1997</v>
      </c>
    </row>
    <row r="51" spans="1:8">
      <c r="A51" s="11">
        <v>49</v>
      </c>
      <c r="C51" s="9" t="b">
        <f t="shared" si="0"/>
        <v>1</v>
      </c>
      <c r="D51" s="15">
        <v>-414</v>
      </c>
      <c r="E51" s="14">
        <v>68</v>
      </c>
      <c r="F51" s="13"/>
      <c r="G51" s="16">
        <v>154</v>
      </c>
      <c r="H51" t="s">
        <v>1997</v>
      </c>
    </row>
    <row r="52" spans="1:8">
      <c r="A52" s="11">
        <v>50</v>
      </c>
      <c r="C52" s="9" t="b">
        <f t="shared" si="0"/>
        <v>1</v>
      </c>
      <c r="D52" s="15">
        <v>-417</v>
      </c>
      <c r="E52" s="14">
        <v>71</v>
      </c>
      <c r="F52" s="13"/>
      <c r="G52" s="12">
        <v>30</v>
      </c>
      <c r="H52" t="s">
        <v>1997</v>
      </c>
    </row>
    <row r="53" spans="1:8">
      <c r="A53" s="11">
        <v>51</v>
      </c>
      <c r="C53" s="9" t="b">
        <f t="shared" si="0"/>
        <v>0</v>
      </c>
      <c r="D53" s="15">
        <v>-422</v>
      </c>
      <c r="E53" s="14">
        <v>72</v>
      </c>
      <c r="F53" s="13"/>
      <c r="G53" s="12">
        <v>340</v>
      </c>
      <c r="H53" t="s">
        <v>1997</v>
      </c>
    </row>
    <row r="54" spans="1:8">
      <c r="A54" s="11">
        <v>52</v>
      </c>
      <c r="C54" s="9" t="b">
        <f t="shared" si="0"/>
        <v>0</v>
      </c>
      <c r="D54" s="15">
        <v>-422</v>
      </c>
      <c r="E54" s="14">
        <v>78</v>
      </c>
      <c r="F54" s="13"/>
      <c r="G54" s="16">
        <v>128</v>
      </c>
      <c r="H54" t="s">
        <v>1997</v>
      </c>
    </row>
    <row r="55" spans="1:8">
      <c r="A55" s="36">
        <v>53</v>
      </c>
      <c r="B55" t="s">
        <v>1964</v>
      </c>
      <c r="C55" s="9" t="b">
        <f t="shared" si="0"/>
        <v>1</v>
      </c>
      <c r="D55" s="15">
        <v>-419</v>
      </c>
      <c r="E55" s="14">
        <v>78</v>
      </c>
      <c r="F55" s="13"/>
      <c r="G55" s="16">
        <v>330</v>
      </c>
      <c r="H55" t="s">
        <v>1998</v>
      </c>
    </row>
    <row r="56" spans="1:8">
      <c r="A56" s="11">
        <v>54</v>
      </c>
      <c r="C56" s="9" t="b">
        <f t="shared" si="0"/>
        <v>1</v>
      </c>
      <c r="D56" s="15">
        <v>-426</v>
      </c>
      <c r="E56" s="14">
        <v>77</v>
      </c>
      <c r="G56" s="12">
        <v>24</v>
      </c>
      <c r="H56" t="s">
        <v>1997</v>
      </c>
    </row>
    <row r="57" spans="1:8">
      <c r="A57" s="11">
        <v>55</v>
      </c>
      <c r="C57" s="9" t="b">
        <f t="shared" si="0"/>
        <v>1</v>
      </c>
      <c r="D57" s="15">
        <v>-430</v>
      </c>
      <c r="E57" s="14">
        <v>79</v>
      </c>
      <c r="F57" s="13"/>
      <c r="G57" s="16">
        <v>120</v>
      </c>
      <c r="H57" t="s">
        <v>1997</v>
      </c>
    </row>
    <row r="58" spans="1:8">
      <c r="A58" s="11">
        <v>56</v>
      </c>
      <c r="C58" s="9" t="b">
        <f t="shared" si="0"/>
        <v>1</v>
      </c>
      <c r="D58" s="15">
        <v>-434</v>
      </c>
      <c r="E58" s="14">
        <v>81</v>
      </c>
      <c r="F58" s="13"/>
      <c r="G58" s="16">
        <v>86</v>
      </c>
      <c r="H58" t="s">
        <v>1997</v>
      </c>
    </row>
    <row r="59" spans="1:8">
      <c r="A59" s="11">
        <v>57</v>
      </c>
      <c r="C59" s="9" t="b">
        <f t="shared" si="0"/>
        <v>1</v>
      </c>
      <c r="D59" s="15">
        <v>-438</v>
      </c>
      <c r="E59" s="14">
        <v>83</v>
      </c>
      <c r="F59" s="13"/>
      <c r="G59" s="16">
        <v>300</v>
      </c>
      <c r="H59" t="s">
        <v>1997</v>
      </c>
    </row>
    <row r="60" spans="1:8">
      <c r="A60" s="11">
        <v>58</v>
      </c>
      <c r="C60" s="9" t="b">
        <f t="shared" si="0"/>
        <v>1</v>
      </c>
      <c r="D60" s="15">
        <v>-441</v>
      </c>
      <c r="E60" s="14">
        <v>81</v>
      </c>
      <c r="F60" s="13"/>
      <c r="G60" s="16">
        <v>200</v>
      </c>
      <c r="H60" t="s">
        <v>1997</v>
      </c>
    </row>
    <row r="61" spans="1:8">
      <c r="A61" s="36">
        <v>59</v>
      </c>
      <c r="B61" t="s">
        <v>1964</v>
      </c>
      <c r="C61" s="9" t="b">
        <f t="shared" si="0"/>
        <v>1</v>
      </c>
      <c r="D61" s="15">
        <v>-445</v>
      </c>
      <c r="E61" s="14">
        <v>79</v>
      </c>
      <c r="F61" s="13"/>
      <c r="G61" s="12">
        <v>600</v>
      </c>
      <c r="H61" t="s">
        <v>1998</v>
      </c>
    </row>
    <row r="62" spans="1:8">
      <c r="A62" s="11">
        <v>60</v>
      </c>
      <c r="C62" s="9" t="b">
        <f t="shared" si="0"/>
        <v>1</v>
      </c>
      <c r="D62" s="15">
        <v>-443</v>
      </c>
      <c r="E62" s="14">
        <v>85</v>
      </c>
      <c r="F62" s="13"/>
      <c r="G62" s="12">
        <v>132</v>
      </c>
      <c r="H62" t="s">
        <v>1997</v>
      </c>
    </row>
    <row r="63" spans="1:8">
      <c r="A63" s="11">
        <v>61</v>
      </c>
      <c r="C63" s="9" t="b">
        <f t="shared" si="0"/>
        <v>0</v>
      </c>
      <c r="D63" s="15">
        <v>-444</v>
      </c>
      <c r="E63" s="14">
        <v>90</v>
      </c>
      <c r="F63" s="13"/>
      <c r="G63" s="12">
        <v>84</v>
      </c>
      <c r="H63" t="s">
        <v>1997</v>
      </c>
    </row>
    <row r="64" spans="1:8">
      <c r="A64" s="11">
        <v>62</v>
      </c>
      <c r="C64" s="9" t="b">
        <f t="shared" si="0"/>
        <v>1</v>
      </c>
      <c r="D64" s="15">
        <v>-444</v>
      </c>
      <c r="E64" s="14">
        <v>94</v>
      </c>
      <c r="F64" s="13"/>
      <c r="G64" s="16">
        <v>85</v>
      </c>
      <c r="H64" t="s">
        <v>1997</v>
      </c>
    </row>
    <row r="65" spans="1:8">
      <c r="A65" s="58">
        <v>63</v>
      </c>
      <c r="C65" s="9" t="b">
        <f t="shared" si="0"/>
        <v>1</v>
      </c>
      <c r="D65" s="15">
        <v>-442</v>
      </c>
      <c r="E65" s="14">
        <v>97</v>
      </c>
      <c r="F65" s="13"/>
      <c r="G65" s="16">
        <v>800</v>
      </c>
      <c r="H65" t="s">
        <v>1999</v>
      </c>
    </row>
    <row r="66" spans="1:8">
      <c r="A66" s="11">
        <v>64</v>
      </c>
      <c r="C66" s="9" t="b">
        <f t="shared" si="0"/>
        <v>1</v>
      </c>
      <c r="D66" s="15">
        <v>-445</v>
      </c>
      <c r="E66" s="14">
        <v>97</v>
      </c>
      <c r="F66" s="13"/>
      <c r="G66" s="12">
        <v>90</v>
      </c>
      <c r="H66" t="s">
        <v>1997</v>
      </c>
    </row>
    <row r="67" spans="1:8">
      <c r="A67" s="11">
        <v>65</v>
      </c>
      <c r="C67" s="9" t="b">
        <f t="shared" si="0"/>
        <v>0</v>
      </c>
      <c r="D67" s="15">
        <v>-450</v>
      </c>
      <c r="E67" s="14">
        <v>96</v>
      </c>
      <c r="F67" s="13"/>
      <c r="G67" s="16">
        <v>203</v>
      </c>
      <c r="H67" t="s">
        <v>1997</v>
      </c>
    </row>
    <row r="68" spans="1:8">
      <c r="A68" s="11">
        <v>66</v>
      </c>
      <c r="C68" s="9" t="b">
        <f t="shared" ref="C68:C111" si="1">IF(B67="_",AND(ABS(D68-D66)&lt;5,ABS(E68-E66)&lt;5),AND(ABS(D68-D67)&lt;5,ABS(E68-E67)&lt;5))</f>
        <v>0</v>
      </c>
      <c r="D68" s="15">
        <v>-455</v>
      </c>
      <c r="E68" s="14">
        <v>95</v>
      </c>
      <c r="F68" s="13"/>
      <c r="G68" s="12">
        <v>109</v>
      </c>
      <c r="H68" t="s">
        <v>1997</v>
      </c>
    </row>
    <row r="69" spans="1:8">
      <c r="A69" s="11">
        <v>67</v>
      </c>
      <c r="C69" s="9" t="b">
        <f t="shared" si="1"/>
        <v>1</v>
      </c>
      <c r="D69" s="15">
        <v>-458</v>
      </c>
      <c r="E69" s="14">
        <v>93</v>
      </c>
      <c r="F69" s="13"/>
      <c r="G69" s="16">
        <v>75</v>
      </c>
      <c r="H69" t="s">
        <v>1997</v>
      </c>
    </row>
    <row r="70" spans="1:8">
      <c r="A70" s="11">
        <v>68</v>
      </c>
      <c r="C70" s="9" t="b">
        <f t="shared" si="1"/>
        <v>0</v>
      </c>
      <c r="D70" s="15">
        <v>-464</v>
      </c>
      <c r="E70" s="14">
        <v>93</v>
      </c>
      <c r="F70" s="13"/>
      <c r="G70" s="12">
        <v>55</v>
      </c>
      <c r="H70" t="s">
        <v>1997</v>
      </c>
    </row>
    <row r="71" spans="1:8">
      <c r="A71" s="11">
        <v>69</v>
      </c>
      <c r="C71" s="9" t="b">
        <f t="shared" si="1"/>
        <v>1</v>
      </c>
      <c r="D71" s="15">
        <v>-468</v>
      </c>
      <c r="E71" s="14">
        <v>91</v>
      </c>
      <c r="F71" s="13"/>
      <c r="G71" s="16">
        <v>400</v>
      </c>
      <c r="H71" t="s">
        <v>1997</v>
      </c>
    </row>
    <row r="72" spans="1:8">
      <c r="A72" s="58">
        <v>70</v>
      </c>
      <c r="C72" s="9" t="b">
        <f t="shared" si="1"/>
        <v>0</v>
      </c>
      <c r="D72" s="15">
        <v>-468</v>
      </c>
      <c r="E72" s="14">
        <v>97</v>
      </c>
      <c r="F72" s="13"/>
      <c r="G72" s="16">
        <v>800</v>
      </c>
      <c r="H72" t="s">
        <v>1999</v>
      </c>
    </row>
    <row r="73" spans="1:8">
      <c r="A73" s="11">
        <v>71</v>
      </c>
      <c r="C73" s="9" t="b">
        <f t="shared" si="1"/>
        <v>1</v>
      </c>
      <c r="D73" s="15">
        <v>-469</v>
      </c>
      <c r="E73" s="14">
        <v>93</v>
      </c>
      <c r="F73" s="13"/>
      <c r="G73" s="16">
        <v>261</v>
      </c>
      <c r="H73" t="s">
        <v>1997</v>
      </c>
    </row>
    <row r="74" spans="1:8">
      <c r="A74" s="11">
        <v>72</v>
      </c>
      <c r="C74" s="9" t="b">
        <f t="shared" si="1"/>
        <v>0</v>
      </c>
      <c r="D74" s="15">
        <v>-475</v>
      </c>
      <c r="E74" s="14">
        <v>93</v>
      </c>
      <c r="F74" s="13"/>
      <c r="G74" s="12">
        <v>40</v>
      </c>
      <c r="H74" t="s">
        <v>1997</v>
      </c>
    </row>
    <row r="75" spans="1:8">
      <c r="A75" s="11">
        <v>73</v>
      </c>
      <c r="C75" s="9" t="b">
        <f t="shared" si="1"/>
        <v>0</v>
      </c>
      <c r="D75" s="15">
        <v>-480</v>
      </c>
      <c r="E75" s="14">
        <v>94</v>
      </c>
      <c r="F75" s="13"/>
      <c r="G75" s="12">
        <v>300</v>
      </c>
      <c r="H75" t="s">
        <v>1997</v>
      </c>
    </row>
    <row r="76" spans="1:8">
      <c r="A76" s="11">
        <v>74</v>
      </c>
      <c r="C76" s="9" t="b">
        <f t="shared" si="1"/>
        <v>1</v>
      </c>
      <c r="D76" s="15">
        <v>-483</v>
      </c>
      <c r="E76" s="14">
        <v>97</v>
      </c>
      <c r="F76" s="13"/>
      <c r="G76" s="12">
        <v>650</v>
      </c>
      <c r="H76" t="s">
        <v>1997</v>
      </c>
    </row>
    <row r="77" spans="1:8">
      <c r="A77" s="11">
        <v>75</v>
      </c>
      <c r="C77" s="9" t="b">
        <f t="shared" si="1"/>
        <v>1</v>
      </c>
      <c r="D77" s="15">
        <v>-484</v>
      </c>
      <c r="E77" s="14">
        <v>101</v>
      </c>
      <c r="F77" s="13"/>
      <c r="G77" s="16">
        <v>334</v>
      </c>
      <c r="H77" t="s">
        <v>1997</v>
      </c>
    </row>
    <row r="78" spans="1:8">
      <c r="A78" s="11">
        <v>76</v>
      </c>
      <c r="C78" s="9" t="b">
        <f t="shared" si="1"/>
        <v>0</v>
      </c>
      <c r="D78" s="15">
        <v>-479</v>
      </c>
      <c r="E78" s="14">
        <v>100</v>
      </c>
      <c r="F78" s="13"/>
      <c r="G78" s="16">
        <v>120</v>
      </c>
      <c r="H78" t="s">
        <v>1997</v>
      </c>
    </row>
    <row r="79" spans="1:8">
      <c r="A79" s="11">
        <v>77</v>
      </c>
      <c r="C79" s="9" t="b">
        <f t="shared" si="1"/>
        <v>0</v>
      </c>
      <c r="D79" s="15">
        <v>-473</v>
      </c>
      <c r="E79" s="14">
        <v>100</v>
      </c>
      <c r="F79" s="13"/>
      <c r="G79" s="16">
        <v>16</v>
      </c>
      <c r="H79" t="s">
        <v>1997</v>
      </c>
    </row>
    <row r="80" spans="1:8">
      <c r="A80" s="11">
        <v>78</v>
      </c>
      <c r="C80" s="9" t="b">
        <f t="shared" si="1"/>
        <v>1</v>
      </c>
      <c r="D80" s="78">
        <v>-469</v>
      </c>
      <c r="E80" s="79">
        <v>102</v>
      </c>
      <c r="F80" s="13"/>
      <c r="G80" s="12">
        <v>217</v>
      </c>
      <c r="H80" t="s">
        <v>1997</v>
      </c>
    </row>
    <row r="81" spans="1:8">
      <c r="A81" s="11">
        <v>79</v>
      </c>
      <c r="C81" s="9" t="b">
        <f t="shared" si="1"/>
        <v>1</v>
      </c>
      <c r="D81" s="15">
        <v>-465</v>
      </c>
      <c r="E81" s="14">
        <v>103</v>
      </c>
      <c r="F81" s="13"/>
      <c r="G81" s="12">
        <v>214</v>
      </c>
      <c r="H81" t="s">
        <v>1997</v>
      </c>
    </row>
    <row r="82" spans="1:8">
      <c r="A82" s="11">
        <v>80</v>
      </c>
      <c r="C82" s="9" t="b">
        <f t="shared" si="1"/>
        <v>1</v>
      </c>
      <c r="D82" s="15">
        <v>-463</v>
      </c>
      <c r="E82" s="14">
        <v>107</v>
      </c>
      <c r="F82" s="13"/>
      <c r="G82" s="16">
        <v>150</v>
      </c>
      <c r="H82" t="s">
        <v>1997</v>
      </c>
    </row>
    <row r="83" spans="1:8">
      <c r="A83" s="11">
        <v>81</v>
      </c>
      <c r="C83" s="9" t="b">
        <f t="shared" si="1"/>
        <v>1</v>
      </c>
      <c r="D83" s="15">
        <v>-464</v>
      </c>
      <c r="E83" s="14">
        <v>111</v>
      </c>
      <c r="F83" s="13"/>
      <c r="G83" s="16">
        <v>224</v>
      </c>
      <c r="H83" t="s">
        <v>1997</v>
      </c>
    </row>
    <row r="84" spans="1:8">
      <c r="A84" s="36">
        <v>82</v>
      </c>
      <c r="B84" t="s">
        <v>1964</v>
      </c>
      <c r="C84" s="9" t="b">
        <f t="shared" si="1"/>
        <v>1</v>
      </c>
      <c r="D84" s="15">
        <v>-460</v>
      </c>
      <c r="E84" s="14">
        <v>111</v>
      </c>
      <c r="F84" s="13"/>
      <c r="G84" s="16">
        <v>346</v>
      </c>
      <c r="H84" t="s">
        <v>1998</v>
      </c>
    </row>
    <row r="85" spans="1:8">
      <c r="A85" s="11">
        <v>83</v>
      </c>
      <c r="C85" s="9" t="b">
        <f t="shared" si="1"/>
        <v>1</v>
      </c>
      <c r="D85" s="15">
        <v>-468</v>
      </c>
      <c r="E85" s="14">
        <v>113</v>
      </c>
      <c r="F85" s="13"/>
      <c r="G85" s="16">
        <v>200</v>
      </c>
      <c r="H85" t="s">
        <v>1997</v>
      </c>
    </row>
    <row r="86" spans="1:8">
      <c r="A86" s="11">
        <v>84</v>
      </c>
      <c r="C86" s="9" t="b">
        <f t="shared" si="1"/>
        <v>1</v>
      </c>
      <c r="D86" s="15">
        <v>-469</v>
      </c>
      <c r="E86" s="14">
        <v>117</v>
      </c>
      <c r="F86" s="13"/>
      <c r="G86" s="16">
        <v>64</v>
      </c>
      <c r="H86" t="s">
        <v>1997</v>
      </c>
    </row>
    <row r="87" spans="1:8">
      <c r="A87" s="11">
        <v>85</v>
      </c>
      <c r="C87" s="9" t="b">
        <f t="shared" si="1"/>
        <v>1</v>
      </c>
      <c r="D87" s="15">
        <v>-469</v>
      </c>
      <c r="E87" s="14">
        <v>121</v>
      </c>
      <c r="F87" s="13"/>
      <c r="G87" s="16">
        <v>300</v>
      </c>
      <c r="H87" t="s">
        <v>1997</v>
      </c>
    </row>
    <row r="88" spans="1:8">
      <c r="A88" s="11">
        <v>86</v>
      </c>
      <c r="C88" s="9" t="b">
        <f t="shared" si="1"/>
        <v>1</v>
      </c>
      <c r="D88" s="15">
        <v>-468</v>
      </c>
      <c r="E88" s="14">
        <v>125</v>
      </c>
      <c r="F88" s="13"/>
      <c r="G88" s="16">
        <v>324</v>
      </c>
      <c r="H88" t="s">
        <v>1997</v>
      </c>
    </row>
    <row r="89" spans="1:8">
      <c r="A89" s="11">
        <v>87</v>
      </c>
      <c r="C89" s="9" t="b">
        <f t="shared" si="1"/>
        <v>1</v>
      </c>
      <c r="D89" s="15">
        <v>-464</v>
      </c>
      <c r="E89" s="14">
        <v>125</v>
      </c>
      <c r="F89" s="13"/>
      <c r="G89" s="16">
        <v>80</v>
      </c>
      <c r="H89" t="s">
        <v>1997</v>
      </c>
    </row>
    <row r="90" spans="1:8">
      <c r="A90" s="11">
        <v>88</v>
      </c>
      <c r="C90" s="9" t="b">
        <f t="shared" si="1"/>
        <v>0</v>
      </c>
      <c r="D90" s="15">
        <v>-459</v>
      </c>
      <c r="E90" s="14">
        <v>125</v>
      </c>
      <c r="F90" s="13"/>
      <c r="G90" s="16">
        <v>200</v>
      </c>
      <c r="H90" t="s">
        <v>1997</v>
      </c>
    </row>
    <row r="91" spans="1:8">
      <c r="A91" s="11">
        <v>89</v>
      </c>
      <c r="C91" s="9" t="b">
        <f t="shared" si="1"/>
        <v>1</v>
      </c>
      <c r="D91" s="15">
        <v>-457</v>
      </c>
      <c r="E91" s="14">
        <v>127</v>
      </c>
      <c r="F91" s="13"/>
      <c r="G91" s="16">
        <v>88</v>
      </c>
      <c r="H91" t="s">
        <v>1997</v>
      </c>
    </row>
    <row r="92" spans="1:8">
      <c r="A92" s="11">
        <v>90</v>
      </c>
      <c r="C92" s="9" t="b">
        <f t="shared" si="1"/>
        <v>1</v>
      </c>
      <c r="D92" s="15">
        <v>-453</v>
      </c>
      <c r="E92" s="14">
        <v>127</v>
      </c>
      <c r="F92" s="13"/>
      <c r="G92" s="16">
        <v>320</v>
      </c>
      <c r="H92" t="s">
        <v>1997</v>
      </c>
    </row>
    <row r="93" spans="1:8">
      <c r="A93" s="11">
        <v>91</v>
      </c>
      <c r="C93" s="9" t="b">
        <f t="shared" si="1"/>
        <v>0</v>
      </c>
      <c r="D93" s="15">
        <v>-453</v>
      </c>
      <c r="E93" s="14">
        <v>132</v>
      </c>
      <c r="F93" s="13"/>
      <c r="G93" s="16">
        <v>80</v>
      </c>
      <c r="H93" t="s">
        <v>1997</v>
      </c>
    </row>
    <row r="94" spans="1:8">
      <c r="A94" s="11">
        <v>92</v>
      </c>
      <c r="C94" s="9" t="b">
        <f t="shared" si="1"/>
        <v>1</v>
      </c>
      <c r="D94" s="15">
        <v>-451</v>
      </c>
      <c r="E94" s="14">
        <v>136</v>
      </c>
      <c r="F94" s="13"/>
      <c r="G94" s="12">
        <v>326</v>
      </c>
      <c r="H94" t="s">
        <v>1997</v>
      </c>
    </row>
    <row r="95" spans="1:8">
      <c r="A95" s="36">
        <v>93</v>
      </c>
      <c r="B95" t="s">
        <v>1964</v>
      </c>
      <c r="C95" s="9" t="b">
        <f t="shared" si="1"/>
        <v>1</v>
      </c>
      <c r="D95" s="15">
        <v>-447</v>
      </c>
      <c r="E95" s="14">
        <v>135</v>
      </c>
      <c r="F95" s="13"/>
      <c r="G95" s="16">
        <v>400</v>
      </c>
      <c r="H95" t="s">
        <v>1998</v>
      </c>
    </row>
    <row r="96" spans="1:8">
      <c r="A96" s="11">
        <v>94</v>
      </c>
      <c r="C96" s="9" t="b">
        <f t="shared" si="1"/>
        <v>1</v>
      </c>
      <c r="D96" s="15">
        <v>-451</v>
      </c>
      <c r="E96" s="14">
        <v>140</v>
      </c>
      <c r="F96" s="13"/>
      <c r="G96" s="12">
        <v>50</v>
      </c>
      <c r="H96" t="s">
        <v>1997</v>
      </c>
    </row>
    <row r="97" spans="1:10">
      <c r="A97" s="11">
        <v>95</v>
      </c>
      <c r="C97" s="9" t="b">
        <f t="shared" si="1"/>
        <v>0</v>
      </c>
      <c r="D97" s="15">
        <v>-457</v>
      </c>
      <c r="E97" s="14">
        <v>140</v>
      </c>
      <c r="F97" s="13"/>
      <c r="G97" s="16">
        <v>410</v>
      </c>
      <c r="H97" t="s">
        <v>1997</v>
      </c>
    </row>
    <row r="98" spans="1:10">
      <c r="A98" s="11">
        <v>96</v>
      </c>
      <c r="C98" s="9" t="b">
        <f t="shared" si="1"/>
        <v>1</v>
      </c>
      <c r="D98" s="15">
        <v>-458</v>
      </c>
      <c r="E98" s="14">
        <v>143</v>
      </c>
      <c r="F98" s="13"/>
      <c r="G98" s="16">
        <v>192</v>
      </c>
      <c r="H98" t="s">
        <v>1997</v>
      </c>
    </row>
    <row r="99" spans="1:10">
      <c r="A99" s="11">
        <v>97</v>
      </c>
      <c r="C99" s="9" t="b">
        <f t="shared" si="1"/>
        <v>0</v>
      </c>
      <c r="D99" s="15">
        <v>-453</v>
      </c>
      <c r="E99" s="14">
        <v>143</v>
      </c>
      <c r="F99" s="13"/>
      <c r="G99" s="16">
        <v>400</v>
      </c>
      <c r="H99" t="s">
        <v>1997</v>
      </c>
    </row>
    <row r="100" spans="1:10">
      <c r="A100" s="58">
        <v>98</v>
      </c>
      <c r="C100" s="9" t="b">
        <f t="shared" si="1"/>
        <v>1</v>
      </c>
      <c r="D100" s="15">
        <v>-450</v>
      </c>
      <c r="E100" s="14">
        <v>142</v>
      </c>
      <c r="F100" s="13"/>
      <c r="G100" s="12">
        <v>300</v>
      </c>
      <c r="H100" t="s">
        <v>1999</v>
      </c>
    </row>
    <row r="101" spans="1:10">
      <c r="A101" s="11">
        <v>99</v>
      </c>
      <c r="C101" s="9" t="b">
        <f t="shared" si="1"/>
        <v>1</v>
      </c>
      <c r="D101" s="15">
        <v>-449</v>
      </c>
      <c r="E101" s="14">
        <v>141</v>
      </c>
      <c r="F101" s="13"/>
      <c r="G101" s="16">
        <v>818</v>
      </c>
      <c r="H101" t="s">
        <v>1997</v>
      </c>
    </row>
    <row r="102" spans="1:10">
      <c r="A102" s="11">
        <v>100</v>
      </c>
      <c r="C102" s="9" t="b">
        <f t="shared" si="1"/>
        <v>1</v>
      </c>
      <c r="D102" s="15">
        <v>-448</v>
      </c>
      <c r="E102" s="14">
        <v>145</v>
      </c>
      <c r="F102" s="13"/>
      <c r="G102" s="16">
        <v>120</v>
      </c>
      <c r="H102" t="s">
        <v>1997</v>
      </c>
    </row>
    <row r="103" spans="1:10">
      <c r="A103" s="11">
        <v>101</v>
      </c>
      <c r="C103" s="9" t="b">
        <f t="shared" si="1"/>
        <v>1</v>
      </c>
      <c r="D103" s="15">
        <v>-446</v>
      </c>
      <c r="E103" s="14">
        <v>147</v>
      </c>
      <c r="F103" s="13"/>
      <c r="G103" s="16">
        <v>460</v>
      </c>
      <c r="H103" t="s">
        <v>1997</v>
      </c>
    </row>
    <row r="104" spans="1:10">
      <c r="A104" s="11">
        <v>102</v>
      </c>
      <c r="C104" s="9" t="b">
        <f t="shared" si="1"/>
        <v>1</v>
      </c>
      <c r="D104" s="15">
        <v>-443</v>
      </c>
      <c r="E104" s="14">
        <v>148</v>
      </c>
      <c r="F104" s="13"/>
      <c r="G104" s="16">
        <v>224</v>
      </c>
      <c r="H104" t="s">
        <v>1997</v>
      </c>
    </row>
    <row r="105" spans="1:10">
      <c r="A105" s="58">
        <v>103</v>
      </c>
      <c r="C105" s="9" t="b">
        <f t="shared" si="1"/>
        <v>1</v>
      </c>
      <c r="D105" s="15">
        <v>-440</v>
      </c>
      <c r="E105" s="14">
        <v>149</v>
      </c>
      <c r="F105" s="13"/>
      <c r="G105" s="16">
        <v>612</v>
      </c>
      <c r="H105" t="s">
        <v>1999</v>
      </c>
    </row>
    <row r="106" spans="1:10">
      <c r="A106" s="11">
        <v>104</v>
      </c>
      <c r="C106" s="9" t="b">
        <f t="shared" si="1"/>
        <v>1</v>
      </c>
      <c r="D106" s="15">
        <v>-439</v>
      </c>
      <c r="E106" s="14">
        <v>146</v>
      </c>
      <c r="F106" s="13"/>
      <c r="G106" s="16">
        <v>60</v>
      </c>
      <c r="H106" t="s">
        <v>1997</v>
      </c>
    </row>
    <row r="107" spans="1:10">
      <c r="A107" s="11">
        <v>105</v>
      </c>
      <c r="C107" s="9" t="b">
        <f t="shared" si="1"/>
        <v>1</v>
      </c>
      <c r="D107" s="15">
        <v>-435</v>
      </c>
      <c r="E107" s="14">
        <v>147</v>
      </c>
      <c r="F107" s="13"/>
      <c r="G107" s="16">
        <v>414</v>
      </c>
      <c r="H107" t="s">
        <v>1997</v>
      </c>
    </row>
    <row r="108" spans="1:10">
      <c r="A108" s="11">
        <v>106</v>
      </c>
      <c r="C108" s="9" t="b">
        <f t="shared" si="1"/>
        <v>0</v>
      </c>
      <c r="D108" s="15">
        <v>-430</v>
      </c>
      <c r="E108" s="14">
        <v>146</v>
      </c>
      <c r="F108" s="13"/>
      <c r="G108" s="12">
        <v>76</v>
      </c>
      <c r="H108" t="s">
        <v>1997</v>
      </c>
    </row>
    <row r="109" spans="1:10">
      <c r="A109" s="36">
        <v>107</v>
      </c>
      <c r="B109" t="s">
        <v>1964</v>
      </c>
      <c r="C109" s="9" t="b">
        <f t="shared" si="1"/>
        <v>1</v>
      </c>
      <c r="D109" s="15">
        <v>-431</v>
      </c>
      <c r="E109" s="14">
        <v>143</v>
      </c>
      <c r="F109" s="13"/>
      <c r="G109" s="16">
        <v>316</v>
      </c>
      <c r="H109" t="s">
        <v>1998</v>
      </c>
    </row>
    <row r="110" spans="1:10">
      <c r="A110" s="11">
        <v>108</v>
      </c>
      <c r="C110" s="9" t="b">
        <f t="shared" si="1"/>
        <v>0</v>
      </c>
      <c r="D110" s="15">
        <v>-425</v>
      </c>
      <c r="E110" s="14">
        <v>145</v>
      </c>
      <c r="F110" s="13"/>
      <c r="G110" s="16">
        <v>228</v>
      </c>
      <c r="H110" t="s">
        <v>1997</v>
      </c>
    </row>
    <row r="111" spans="1:10">
      <c r="A111" s="36">
        <v>109</v>
      </c>
      <c r="B111" t="s">
        <v>1964</v>
      </c>
      <c r="C111" s="9" t="b">
        <f t="shared" si="1"/>
        <v>1</v>
      </c>
      <c r="D111" s="15">
        <v>-425</v>
      </c>
      <c r="E111" s="14">
        <v>141</v>
      </c>
      <c r="F111" s="13"/>
      <c r="G111" s="16">
        <v>400</v>
      </c>
      <c r="H111" t="s">
        <v>1998</v>
      </c>
    </row>
    <row r="112" spans="1:10">
      <c r="A112" s="58">
        <v>110</v>
      </c>
      <c r="C112" s="9" t="b">
        <f>IF(B114="_",AND(ABS(D112-D113)&lt;5,ABS(E112-E113)&lt;5),AND(ABS(D112-D114)&lt;5,ABS(E112-E114)&lt;5))</f>
        <v>0</v>
      </c>
      <c r="D112" s="15">
        <v>-425</v>
      </c>
      <c r="E112" s="14">
        <v>148</v>
      </c>
      <c r="F112" s="13"/>
      <c r="G112" s="12">
        <v>612</v>
      </c>
      <c r="H112" t="s">
        <v>1999</v>
      </c>
      <c r="J112" s="75" t="s">
        <v>2012</v>
      </c>
    </row>
    <row r="113" spans="1:8">
      <c r="A113" s="11">
        <v>111</v>
      </c>
      <c r="C113" s="9" t="b">
        <f>IF(B111="_",AND(ABS(D113-D110)&lt;5,ABS(E113-E110)&lt;5),AND(ABS(D113-D111)&lt;5,ABS(E113-E111)&lt;5))</f>
        <v>1</v>
      </c>
      <c r="D113" s="15">
        <v>-423</v>
      </c>
      <c r="E113" s="14">
        <v>145</v>
      </c>
      <c r="F113" s="13"/>
      <c r="G113" s="16">
        <v>216</v>
      </c>
      <c r="H113" t="s">
        <v>1997</v>
      </c>
    </row>
    <row r="114" spans="1:8">
      <c r="A114" s="11">
        <v>112</v>
      </c>
      <c r="C114" s="9" t="b">
        <f>IF(B113="_",AND(ABS(D114-D111)&lt;5,ABS(E114-E111)&lt;5),AND(ABS(D114-D113)&lt;5,ABS(E114-E113)&lt;5))</f>
        <v>1</v>
      </c>
      <c r="D114" s="15">
        <v>-419</v>
      </c>
      <c r="E114" s="14">
        <v>143</v>
      </c>
      <c r="F114" s="13"/>
      <c r="G114" s="12">
        <v>122</v>
      </c>
      <c r="H114" t="s">
        <v>1997</v>
      </c>
    </row>
    <row r="115" spans="1:8">
      <c r="A115" s="11">
        <v>113</v>
      </c>
      <c r="C115" s="9" t="b">
        <f t="shared" ref="C115:C178" si="2">IF(B114="_",AND(ABS(D115-D113)&lt;5,ABS(E115-E113)&lt;5),AND(ABS(D115-D114)&lt;5,ABS(E115-E114)&lt;5))</f>
        <v>1</v>
      </c>
      <c r="D115" s="15">
        <v>-417</v>
      </c>
      <c r="E115" s="14">
        <v>140</v>
      </c>
      <c r="F115" s="13"/>
      <c r="G115" s="12">
        <v>212</v>
      </c>
      <c r="H115" t="s">
        <v>1997</v>
      </c>
    </row>
    <row r="116" spans="1:8">
      <c r="A116" s="11">
        <v>114</v>
      </c>
      <c r="C116" s="9" t="b">
        <f t="shared" si="2"/>
        <v>1</v>
      </c>
      <c r="D116" s="15">
        <v>-415</v>
      </c>
      <c r="E116" s="14">
        <v>136</v>
      </c>
      <c r="F116" s="13"/>
      <c r="G116" s="12">
        <v>133</v>
      </c>
      <c r="H116" t="s">
        <v>1997</v>
      </c>
    </row>
    <row r="117" spans="1:8">
      <c r="A117" s="58">
        <v>115</v>
      </c>
      <c r="C117" s="9" t="b">
        <f t="shared" si="2"/>
        <v>1</v>
      </c>
      <c r="D117" s="15">
        <v>-412</v>
      </c>
      <c r="E117" s="14">
        <v>134</v>
      </c>
      <c r="F117" s="13"/>
      <c r="G117" s="16">
        <v>710</v>
      </c>
      <c r="H117" t="s">
        <v>1999</v>
      </c>
    </row>
    <row r="118" spans="1:8">
      <c r="A118" s="11">
        <v>116</v>
      </c>
      <c r="C118" s="9" t="b">
        <f t="shared" si="2"/>
        <v>1</v>
      </c>
      <c r="D118" s="15">
        <v>-415</v>
      </c>
      <c r="E118" s="14">
        <v>131</v>
      </c>
      <c r="F118" s="13"/>
      <c r="G118" s="16">
        <v>166</v>
      </c>
      <c r="H118" t="s">
        <v>1997</v>
      </c>
    </row>
    <row r="119" spans="1:8">
      <c r="A119" s="58">
        <v>117</v>
      </c>
      <c r="C119" s="9" t="b">
        <f t="shared" si="2"/>
        <v>1</v>
      </c>
      <c r="D119" s="15">
        <v>-415</v>
      </c>
      <c r="E119" s="14">
        <v>129</v>
      </c>
      <c r="F119" s="13"/>
      <c r="G119" s="16">
        <v>300</v>
      </c>
      <c r="H119" s="35" t="s">
        <v>1999</v>
      </c>
    </row>
    <row r="120" spans="1:8">
      <c r="A120" s="11">
        <v>118</v>
      </c>
      <c r="C120" s="9" t="b">
        <f t="shared" si="2"/>
        <v>1</v>
      </c>
      <c r="D120" s="15">
        <v>-415</v>
      </c>
      <c r="E120" s="14">
        <v>125</v>
      </c>
      <c r="F120" s="13"/>
      <c r="G120" s="16">
        <v>26</v>
      </c>
      <c r="H120" s="35" t="s">
        <v>1997</v>
      </c>
    </row>
    <row r="121" spans="1:8">
      <c r="A121" s="11">
        <v>119</v>
      </c>
      <c r="C121" s="9" t="b">
        <f t="shared" si="2"/>
        <v>0</v>
      </c>
      <c r="D121" s="15">
        <v>-416</v>
      </c>
      <c r="E121" s="14">
        <v>120</v>
      </c>
      <c r="F121" s="13"/>
      <c r="G121" s="12">
        <v>300</v>
      </c>
      <c r="H121" s="35" t="s">
        <v>1997</v>
      </c>
    </row>
    <row r="122" spans="1:8">
      <c r="A122" s="11">
        <v>120</v>
      </c>
      <c r="C122" s="9" t="b">
        <f t="shared" si="2"/>
        <v>1</v>
      </c>
      <c r="D122" s="15">
        <v>-418</v>
      </c>
      <c r="E122" s="14">
        <v>117</v>
      </c>
      <c r="F122" s="13"/>
      <c r="G122" s="12">
        <v>113</v>
      </c>
      <c r="H122" s="35" t="s">
        <v>1997</v>
      </c>
    </row>
    <row r="123" spans="1:8">
      <c r="A123" s="11">
        <v>121</v>
      </c>
      <c r="C123" s="9" t="b">
        <f t="shared" si="2"/>
        <v>0</v>
      </c>
      <c r="D123" s="15">
        <v>-419</v>
      </c>
      <c r="E123" s="14">
        <v>112</v>
      </c>
      <c r="F123" s="13"/>
      <c r="G123" s="12">
        <v>172</v>
      </c>
      <c r="H123" s="35" t="s">
        <v>1997</v>
      </c>
    </row>
    <row r="124" spans="1:8">
      <c r="A124" s="58">
        <v>122</v>
      </c>
      <c r="C124" s="9" t="b">
        <f t="shared" si="2"/>
        <v>1</v>
      </c>
      <c r="D124" s="15">
        <v>-422</v>
      </c>
      <c r="E124" s="14">
        <v>114</v>
      </c>
      <c r="F124" s="13"/>
      <c r="G124" s="12">
        <v>400</v>
      </c>
      <c r="H124" s="35" t="s">
        <v>1999</v>
      </c>
    </row>
    <row r="125" spans="1:8">
      <c r="A125" s="11">
        <v>123</v>
      </c>
      <c r="C125" s="9" t="b">
        <f t="shared" si="2"/>
        <v>1</v>
      </c>
      <c r="D125" s="15">
        <v>-423</v>
      </c>
      <c r="E125" s="14">
        <v>113</v>
      </c>
      <c r="F125" s="13"/>
      <c r="G125" s="16">
        <v>64</v>
      </c>
      <c r="H125" s="35" t="s">
        <v>1997</v>
      </c>
    </row>
    <row r="126" spans="1:8">
      <c r="A126" s="11">
        <v>124</v>
      </c>
      <c r="C126" s="9" t="b">
        <f t="shared" si="2"/>
        <v>0</v>
      </c>
      <c r="D126" s="15">
        <v>-424</v>
      </c>
      <c r="E126" s="14">
        <v>108</v>
      </c>
      <c r="F126" s="13"/>
      <c r="G126" s="16">
        <v>160</v>
      </c>
      <c r="H126" s="35" t="s">
        <v>1997</v>
      </c>
    </row>
    <row r="127" spans="1:8">
      <c r="A127" s="36">
        <v>125</v>
      </c>
      <c r="B127" t="s">
        <v>1964</v>
      </c>
      <c r="C127" s="9" t="b">
        <f t="shared" si="2"/>
        <v>0</v>
      </c>
      <c r="D127" s="15">
        <v>-424</v>
      </c>
      <c r="E127" s="14">
        <v>103</v>
      </c>
      <c r="F127" s="13"/>
      <c r="G127" s="12">
        <v>600</v>
      </c>
      <c r="H127" s="35" t="s">
        <v>1998</v>
      </c>
    </row>
    <row r="128" spans="1:8">
      <c r="A128" s="11">
        <v>126</v>
      </c>
      <c r="C128" s="9" t="b">
        <f t="shared" si="2"/>
        <v>1</v>
      </c>
      <c r="D128" s="15">
        <v>-421</v>
      </c>
      <c r="E128" s="14">
        <v>111</v>
      </c>
      <c r="F128" s="13"/>
      <c r="G128" s="12">
        <v>405</v>
      </c>
      <c r="H128" s="35" t="s">
        <v>1997</v>
      </c>
    </row>
    <row r="129" spans="1:8">
      <c r="A129" s="11">
        <v>127</v>
      </c>
      <c r="C129" s="9" t="b">
        <f t="shared" si="2"/>
        <v>0</v>
      </c>
      <c r="D129" s="15">
        <v>-415</v>
      </c>
      <c r="E129" s="14">
        <v>111</v>
      </c>
      <c r="F129" s="13"/>
      <c r="G129" s="16">
        <v>200</v>
      </c>
      <c r="H129" s="35" t="s">
        <v>1997</v>
      </c>
    </row>
    <row r="130" spans="1:8">
      <c r="A130" s="11">
        <v>128</v>
      </c>
      <c r="C130" s="9" t="b">
        <f t="shared" si="2"/>
        <v>1</v>
      </c>
      <c r="D130" s="15">
        <v>-412</v>
      </c>
      <c r="E130" s="14">
        <v>109</v>
      </c>
      <c r="F130" s="13"/>
      <c r="G130" s="16">
        <v>202</v>
      </c>
      <c r="H130" s="35" t="s">
        <v>1997</v>
      </c>
    </row>
    <row r="131" spans="1:8">
      <c r="A131" s="11">
        <v>129</v>
      </c>
      <c r="C131" s="9" t="b">
        <f t="shared" si="2"/>
        <v>1</v>
      </c>
      <c r="D131" s="15">
        <v>-408</v>
      </c>
      <c r="E131" s="14">
        <v>109</v>
      </c>
      <c r="F131" s="13"/>
      <c r="G131" s="12">
        <v>600</v>
      </c>
      <c r="H131" s="35" t="s">
        <v>1997</v>
      </c>
    </row>
    <row r="132" spans="1:8">
      <c r="A132" s="11">
        <v>130</v>
      </c>
      <c r="C132" s="9" t="b">
        <f t="shared" si="2"/>
        <v>1</v>
      </c>
      <c r="D132" s="15">
        <v>-409</v>
      </c>
      <c r="E132" s="14">
        <v>105</v>
      </c>
      <c r="F132" s="13"/>
      <c r="G132" s="16">
        <v>58</v>
      </c>
      <c r="H132" s="35" t="s">
        <v>1997</v>
      </c>
    </row>
    <row r="133" spans="1:8">
      <c r="A133" s="11">
        <v>131</v>
      </c>
      <c r="C133" s="9" t="b">
        <f t="shared" si="2"/>
        <v>0</v>
      </c>
      <c r="D133" s="15">
        <v>-408</v>
      </c>
      <c r="E133" s="14">
        <v>100</v>
      </c>
      <c r="F133" s="13"/>
      <c r="G133" s="16">
        <v>300</v>
      </c>
      <c r="H133" s="35" t="s">
        <v>1997</v>
      </c>
    </row>
    <row r="134" spans="1:8">
      <c r="A134" s="58">
        <v>132</v>
      </c>
      <c r="C134" s="9" t="b">
        <f t="shared" si="2"/>
        <v>1</v>
      </c>
      <c r="D134" s="15">
        <v>-404</v>
      </c>
      <c r="E134" s="14">
        <v>99</v>
      </c>
      <c r="F134" s="13"/>
      <c r="G134" s="16">
        <v>400</v>
      </c>
      <c r="H134" s="35" t="s">
        <v>1999</v>
      </c>
    </row>
    <row r="135" spans="1:8">
      <c r="A135" s="11">
        <v>133</v>
      </c>
      <c r="C135" s="9" t="b">
        <f t="shared" si="2"/>
        <v>1</v>
      </c>
      <c r="D135" s="15">
        <v>-406</v>
      </c>
      <c r="E135" s="14">
        <v>101</v>
      </c>
      <c r="F135" s="13"/>
      <c r="G135" s="16">
        <v>162</v>
      </c>
      <c r="H135" s="35" t="s">
        <v>1997</v>
      </c>
    </row>
    <row r="136" spans="1:8">
      <c r="A136" s="11">
        <v>134</v>
      </c>
      <c r="C136" s="9" t="b">
        <f t="shared" si="2"/>
        <v>0</v>
      </c>
      <c r="D136" s="15">
        <v>-406</v>
      </c>
      <c r="E136" s="14">
        <v>106</v>
      </c>
      <c r="F136" s="13"/>
      <c r="G136" s="16">
        <v>114</v>
      </c>
      <c r="H136" s="35" t="s">
        <v>1997</v>
      </c>
    </row>
    <row r="137" spans="1:8">
      <c r="A137" s="11">
        <v>135</v>
      </c>
      <c r="C137" s="9" t="b">
        <f t="shared" si="2"/>
        <v>1</v>
      </c>
      <c r="D137" s="15">
        <v>-407</v>
      </c>
      <c r="E137" s="14">
        <v>108</v>
      </c>
      <c r="F137" s="13"/>
      <c r="G137" s="12">
        <v>200</v>
      </c>
      <c r="H137" t="s">
        <v>1997</v>
      </c>
    </row>
    <row r="138" spans="1:8">
      <c r="A138" s="11">
        <v>136</v>
      </c>
      <c r="C138" s="9" t="b">
        <f t="shared" si="2"/>
        <v>1</v>
      </c>
      <c r="D138" s="15">
        <v>-410</v>
      </c>
      <c r="E138" s="14">
        <v>111</v>
      </c>
      <c r="F138" s="13"/>
      <c r="G138" s="16">
        <v>308</v>
      </c>
      <c r="H138" t="s">
        <v>1997</v>
      </c>
    </row>
    <row r="139" spans="1:8">
      <c r="A139" s="11">
        <v>137</v>
      </c>
      <c r="C139" s="9" t="b">
        <f t="shared" si="2"/>
        <v>0</v>
      </c>
      <c r="D139" s="15">
        <v>-410</v>
      </c>
      <c r="E139" s="14">
        <v>117</v>
      </c>
      <c r="F139" s="13"/>
      <c r="G139" s="16">
        <v>0</v>
      </c>
      <c r="H139" t="s">
        <v>1997</v>
      </c>
    </row>
    <row r="140" spans="1:8">
      <c r="A140" s="11">
        <v>138</v>
      </c>
      <c r="C140" s="9" t="b">
        <f t="shared" si="2"/>
        <v>0</v>
      </c>
      <c r="D140" s="15">
        <v>-409</v>
      </c>
      <c r="E140" s="14">
        <v>122</v>
      </c>
      <c r="F140" s="13"/>
      <c r="G140" s="16">
        <v>300</v>
      </c>
      <c r="H140" t="s">
        <v>1997</v>
      </c>
    </row>
    <row r="141" spans="1:8">
      <c r="A141" s="11">
        <v>139</v>
      </c>
      <c r="C141" s="9" t="b">
        <f t="shared" si="2"/>
        <v>1</v>
      </c>
      <c r="D141" s="15">
        <v>-406</v>
      </c>
      <c r="E141" s="14">
        <v>125</v>
      </c>
      <c r="F141" s="13"/>
      <c r="G141" s="16">
        <v>0</v>
      </c>
      <c r="H141" t="s">
        <v>1997</v>
      </c>
    </row>
    <row r="142" spans="1:8">
      <c r="A142" s="36">
        <v>140</v>
      </c>
      <c r="B142" t="s">
        <v>1964</v>
      </c>
      <c r="C142" s="9" t="b">
        <f t="shared" si="2"/>
        <v>0</v>
      </c>
      <c r="D142" s="15">
        <v>-406</v>
      </c>
      <c r="E142" s="14">
        <v>130</v>
      </c>
      <c r="F142" s="13"/>
      <c r="G142" s="12">
        <v>354</v>
      </c>
      <c r="H142" t="s">
        <v>1998</v>
      </c>
    </row>
    <row r="143" spans="1:8">
      <c r="A143" s="11">
        <v>141</v>
      </c>
      <c r="C143" s="9" t="b">
        <f t="shared" si="2"/>
        <v>0</v>
      </c>
      <c r="D143" s="15">
        <v>-400</v>
      </c>
      <c r="E143" s="14">
        <v>125</v>
      </c>
      <c r="F143" s="13"/>
      <c r="G143" s="16">
        <v>40</v>
      </c>
      <c r="H143" t="s">
        <v>1997</v>
      </c>
    </row>
    <row r="144" spans="1:8">
      <c r="A144" s="11">
        <v>142</v>
      </c>
      <c r="C144" s="9" t="b">
        <f t="shared" si="2"/>
        <v>0</v>
      </c>
      <c r="D144" s="15">
        <v>-395</v>
      </c>
      <c r="E144" s="14">
        <v>125</v>
      </c>
      <c r="F144" s="13"/>
      <c r="G144" s="16">
        <v>160</v>
      </c>
      <c r="H144" t="s">
        <v>1997</v>
      </c>
    </row>
    <row r="145" spans="1:9">
      <c r="A145" s="58">
        <v>143</v>
      </c>
      <c r="C145" s="9" t="b">
        <f t="shared" si="2"/>
        <v>1</v>
      </c>
      <c r="D145" s="15">
        <v>-394</v>
      </c>
      <c r="E145" s="14">
        <v>126</v>
      </c>
      <c r="F145" s="13"/>
      <c r="G145" s="16">
        <v>640</v>
      </c>
      <c r="H145" t="s">
        <v>1999</v>
      </c>
    </row>
    <row r="146" spans="1:9">
      <c r="A146" s="11">
        <v>144</v>
      </c>
      <c r="C146" s="9" t="b">
        <f t="shared" si="2"/>
        <v>0</v>
      </c>
      <c r="D146" s="15">
        <v>-395</v>
      </c>
      <c r="E146" s="14">
        <v>121</v>
      </c>
      <c r="F146" s="13"/>
      <c r="G146" s="16">
        <v>42</v>
      </c>
      <c r="H146" t="s">
        <v>1997</v>
      </c>
    </row>
    <row r="147" spans="1:9">
      <c r="A147" s="11">
        <v>145</v>
      </c>
      <c r="C147" s="9" t="b">
        <f t="shared" si="2"/>
        <v>1</v>
      </c>
      <c r="D147" s="15">
        <v>-398</v>
      </c>
      <c r="E147" s="14">
        <v>119</v>
      </c>
      <c r="F147" s="13"/>
      <c r="G147" s="12">
        <v>409</v>
      </c>
      <c r="H147" t="s">
        <v>1997</v>
      </c>
    </row>
    <row r="148" spans="1:9">
      <c r="A148" s="58">
        <v>146</v>
      </c>
      <c r="C148" s="9" t="b">
        <f t="shared" si="2"/>
        <v>1</v>
      </c>
      <c r="D148" s="15">
        <v>-396</v>
      </c>
      <c r="E148" s="14">
        <v>115</v>
      </c>
      <c r="F148" s="13"/>
      <c r="G148" s="12">
        <v>245</v>
      </c>
      <c r="H148" t="s">
        <v>1999</v>
      </c>
    </row>
    <row r="149" spans="1:9">
      <c r="A149" s="11">
        <v>147</v>
      </c>
      <c r="C149" s="9" t="b">
        <f t="shared" si="2"/>
        <v>1</v>
      </c>
      <c r="D149" s="15">
        <v>-394</v>
      </c>
      <c r="E149" s="14">
        <v>117</v>
      </c>
      <c r="F149" s="13"/>
      <c r="G149" s="16">
        <v>343</v>
      </c>
      <c r="H149" t="s">
        <v>1997</v>
      </c>
    </row>
    <row r="150" spans="1:9">
      <c r="A150" s="11">
        <v>148</v>
      </c>
      <c r="C150" s="9" t="b">
        <f t="shared" si="2"/>
        <v>0</v>
      </c>
      <c r="D150" s="15">
        <v>-389</v>
      </c>
      <c r="E150" s="14">
        <v>116</v>
      </c>
      <c r="F150" s="13"/>
      <c r="G150" s="16">
        <v>100</v>
      </c>
      <c r="H150" t="s">
        <v>1997</v>
      </c>
    </row>
    <row r="151" spans="1:9">
      <c r="A151" s="11">
        <v>149</v>
      </c>
      <c r="C151" s="9" t="b">
        <f t="shared" si="2"/>
        <v>1</v>
      </c>
      <c r="D151" s="15">
        <v>-385</v>
      </c>
      <c r="E151" s="14">
        <v>117</v>
      </c>
      <c r="F151" s="13"/>
      <c r="G151" s="16">
        <v>115</v>
      </c>
      <c r="H151" t="s">
        <v>1997</v>
      </c>
      <c r="I151" t="s">
        <v>1966</v>
      </c>
    </row>
    <row r="152" spans="1:9">
      <c r="A152" s="11">
        <v>150</v>
      </c>
      <c r="C152" s="9" t="b">
        <f t="shared" si="2"/>
        <v>1</v>
      </c>
      <c r="D152" s="15">
        <v>-381</v>
      </c>
      <c r="E152" s="14">
        <v>119</v>
      </c>
      <c r="F152" s="13"/>
      <c r="G152" s="12">
        <v>415</v>
      </c>
      <c r="H152" t="s">
        <v>1997</v>
      </c>
    </row>
    <row r="153" spans="1:9">
      <c r="A153" s="36">
        <v>151</v>
      </c>
      <c r="B153" t="s">
        <v>1964</v>
      </c>
      <c r="C153" s="9" t="b">
        <f t="shared" si="2"/>
        <v>1</v>
      </c>
      <c r="D153" s="15">
        <v>-382</v>
      </c>
      <c r="E153" s="14">
        <v>118</v>
      </c>
      <c r="F153" s="13"/>
      <c r="G153" s="16">
        <v>400</v>
      </c>
      <c r="H153" t="s">
        <v>1998</v>
      </c>
    </row>
    <row r="154" spans="1:9">
      <c r="A154" s="11">
        <v>152</v>
      </c>
      <c r="C154" s="9" t="b">
        <f t="shared" si="2"/>
        <v>1</v>
      </c>
      <c r="D154" s="15">
        <v>-377</v>
      </c>
      <c r="E154" s="14">
        <v>117</v>
      </c>
      <c r="F154" s="13"/>
      <c r="G154" s="12">
        <v>24</v>
      </c>
      <c r="H154" t="s">
        <v>1997</v>
      </c>
    </row>
    <row r="155" spans="1:9">
      <c r="A155" s="11">
        <v>153</v>
      </c>
      <c r="C155" s="9" t="b">
        <f t="shared" si="2"/>
        <v>0</v>
      </c>
      <c r="D155" s="15">
        <v>-372</v>
      </c>
      <c r="E155" s="14">
        <v>116</v>
      </c>
      <c r="F155" s="13"/>
      <c r="G155" s="12">
        <v>120</v>
      </c>
      <c r="H155" t="s">
        <v>1997</v>
      </c>
    </row>
    <row r="156" spans="1:9">
      <c r="A156" s="11">
        <v>154</v>
      </c>
      <c r="C156" s="9" t="b">
        <f t="shared" si="2"/>
        <v>1</v>
      </c>
      <c r="D156" s="15">
        <v>-369</v>
      </c>
      <c r="E156" s="14">
        <v>113</v>
      </c>
      <c r="F156" s="13"/>
      <c r="G156" s="16">
        <v>16</v>
      </c>
      <c r="H156" t="s">
        <v>1997</v>
      </c>
    </row>
    <row r="157" spans="1:9">
      <c r="A157" s="11">
        <v>155</v>
      </c>
      <c r="C157" s="9" t="b">
        <f t="shared" si="2"/>
        <v>1</v>
      </c>
      <c r="D157" s="15">
        <v>-365</v>
      </c>
      <c r="E157" s="14">
        <v>112</v>
      </c>
      <c r="F157" s="13"/>
      <c r="G157" s="12">
        <v>316</v>
      </c>
      <c r="H157" t="s">
        <v>1997</v>
      </c>
    </row>
    <row r="158" spans="1:9">
      <c r="A158" s="11">
        <v>156</v>
      </c>
      <c r="C158" s="9" t="b">
        <f t="shared" si="2"/>
        <v>1</v>
      </c>
      <c r="D158" s="15">
        <v>-363</v>
      </c>
      <c r="E158" s="14">
        <v>109</v>
      </c>
      <c r="F158" s="13"/>
      <c r="G158" s="16">
        <v>160</v>
      </c>
      <c r="H158" t="s">
        <v>1997</v>
      </c>
    </row>
    <row r="159" spans="1:9">
      <c r="A159" s="11">
        <v>157</v>
      </c>
      <c r="C159" s="9" t="b">
        <f t="shared" si="2"/>
        <v>1</v>
      </c>
      <c r="D159" s="15">
        <v>-363</v>
      </c>
      <c r="E159" s="14">
        <v>107</v>
      </c>
      <c r="F159" s="13"/>
      <c r="G159" s="12">
        <v>400</v>
      </c>
      <c r="H159" t="s">
        <v>1997</v>
      </c>
    </row>
    <row r="160" spans="1:9">
      <c r="A160" s="11">
        <v>158</v>
      </c>
      <c r="C160" s="9" t="b">
        <f t="shared" si="2"/>
        <v>0</v>
      </c>
      <c r="D160" s="15">
        <v>-357</v>
      </c>
      <c r="E160" s="14">
        <v>107</v>
      </c>
      <c r="F160" s="13"/>
      <c r="G160" s="12">
        <v>0</v>
      </c>
      <c r="H160" t="s">
        <v>1997</v>
      </c>
    </row>
    <row r="161" spans="1:8">
      <c r="A161" s="11">
        <v>159</v>
      </c>
      <c r="C161" s="9" t="b">
        <f t="shared" si="2"/>
        <v>0</v>
      </c>
      <c r="D161" s="15">
        <v>-351</v>
      </c>
      <c r="E161" s="14">
        <v>107</v>
      </c>
      <c r="F161" s="13"/>
      <c r="G161" s="12">
        <v>44</v>
      </c>
      <c r="H161" t="s">
        <v>1997</v>
      </c>
    </row>
    <row r="162" spans="1:8">
      <c r="A162" s="11">
        <v>160</v>
      </c>
      <c r="C162" s="9" t="b">
        <f t="shared" si="2"/>
        <v>1</v>
      </c>
      <c r="D162" s="15">
        <v>-348</v>
      </c>
      <c r="E162" s="14">
        <v>104</v>
      </c>
      <c r="F162" s="13"/>
      <c r="G162" s="16">
        <v>490</v>
      </c>
      <c r="H162" t="s">
        <v>1997</v>
      </c>
    </row>
    <row r="163" spans="1:8">
      <c r="A163" s="11">
        <v>161</v>
      </c>
      <c r="C163" s="9" t="b">
        <f t="shared" si="2"/>
        <v>0</v>
      </c>
      <c r="D163" s="15">
        <v>-343</v>
      </c>
      <c r="E163" s="14">
        <v>103</v>
      </c>
      <c r="F163" s="13"/>
      <c r="G163" s="12">
        <v>412</v>
      </c>
      <c r="H163" t="s">
        <v>1997</v>
      </c>
    </row>
    <row r="164" spans="1:8">
      <c r="A164" s="36">
        <v>162</v>
      </c>
      <c r="B164" t="s">
        <v>1964</v>
      </c>
      <c r="C164" s="9" t="b">
        <f t="shared" si="2"/>
        <v>1</v>
      </c>
      <c r="D164" s="15">
        <v>-347</v>
      </c>
      <c r="E164" s="14">
        <v>102</v>
      </c>
      <c r="F164" s="13"/>
      <c r="G164" s="12">
        <v>400</v>
      </c>
      <c r="H164" t="s">
        <v>1998</v>
      </c>
    </row>
    <row r="165" spans="1:8">
      <c r="A165" s="11">
        <v>163</v>
      </c>
      <c r="C165" s="9" t="b">
        <f t="shared" si="2"/>
        <v>1</v>
      </c>
      <c r="D165" s="15">
        <v>-339</v>
      </c>
      <c r="E165" s="14">
        <v>102</v>
      </c>
      <c r="F165" s="13"/>
      <c r="G165" s="12">
        <v>300</v>
      </c>
      <c r="H165" t="s">
        <v>1997</v>
      </c>
    </row>
    <row r="166" spans="1:8">
      <c r="A166" s="11">
        <v>164</v>
      </c>
      <c r="C166" s="9" t="b">
        <f t="shared" si="2"/>
        <v>1</v>
      </c>
      <c r="D166" s="15">
        <v>-337</v>
      </c>
      <c r="E166" s="14">
        <v>99</v>
      </c>
      <c r="F166" s="13"/>
      <c r="G166" s="16">
        <v>60</v>
      </c>
      <c r="H166" t="s">
        <v>1997</v>
      </c>
    </row>
    <row r="167" spans="1:8">
      <c r="A167" s="11">
        <v>165</v>
      </c>
      <c r="C167" s="9" t="b">
        <f t="shared" si="2"/>
        <v>1</v>
      </c>
      <c r="D167" s="15">
        <v>-333</v>
      </c>
      <c r="E167" s="14">
        <v>100</v>
      </c>
      <c r="F167" s="13"/>
      <c r="G167" s="16">
        <v>65</v>
      </c>
      <c r="H167" t="s">
        <v>1997</v>
      </c>
    </row>
    <row r="168" spans="1:8">
      <c r="A168" s="11">
        <v>166</v>
      </c>
      <c r="C168" s="9" t="b">
        <f t="shared" si="2"/>
        <v>0</v>
      </c>
      <c r="D168" s="15">
        <v>-332</v>
      </c>
      <c r="E168" s="14">
        <v>95</v>
      </c>
      <c r="F168" s="13"/>
      <c r="G168" s="12">
        <v>225</v>
      </c>
      <c r="H168" t="s">
        <v>1997</v>
      </c>
    </row>
    <row r="169" spans="1:8">
      <c r="A169" s="11">
        <v>167</v>
      </c>
      <c r="C169" s="9" t="b">
        <f t="shared" si="2"/>
        <v>1</v>
      </c>
      <c r="D169" s="15">
        <v>-329</v>
      </c>
      <c r="E169" s="14">
        <v>92</v>
      </c>
      <c r="F169" s="13"/>
      <c r="G169" s="16">
        <v>200</v>
      </c>
      <c r="H169" t="s">
        <v>1997</v>
      </c>
    </row>
    <row r="170" spans="1:8">
      <c r="A170" s="11">
        <v>168</v>
      </c>
      <c r="C170" s="9" t="b">
        <f t="shared" si="2"/>
        <v>1</v>
      </c>
      <c r="D170" s="15">
        <v>-326</v>
      </c>
      <c r="E170" s="14">
        <v>89</v>
      </c>
      <c r="F170" s="13"/>
      <c r="G170" s="12">
        <v>80</v>
      </c>
      <c r="H170" t="s">
        <v>1997</v>
      </c>
    </row>
    <row r="171" spans="1:8">
      <c r="A171" s="36">
        <v>169</v>
      </c>
      <c r="B171" t="s">
        <v>1964</v>
      </c>
      <c r="C171" s="9" t="b">
        <f t="shared" si="2"/>
        <v>1</v>
      </c>
      <c r="D171" s="15">
        <v>-328</v>
      </c>
      <c r="E171" s="14">
        <v>85</v>
      </c>
      <c r="F171" s="13"/>
      <c r="G171" s="12">
        <v>281</v>
      </c>
      <c r="H171" t="s">
        <v>1998</v>
      </c>
    </row>
    <row r="172" spans="1:8">
      <c r="A172" s="11">
        <v>170</v>
      </c>
      <c r="C172" s="9" t="b">
        <f t="shared" si="2"/>
        <v>1</v>
      </c>
      <c r="D172" s="15">
        <v>-322</v>
      </c>
      <c r="E172" s="14">
        <v>90</v>
      </c>
      <c r="F172" s="13"/>
      <c r="G172" s="16">
        <v>300</v>
      </c>
      <c r="H172" t="s">
        <v>1997</v>
      </c>
    </row>
    <row r="173" spans="1:8">
      <c r="A173" s="11">
        <v>171</v>
      </c>
      <c r="C173" s="9" t="b">
        <f t="shared" si="2"/>
        <v>0</v>
      </c>
      <c r="D173" s="15">
        <v>-317</v>
      </c>
      <c r="E173" s="14">
        <v>89</v>
      </c>
      <c r="F173" s="13"/>
      <c r="G173" s="12">
        <v>100</v>
      </c>
      <c r="H173" t="s">
        <v>1997</v>
      </c>
    </row>
    <row r="174" spans="1:8">
      <c r="A174" s="11">
        <v>172</v>
      </c>
      <c r="C174" s="9" t="b">
        <f t="shared" si="2"/>
        <v>1</v>
      </c>
      <c r="D174" s="15">
        <v>-315</v>
      </c>
      <c r="E174" s="14">
        <v>87</v>
      </c>
      <c r="F174" s="13"/>
      <c r="G174" s="16">
        <v>145</v>
      </c>
      <c r="H174" t="s">
        <v>1997</v>
      </c>
    </row>
    <row r="175" spans="1:8">
      <c r="A175" s="11">
        <v>173</v>
      </c>
      <c r="C175" s="9" t="b">
        <f t="shared" si="2"/>
        <v>0</v>
      </c>
      <c r="D175" s="15">
        <v>-310</v>
      </c>
      <c r="E175" s="14">
        <v>87</v>
      </c>
      <c r="F175" s="13"/>
      <c r="G175" s="12">
        <v>50</v>
      </c>
      <c r="H175" t="s">
        <v>1997</v>
      </c>
    </row>
    <row r="176" spans="1:8">
      <c r="A176" s="36">
        <v>174</v>
      </c>
      <c r="B176" t="s">
        <v>1964</v>
      </c>
      <c r="C176" s="9" t="b">
        <f t="shared" si="2"/>
        <v>1</v>
      </c>
      <c r="D176" s="15">
        <v>-306</v>
      </c>
      <c r="E176" s="14">
        <v>89</v>
      </c>
      <c r="F176" s="13"/>
      <c r="G176" s="12">
        <v>614</v>
      </c>
      <c r="H176" t="s">
        <v>1998</v>
      </c>
    </row>
    <row r="177" spans="1:8">
      <c r="A177" s="11">
        <v>175</v>
      </c>
      <c r="C177" s="9" t="b">
        <f t="shared" si="2"/>
        <v>1</v>
      </c>
      <c r="D177" s="15">
        <v>-308</v>
      </c>
      <c r="E177" s="14">
        <v>83</v>
      </c>
      <c r="F177" s="13"/>
      <c r="G177" s="12">
        <v>88</v>
      </c>
      <c r="H177" t="s">
        <v>1997</v>
      </c>
    </row>
    <row r="178" spans="1:8">
      <c r="A178" s="11">
        <v>176</v>
      </c>
      <c r="C178" s="9" t="b">
        <f t="shared" si="2"/>
        <v>1</v>
      </c>
      <c r="D178" s="15">
        <v>-305</v>
      </c>
      <c r="E178" s="14">
        <v>80</v>
      </c>
      <c r="F178" s="13"/>
      <c r="G178" s="12">
        <v>800</v>
      </c>
      <c r="H178" t="s">
        <v>1997</v>
      </c>
    </row>
    <row r="179" spans="1:8">
      <c r="A179" s="11">
        <v>177</v>
      </c>
      <c r="C179" s="9" t="b">
        <f t="shared" ref="C179:C207" si="3">IF(B178="_",AND(ABS(D179-D177)&lt;5,ABS(E179-E177)&lt;5),AND(ABS(D179-D178)&lt;5,ABS(E179-E178)&lt;5))</f>
        <v>0</v>
      </c>
      <c r="D179" s="15">
        <v>-299</v>
      </c>
      <c r="E179" s="14">
        <v>80</v>
      </c>
      <c r="F179" s="13"/>
      <c r="G179" s="16">
        <v>96</v>
      </c>
      <c r="H179" t="s">
        <v>1997</v>
      </c>
    </row>
    <row r="180" spans="1:8">
      <c r="A180" s="11">
        <v>178</v>
      </c>
      <c r="C180" s="9" t="b">
        <f t="shared" si="3"/>
        <v>0</v>
      </c>
      <c r="D180" s="15">
        <v>-294</v>
      </c>
      <c r="E180" s="14">
        <v>81</v>
      </c>
      <c r="F180" s="13"/>
      <c r="G180" s="16">
        <v>200</v>
      </c>
      <c r="H180" t="s">
        <v>1997</v>
      </c>
    </row>
    <row r="181" spans="1:8">
      <c r="A181" s="36">
        <v>179</v>
      </c>
      <c r="B181" t="s">
        <v>1964</v>
      </c>
      <c r="C181" s="9" t="b">
        <f t="shared" si="3"/>
        <v>1</v>
      </c>
      <c r="D181" s="15">
        <v>-293</v>
      </c>
      <c r="E181" s="14">
        <v>81</v>
      </c>
      <c r="F181" s="13"/>
      <c r="G181" s="12">
        <v>450</v>
      </c>
      <c r="H181" t="s">
        <v>1998</v>
      </c>
    </row>
    <row r="182" spans="1:8">
      <c r="A182" s="11">
        <v>180</v>
      </c>
      <c r="C182" s="9" t="b">
        <f t="shared" si="3"/>
        <v>0</v>
      </c>
      <c r="D182" s="15">
        <v>-294</v>
      </c>
      <c r="E182" s="14">
        <v>76</v>
      </c>
      <c r="F182" s="13"/>
      <c r="G182" s="16">
        <v>96</v>
      </c>
      <c r="H182" t="s">
        <v>1997</v>
      </c>
    </row>
    <row r="183" spans="1:8">
      <c r="A183" s="11">
        <v>181</v>
      </c>
      <c r="C183" s="9" t="b">
        <f t="shared" si="3"/>
        <v>1</v>
      </c>
      <c r="D183" s="15">
        <v>-295</v>
      </c>
      <c r="E183" s="14">
        <v>73</v>
      </c>
      <c r="F183" s="13"/>
      <c r="G183" s="12">
        <v>102</v>
      </c>
      <c r="H183" t="s">
        <v>1997</v>
      </c>
    </row>
    <row r="184" spans="1:8">
      <c r="A184" s="11">
        <v>182</v>
      </c>
      <c r="C184" s="9" t="b">
        <f t="shared" si="3"/>
        <v>1</v>
      </c>
      <c r="D184" s="15">
        <v>-296</v>
      </c>
      <c r="E184" s="14">
        <v>70</v>
      </c>
      <c r="F184" s="13"/>
      <c r="G184" s="16">
        <v>200</v>
      </c>
      <c r="H184" t="s">
        <v>1997</v>
      </c>
    </row>
    <row r="185" spans="1:8">
      <c r="A185" s="11">
        <v>183</v>
      </c>
      <c r="C185" s="9" t="b">
        <f t="shared" si="3"/>
        <v>0</v>
      </c>
      <c r="D185" s="15">
        <v>-297</v>
      </c>
      <c r="E185" s="14">
        <v>65</v>
      </c>
      <c r="F185" s="13"/>
      <c r="G185" s="16">
        <v>344</v>
      </c>
      <c r="H185" t="s">
        <v>1997</v>
      </c>
    </row>
    <row r="186" spans="1:8">
      <c r="A186" s="11">
        <v>184</v>
      </c>
      <c r="C186" s="9" t="b">
        <f t="shared" si="3"/>
        <v>1</v>
      </c>
      <c r="D186" s="15">
        <v>-296</v>
      </c>
      <c r="E186" s="14">
        <v>61</v>
      </c>
      <c r="F186" s="13"/>
      <c r="G186" s="12">
        <v>200</v>
      </c>
      <c r="H186" t="s">
        <v>1997</v>
      </c>
    </row>
    <row r="187" spans="1:8">
      <c r="A187" s="11">
        <v>185</v>
      </c>
      <c r="C187" s="9" t="b">
        <f t="shared" si="3"/>
        <v>1</v>
      </c>
      <c r="D187" s="15">
        <v>-294</v>
      </c>
      <c r="E187" s="14">
        <v>59</v>
      </c>
      <c r="F187" s="13"/>
      <c r="G187" s="12">
        <v>78</v>
      </c>
      <c r="H187" t="s">
        <v>1997</v>
      </c>
    </row>
    <row r="188" spans="1:8">
      <c r="A188" s="58">
        <v>186</v>
      </c>
      <c r="C188" s="9" t="b">
        <f t="shared" si="3"/>
        <v>1</v>
      </c>
      <c r="D188" s="15">
        <v>-290</v>
      </c>
      <c r="E188" s="14">
        <v>57</v>
      </c>
      <c r="F188" s="13"/>
      <c r="G188" s="16">
        <v>466</v>
      </c>
      <c r="H188" t="s">
        <v>1999</v>
      </c>
    </row>
    <row r="189" spans="1:8">
      <c r="A189" s="11">
        <v>187</v>
      </c>
      <c r="C189" s="9" t="b">
        <f t="shared" si="3"/>
        <v>1</v>
      </c>
      <c r="D189" s="15">
        <v>-294</v>
      </c>
      <c r="E189" s="14">
        <v>56</v>
      </c>
      <c r="F189" s="13"/>
      <c r="G189" s="12">
        <v>414</v>
      </c>
      <c r="H189" t="s">
        <v>1997</v>
      </c>
    </row>
    <row r="190" spans="1:8">
      <c r="A190" s="11">
        <v>188</v>
      </c>
      <c r="C190" s="9" t="b">
        <f t="shared" si="3"/>
        <v>0</v>
      </c>
      <c r="D190" s="15">
        <v>-299</v>
      </c>
      <c r="E190" s="14">
        <v>57</v>
      </c>
      <c r="F190" s="13"/>
      <c r="G190" s="16">
        <v>60</v>
      </c>
      <c r="H190" t="s">
        <v>1997</v>
      </c>
    </row>
    <row r="191" spans="1:8">
      <c r="A191" s="11">
        <v>189</v>
      </c>
      <c r="C191" s="9" t="b">
        <f t="shared" si="3"/>
        <v>0</v>
      </c>
      <c r="D191" s="15">
        <v>-305</v>
      </c>
      <c r="E191" s="14">
        <v>57</v>
      </c>
      <c r="F191" s="13"/>
      <c r="G191" s="16">
        <v>0</v>
      </c>
      <c r="H191" t="s">
        <v>1997</v>
      </c>
    </row>
    <row r="192" spans="1:8">
      <c r="A192" s="11">
        <v>190</v>
      </c>
      <c r="C192" s="9" t="b">
        <f t="shared" si="3"/>
        <v>0</v>
      </c>
      <c r="D192" s="15">
        <v>-310</v>
      </c>
      <c r="E192" s="14">
        <v>56</v>
      </c>
      <c r="F192" s="13"/>
      <c r="G192" s="12">
        <v>304</v>
      </c>
      <c r="H192" t="s">
        <v>1997</v>
      </c>
    </row>
    <row r="193" spans="1:8">
      <c r="A193" s="11">
        <v>191</v>
      </c>
      <c r="C193" s="9" t="b">
        <f t="shared" si="3"/>
        <v>1</v>
      </c>
      <c r="D193" s="15">
        <v>-309</v>
      </c>
      <c r="E193" s="14">
        <v>54</v>
      </c>
      <c r="F193" s="13"/>
      <c r="G193" s="12">
        <v>218</v>
      </c>
      <c r="H193" t="s">
        <v>1997</v>
      </c>
    </row>
    <row r="194" spans="1:8">
      <c r="A194" s="11">
        <v>192</v>
      </c>
      <c r="C194" s="9" t="b">
        <f t="shared" si="3"/>
        <v>1</v>
      </c>
      <c r="D194" s="15">
        <v>-307</v>
      </c>
      <c r="E194" s="14">
        <v>50</v>
      </c>
      <c r="F194" s="13"/>
      <c r="G194" s="16">
        <v>60</v>
      </c>
      <c r="H194" t="s">
        <v>1997</v>
      </c>
    </row>
    <row r="195" spans="1:8">
      <c r="A195" s="11">
        <v>193</v>
      </c>
      <c r="C195" s="9" t="b">
        <f t="shared" si="3"/>
        <v>1</v>
      </c>
      <c r="D195" s="15">
        <v>-310</v>
      </c>
      <c r="E195" s="14">
        <v>48</v>
      </c>
      <c r="F195" s="13"/>
      <c r="G195" s="12">
        <v>200</v>
      </c>
      <c r="H195" t="s">
        <v>1997</v>
      </c>
    </row>
    <row r="196" spans="1:8">
      <c r="A196" s="11">
        <v>194</v>
      </c>
      <c r="C196" s="9" t="b">
        <f t="shared" si="3"/>
        <v>0</v>
      </c>
      <c r="D196" s="15">
        <v>-309</v>
      </c>
      <c r="E196" s="14">
        <v>43</v>
      </c>
      <c r="F196" s="13"/>
      <c r="G196" s="16">
        <v>310</v>
      </c>
      <c r="H196" t="s">
        <v>1997</v>
      </c>
    </row>
    <row r="197" spans="1:8">
      <c r="A197" s="36">
        <v>195</v>
      </c>
      <c r="B197" t="s">
        <v>1964</v>
      </c>
      <c r="C197" s="9" t="b">
        <f t="shared" si="3"/>
        <v>1</v>
      </c>
      <c r="D197" s="15">
        <v>-313</v>
      </c>
      <c r="E197" s="14">
        <v>44</v>
      </c>
      <c r="F197" s="13"/>
      <c r="G197" s="16">
        <v>408</v>
      </c>
      <c r="H197" t="s">
        <v>1998</v>
      </c>
    </row>
    <row r="198" spans="1:8">
      <c r="A198" s="11">
        <v>196</v>
      </c>
      <c r="C198" s="9" t="b">
        <f t="shared" si="3"/>
        <v>1</v>
      </c>
      <c r="D198" s="15">
        <v>-311</v>
      </c>
      <c r="E198" s="14">
        <v>39</v>
      </c>
      <c r="F198" s="13"/>
      <c r="G198" s="16">
        <v>225</v>
      </c>
      <c r="H198" t="s">
        <v>1997</v>
      </c>
    </row>
    <row r="199" spans="1:8">
      <c r="A199" s="11">
        <v>197</v>
      </c>
      <c r="C199" s="9" t="b">
        <f t="shared" si="3"/>
        <v>1</v>
      </c>
      <c r="D199" s="15">
        <v>-314</v>
      </c>
      <c r="E199" s="14">
        <v>37</v>
      </c>
      <c r="F199" s="13"/>
      <c r="G199" s="16">
        <v>300</v>
      </c>
      <c r="H199" t="s">
        <v>1997</v>
      </c>
    </row>
    <row r="200" spans="1:8">
      <c r="A200" s="11">
        <v>198</v>
      </c>
      <c r="C200" s="9" t="b">
        <f t="shared" si="3"/>
        <v>0</v>
      </c>
      <c r="D200" s="15">
        <v>-314</v>
      </c>
      <c r="E200" s="14">
        <v>31</v>
      </c>
      <c r="F200" s="13"/>
      <c r="G200" s="16">
        <v>0</v>
      </c>
      <c r="H200" t="s">
        <v>1997</v>
      </c>
    </row>
    <row r="201" spans="1:8">
      <c r="A201" s="11">
        <v>199</v>
      </c>
      <c r="C201" s="9" t="b">
        <f t="shared" si="3"/>
        <v>0</v>
      </c>
      <c r="D201" s="15">
        <v>-314</v>
      </c>
      <c r="E201" s="14">
        <v>25</v>
      </c>
      <c r="F201" s="13"/>
      <c r="G201" s="12">
        <v>75</v>
      </c>
      <c r="H201" t="s">
        <v>1997</v>
      </c>
    </row>
    <row r="202" spans="1:8">
      <c r="A202" s="11">
        <v>200</v>
      </c>
      <c r="C202" s="9" t="b">
        <f t="shared" si="3"/>
        <v>1</v>
      </c>
      <c r="D202" s="15">
        <v>-312</v>
      </c>
      <c r="E202" s="14">
        <v>21</v>
      </c>
      <c r="F202" s="13"/>
      <c r="G202" s="12">
        <v>422</v>
      </c>
      <c r="H202" t="s">
        <v>1997</v>
      </c>
    </row>
    <row r="203" spans="1:8">
      <c r="A203" s="11">
        <v>201</v>
      </c>
      <c r="C203" s="9" t="b">
        <f t="shared" si="3"/>
        <v>0</v>
      </c>
      <c r="D203" s="15">
        <v>-312</v>
      </c>
      <c r="E203" s="14">
        <v>15</v>
      </c>
      <c r="F203" s="13"/>
      <c r="G203" s="16">
        <v>52</v>
      </c>
      <c r="H203" t="s">
        <v>1997</v>
      </c>
    </row>
    <row r="204" spans="1:8">
      <c r="A204" s="11">
        <v>202</v>
      </c>
      <c r="C204" s="9" t="b">
        <f t="shared" si="3"/>
        <v>1</v>
      </c>
      <c r="D204" s="15">
        <v>-311</v>
      </c>
      <c r="E204" s="14">
        <v>13</v>
      </c>
      <c r="F204" s="13"/>
      <c r="G204" s="16">
        <v>120</v>
      </c>
      <c r="H204" t="s">
        <v>1997</v>
      </c>
    </row>
    <row r="205" spans="1:8">
      <c r="A205" s="11">
        <v>203</v>
      </c>
      <c r="C205" s="9" t="b">
        <f t="shared" si="3"/>
        <v>1</v>
      </c>
      <c r="D205" s="15">
        <v>-309</v>
      </c>
      <c r="E205" s="14">
        <v>9</v>
      </c>
      <c r="F205" s="13"/>
      <c r="G205" s="16">
        <v>12</v>
      </c>
      <c r="H205" t="s">
        <v>1997</v>
      </c>
    </row>
    <row r="206" spans="1:8">
      <c r="A206" s="11">
        <v>204</v>
      </c>
      <c r="C206" s="9" t="b">
        <f t="shared" si="3"/>
        <v>1</v>
      </c>
      <c r="D206" s="15">
        <v>-307</v>
      </c>
      <c r="E206" s="14">
        <v>5</v>
      </c>
      <c r="F206" s="13"/>
      <c r="G206" s="12">
        <v>228</v>
      </c>
      <c r="H206" t="s">
        <v>1997</v>
      </c>
    </row>
    <row r="207" spans="1:8">
      <c r="A207" s="11">
        <v>205</v>
      </c>
      <c r="C207" s="9" t="b">
        <f t="shared" si="3"/>
        <v>1</v>
      </c>
      <c r="D207" s="15">
        <v>-308</v>
      </c>
      <c r="E207" s="14">
        <v>1</v>
      </c>
      <c r="F207" s="13"/>
      <c r="G207" s="16">
        <v>95</v>
      </c>
      <c r="H207" t="s">
        <v>1997</v>
      </c>
    </row>
    <row r="208" spans="1:8">
      <c r="A208" s="11">
        <v>206</v>
      </c>
      <c r="C208" s="9" t="b">
        <f t="shared" ref="C208:C209" si="4">IF(B207="_",AND(ABS(D208-D206)&lt;5,ABS(E208-E206)&lt;5),AND(ABS(D208-D207)&lt;5,ABS(E208-E207)&lt;5))</f>
        <v>1</v>
      </c>
      <c r="D208" s="15">
        <v>-309</v>
      </c>
      <c r="E208" s="14">
        <v>-3</v>
      </c>
      <c r="F208" s="13"/>
      <c r="G208" s="16">
        <v>80</v>
      </c>
      <c r="H208" t="s">
        <v>1997</v>
      </c>
    </row>
    <row r="209" spans="1:8">
      <c r="A209" s="11">
        <v>207</v>
      </c>
      <c r="C209" s="9" t="b">
        <f t="shared" si="4"/>
        <v>0</v>
      </c>
      <c r="D209" s="15">
        <v>-310</v>
      </c>
      <c r="E209" s="14">
        <v>-8</v>
      </c>
      <c r="F209" s="13"/>
      <c r="G209" s="16">
        <v>0</v>
      </c>
      <c r="H209" t="s">
        <v>1997</v>
      </c>
    </row>
    <row r="210" spans="1:8">
      <c r="A210" s="35"/>
      <c r="C210"/>
      <c r="D210"/>
      <c r="E210"/>
      <c r="F210"/>
      <c r="G210"/>
    </row>
    <row r="211" spans="1:8">
      <c r="A211" s="35"/>
      <c r="C211"/>
      <c r="D211"/>
      <c r="E211"/>
      <c r="F211"/>
      <c r="G211"/>
    </row>
    <row r="212" spans="1:8">
      <c r="A212" s="35"/>
      <c r="C212"/>
      <c r="D212"/>
      <c r="E212"/>
      <c r="F212"/>
      <c r="G212"/>
    </row>
    <row r="213" spans="1:8">
      <c r="A213" s="35"/>
      <c r="C213"/>
      <c r="D213"/>
      <c r="E213"/>
      <c r="F213"/>
      <c r="G213"/>
    </row>
    <row r="214" spans="1:8">
      <c r="A214" s="35"/>
      <c r="C214"/>
      <c r="D214"/>
      <c r="E214"/>
      <c r="F214"/>
      <c r="G214"/>
    </row>
    <row r="215" spans="1:8">
      <c r="A215" s="35"/>
      <c r="C215"/>
      <c r="D215"/>
      <c r="E215"/>
      <c r="F215"/>
      <c r="G215"/>
    </row>
    <row r="216" spans="1:8">
      <c r="A216" s="35"/>
      <c r="C216"/>
      <c r="D216"/>
      <c r="E216"/>
      <c r="F216"/>
      <c r="G216"/>
    </row>
    <row r="217" spans="1:8">
      <c r="A217" s="35"/>
      <c r="C217"/>
      <c r="D217"/>
      <c r="E217"/>
      <c r="F217"/>
      <c r="G217"/>
    </row>
    <row r="218" spans="1:8">
      <c r="A218" s="35"/>
      <c r="C218"/>
      <c r="D218"/>
      <c r="E218"/>
      <c r="F218"/>
      <c r="G218"/>
    </row>
    <row r="219" spans="1:8">
      <c r="A219" s="35"/>
      <c r="C219"/>
      <c r="D219"/>
      <c r="E219"/>
      <c r="F219"/>
      <c r="G219"/>
    </row>
    <row r="220" spans="1:8">
      <c r="A220" s="35"/>
      <c r="C220"/>
      <c r="D220"/>
      <c r="E220"/>
      <c r="F220"/>
      <c r="G220"/>
    </row>
    <row r="221" spans="1:8">
      <c r="A221" s="35"/>
      <c r="C221"/>
      <c r="D221"/>
      <c r="E221"/>
      <c r="F221"/>
      <c r="G221"/>
    </row>
    <row r="222" spans="1:8">
      <c r="A222" s="35"/>
      <c r="C222"/>
      <c r="D222"/>
      <c r="E222"/>
      <c r="F222"/>
      <c r="G222"/>
    </row>
    <row r="223" spans="1:8">
      <c r="A223" s="35"/>
      <c r="C223"/>
      <c r="D223"/>
      <c r="E223"/>
      <c r="F223"/>
      <c r="G223"/>
    </row>
    <row r="224" spans="1:8">
      <c r="A224" s="35"/>
      <c r="C224"/>
      <c r="D224"/>
      <c r="E224"/>
      <c r="F224"/>
      <c r="G224"/>
    </row>
    <row r="225" spans="1:7">
      <c r="A225" s="35"/>
      <c r="C225"/>
      <c r="D225"/>
      <c r="E225"/>
      <c r="F225"/>
      <c r="G225"/>
    </row>
    <row r="226" spans="1:7">
      <c r="A226" s="35"/>
      <c r="C226"/>
      <c r="D226"/>
      <c r="E226"/>
      <c r="F226"/>
      <c r="G226"/>
    </row>
    <row r="227" spans="1:7">
      <c r="A227" s="35"/>
      <c r="C227"/>
      <c r="D227"/>
      <c r="E227"/>
      <c r="F227"/>
      <c r="G227"/>
    </row>
    <row r="228" spans="1:7">
      <c r="A228" s="35"/>
      <c r="C228"/>
      <c r="D228"/>
      <c r="E228"/>
      <c r="F228"/>
      <c r="G228"/>
    </row>
    <row r="229" spans="1:7">
      <c r="A229" s="35"/>
      <c r="C229"/>
      <c r="D229"/>
      <c r="E229"/>
      <c r="F229"/>
      <c r="G229"/>
    </row>
    <row r="230" spans="1:7">
      <c r="A230" s="35"/>
      <c r="C230"/>
      <c r="D230"/>
      <c r="E230"/>
      <c r="F230"/>
      <c r="G230"/>
    </row>
    <row r="231" spans="1:7">
      <c r="A231" s="35"/>
      <c r="C231" s="9"/>
      <c r="D231"/>
      <c r="E231"/>
      <c r="F231"/>
      <c r="G231"/>
    </row>
    <row r="232" spans="1:7">
      <c r="A232" s="35"/>
      <c r="C232" s="9"/>
      <c r="D232"/>
      <c r="E232"/>
      <c r="F232"/>
      <c r="G232"/>
    </row>
    <row r="233" spans="1:7">
      <c r="A233" s="35"/>
      <c r="C233" s="9"/>
      <c r="D233"/>
      <c r="E233"/>
      <c r="F233"/>
      <c r="G233"/>
    </row>
    <row r="234" spans="1:7">
      <c r="A234" s="35"/>
      <c r="C234" s="9"/>
      <c r="D234"/>
      <c r="E234"/>
      <c r="F234"/>
      <c r="G234"/>
    </row>
    <row r="235" spans="1:7">
      <c r="A235" s="35"/>
      <c r="C235" s="9"/>
      <c r="D235"/>
      <c r="E235"/>
      <c r="F235"/>
      <c r="G235"/>
    </row>
    <row r="236" spans="1:7">
      <c r="A236" s="35"/>
      <c r="C236" s="9"/>
      <c r="D236"/>
      <c r="E236"/>
      <c r="F236"/>
      <c r="G236"/>
    </row>
    <row r="237" spans="1:7">
      <c r="A237" s="35"/>
      <c r="C237"/>
      <c r="D237"/>
      <c r="E237"/>
      <c r="F237"/>
      <c r="G237"/>
    </row>
    <row r="238" spans="1:7">
      <c r="A238" s="35"/>
      <c r="C238"/>
      <c r="D238"/>
      <c r="E238"/>
      <c r="F238"/>
      <c r="G238"/>
    </row>
    <row r="239" spans="1:7">
      <c r="A239" s="35"/>
      <c r="C239"/>
      <c r="D239"/>
      <c r="E239"/>
      <c r="F239"/>
      <c r="G239"/>
    </row>
    <row r="240" spans="1:7">
      <c r="A240" s="35"/>
      <c r="C240"/>
      <c r="D240"/>
      <c r="E240"/>
      <c r="F240"/>
      <c r="G240"/>
    </row>
    <row r="241" spans="1:7">
      <c r="A241" s="35"/>
      <c r="C241"/>
      <c r="D241"/>
      <c r="E241"/>
      <c r="F241"/>
      <c r="G241"/>
    </row>
  </sheetData>
  <autoFilter ref="A2:H230">
    <filterColumn colId="2"/>
  </autoFilter>
  <mergeCells count="11">
    <mergeCell ref="I2:J2"/>
    <mergeCell ref="L2:M2"/>
    <mergeCell ref="O2:P2"/>
    <mergeCell ref="R2:S2"/>
    <mergeCell ref="U2:V2"/>
    <mergeCell ref="U1:V1"/>
    <mergeCell ref="D1:E1"/>
    <mergeCell ref="I1:J1"/>
    <mergeCell ref="L1:M1"/>
    <mergeCell ref="O1:P1"/>
    <mergeCell ref="R1:S1"/>
  </mergeCells>
  <conditionalFormatting sqref="G114:G207">
    <cfRule type="cellIs" dxfId="56" priority="11" operator="lessThan">
      <formula>SUM(G113:G296)/COUNTA(G113:G296)</formula>
    </cfRule>
  </conditionalFormatting>
  <conditionalFormatting sqref="G3">
    <cfRule type="cellIs" dxfId="55" priority="10" operator="lessThan">
      <formula>SUM(#REF!)/COUNTA(#REF!)</formula>
    </cfRule>
  </conditionalFormatting>
  <conditionalFormatting sqref="G59:G111">
    <cfRule type="cellIs" dxfId="54" priority="9" operator="lessThan">
      <formula>SUM(G58:G242)/COUNTA(G58:G242)</formula>
    </cfRule>
  </conditionalFormatting>
  <conditionalFormatting sqref="G113">
    <cfRule type="cellIs" dxfId="53" priority="8" operator="lessThan">
      <formula>SUM(G111:G295)/COUNTA(G111:G295)</formula>
    </cfRule>
  </conditionalFormatting>
  <conditionalFormatting sqref="G6:G55">
    <cfRule type="cellIs" dxfId="52" priority="7" operator="lessThan">
      <formula>SUM(G6:G242)/COUNTA(G6:G242)</formula>
    </cfRule>
  </conditionalFormatting>
  <conditionalFormatting sqref="G112">
    <cfRule type="cellIs" dxfId="51" priority="6" operator="lessThan">
      <formula>SUM(G114:G297)/COUNTA(G114:G297)</formula>
    </cfRule>
  </conditionalFormatting>
  <conditionalFormatting sqref="G57">
    <cfRule type="cellIs" dxfId="50" priority="18" operator="lessThan">
      <formula>SUM(G56:G207)/COUNTA(G56:G207)</formula>
    </cfRule>
  </conditionalFormatting>
  <conditionalFormatting sqref="G4">
    <cfRule type="cellIs" dxfId="49" priority="19" operator="lessThan">
      <formula>SUM(G4:G207)/COUNTA(G4:G207)</formula>
    </cfRule>
  </conditionalFormatting>
  <conditionalFormatting sqref="G58">
    <cfRule type="cellIs" dxfId="48" priority="20" operator="lessThan">
      <formula>SUM(G57:G207)/COUNTA(G57:G207)</formula>
    </cfRule>
  </conditionalFormatting>
  <conditionalFormatting sqref="G5">
    <cfRule type="cellIs" dxfId="47" priority="21" operator="lessThan">
      <formula>SUM(G5:G207)/COUNTA(G5:G207)</formula>
    </cfRule>
  </conditionalFormatting>
  <conditionalFormatting sqref="G208:G209">
    <cfRule type="cellIs" dxfId="46" priority="1" operator="lessThan">
      <formula>SUM(G207:G390)/COUNTA(G207:G390)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</vt:lpstr>
      <vt:lpstr>BoucleV5</vt:lpstr>
      <vt:lpstr>BoucleV5_4</vt:lpstr>
      <vt:lpstr>BoucleV5_5</vt:lpstr>
      <vt:lpstr>BoucleV5_First_v2</vt:lpstr>
      <vt:lpstr>AnalyseV5</vt:lpstr>
      <vt:lpstr>BoucleV4</vt:lpstr>
      <vt:lpstr>BoucleV5_First_v4</vt:lpstr>
      <vt:lpstr>BoucleV5_6</vt:lpstr>
      <vt:lpstr>Boucle V6</vt:lpstr>
      <vt:lpstr>Boucle V7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2019-11-16T14:01:47Z</dcterms:created>
  <dcterms:modified xsi:type="dcterms:W3CDTF">2019-12-14T22:46:16Z</dcterms:modified>
</cp:coreProperties>
</file>