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roto/Documents/myDocs/banc/newDataFolder/"/>
    </mc:Choice>
  </mc:AlternateContent>
  <xr:revisionPtr revIDLastSave="0" documentId="13_ncr:1_{24A71736-8ED7-BC4E-A973-7E3ADC2F9842}" xr6:coauthVersionLast="46" xr6:coauthVersionMax="46" xr10:uidLastSave="{00000000-0000-0000-0000-000000000000}"/>
  <bookViews>
    <workbookView xWindow="0" yWindow="500" windowWidth="33600" windowHeight="19400" tabRatio="500" activeTab="1" xr2:uid="{00000000-000D-0000-FFFF-FFFF00000000}"/>
  </bookViews>
  <sheets>
    <sheet name="Cash Transaction" sheetId="1" r:id="rId1"/>
    <sheet name="Sheet1" sheetId="4" r:id="rId2"/>
    <sheet name="Form-Data" sheetId="2" r:id="rId3"/>
    <sheet name="Txn_type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" i="1" l="1"/>
  <c r="L2" i="1"/>
  <c r="A13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4" i="3"/>
  <c r="E45" i="3"/>
  <c r="E47" i="3"/>
  <c r="E43" i="3"/>
  <c r="E46" i="3"/>
  <c r="E48" i="3"/>
  <c r="E49" i="3"/>
  <c r="E50" i="3"/>
  <c r="E1" i="3"/>
</calcChain>
</file>

<file path=xl/sharedStrings.xml><?xml version="1.0" encoding="utf-8"?>
<sst xmlns="http://schemas.openxmlformats.org/spreadsheetml/2006/main" count="232" uniqueCount="126">
  <si>
    <t>Date</t>
  </si>
  <si>
    <t>First_name</t>
  </si>
  <si>
    <t>Last_name</t>
  </si>
  <si>
    <t>Email</t>
  </si>
  <si>
    <t>Amount</t>
  </si>
  <si>
    <t>Check</t>
  </si>
  <si>
    <t>Notes</t>
  </si>
  <si>
    <t>Name of the Organization, if any</t>
  </si>
  <si>
    <t>Data Value1</t>
  </si>
  <si>
    <t>Event type</t>
  </si>
  <si>
    <t>advertisement</t>
  </si>
  <si>
    <t>Durga Puja</t>
  </si>
  <si>
    <t>expense</t>
  </si>
  <si>
    <t>Rabindra-Nazrul</t>
  </si>
  <si>
    <t>membership</t>
  </si>
  <si>
    <t>Swaraswati Puja</t>
  </si>
  <si>
    <t>payment</t>
  </si>
  <si>
    <t>Picnic</t>
  </si>
  <si>
    <t>receipt</t>
  </si>
  <si>
    <t>special</t>
  </si>
  <si>
    <t>General</t>
  </si>
  <si>
    <t>subscription</t>
  </si>
  <si>
    <t>Event-expense</t>
  </si>
  <si>
    <t>Paypal-expense</t>
  </si>
  <si>
    <t>Event-receipt</t>
  </si>
  <si>
    <t>BANC</t>
  </si>
  <si>
    <t>Family-member|Family/Couple|Already Paid</t>
  </si>
  <si>
    <t>Single-member|Single-</t>
  </si>
  <si>
    <t>Non-member|Not A Member</t>
  </si>
  <si>
    <t>Default</t>
  </si>
  <si>
    <t>event</t>
  </si>
  <si>
    <t>Non-member</t>
  </si>
  <si>
    <t>SP Dues|Family-member|Member Family/Couple</t>
  </si>
  <si>
    <t>SP Dues|Single-member|Member Single</t>
  </si>
  <si>
    <t>3 Days/Non-member Adult|Non-member-adult-3-day</t>
  </si>
  <si>
    <t>Non-member Child/1 or 3 day|Non-member-child-3-day</t>
  </si>
  <si>
    <t>1 Day/Non-member Adult|Non-member-adult-1-day</t>
  </si>
  <si>
    <t>Non-member Child/1 or 3 day|Non-member-child-1-day</t>
  </si>
  <si>
    <t>Ashtami Special/Non-member Adult|Non-member-adult-ashtami</t>
  </si>
  <si>
    <t>Ashtami Special/Non-member Child|Non-member-child-ashtami</t>
  </si>
  <si>
    <t>3 days/Senior|Senior-3-day</t>
  </si>
  <si>
    <t>1 days/Senior|Senior-1-day</t>
  </si>
  <si>
    <t>Ashtami Special/Senior|Senior-ashtami</t>
  </si>
  <si>
    <t>3 days/Student|Student-3-day</t>
  </si>
  <si>
    <t>1 day/Student|Student-1-day</t>
  </si>
  <si>
    <t>Ashtami Special/Student|Student-ashtami</t>
  </si>
  <si>
    <t>3 days/Members Guest|3 days/Member Guest|Member-guest-3-day</t>
  </si>
  <si>
    <t>1 days/Members Guest|1 days/Member Guest|Member-guest-1-day</t>
  </si>
  <si>
    <t>Ashtami Special/Members Guest|Ashtami Special/Member Guest|Member-guest-ashtami</t>
  </si>
  <si>
    <t>Member|Summary-line</t>
  </si>
  <si>
    <t>Business Greetings|Vendor-Business Greetings</t>
  </si>
  <si>
    <t>Personal Greetings|Diganta/Affiliates-Personal Greetings</t>
  </si>
  <si>
    <t>stall|booth|rent from vendor|Stall-rental</t>
  </si>
  <si>
    <t>Food donation|donate|Donation-for-food</t>
  </si>
  <si>
    <t>Puja donation|donate|Donation-for-Puja</t>
  </si>
  <si>
    <t>Donate to BANC|Misc-donation</t>
  </si>
  <si>
    <t>misc|Misc</t>
  </si>
  <si>
    <t>Food|Catering|Snack</t>
  </si>
  <si>
    <t xml:space="preserve">Puja </t>
  </si>
  <si>
    <t>U-haul|Uhaul|Uber|Van rental|Transportation</t>
  </si>
  <si>
    <t>Flowers|Decoration</t>
  </si>
  <si>
    <t>School rental|hall rental|park rental|Venue-Rental</t>
  </si>
  <si>
    <t>Stage support|Cultural-Functions</t>
  </si>
  <si>
    <t>Singer|Foreign artist|External-Artists</t>
  </si>
  <si>
    <t>Sound rental|Video rental|Light|Light-Sound-Video Equipment</t>
  </si>
  <si>
    <t>Constumes|Stage props|Stage-setup</t>
  </si>
  <si>
    <t>Misc</t>
  </si>
  <si>
    <t>paypal</t>
  </si>
  <si>
    <t>Payment Refund|Payment-refund</t>
  </si>
  <si>
    <t>General Withdrawal|General-withdrawal</t>
  </si>
  <si>
    <t>Donation|Website Payment|Paypal|Summary-transaction</t>
  </si>
  <si>
    <t>PreApproved Payment Bill|Bill User Payment</t>
  </si>
  <si>
    <t>Subscription Payment</t>
  </si>
  <si>
    <t>Shopping Cart Item|Sub-transaction</t>
  </si>
  <si>
    <t>cash</t>
  </si>
  <si>
    <t>Cash Donation|Check Received|Cheque Received|Diganta|Advertisement|Received|Cash Received|General/Summary-Line/Receipt</t>
  </si>
  <si>
    <t>Misc|Expense|Food|Decoration|Cash Paid|Check Payment|Payment|General expense line</t>
  </si>
  <si>
    <t>Paypal-payment</t>
  </si>
  <si>
    <t>Event-subscription</t>
  </si>
  <si>
    <t>Cash-receipt</t>
  </si>
  <si>
    <t>Cash-expense</t>
  </si>
  <si>
    <t>Paypal-payment - Refund</t>
  </si>
  <si>
    <t>Event-advertisement</t>
  </si>
  <si>
    <t>Expenses</t>
  </si>
  <si>
    <t>Receipt</t>
  </si>
  <si>
    <t>Dol-Holi</t>
  </si>
  <si>
    <t>BANC-membership</t>
  </si>
  <si>
    <t>Category</t>
  </si>
  <si>
    <t>Expense or Receipt</t>
  </si>
  <si>
    <t>Select Transaction Details</t>
  </si>
  <si>
    <t>$E$5:$E$23</t>
  </si>
  <si>
    <t>BANC-special</t>
  </si>
  <si>
    <t>Rows</t>
  </si>
  <si>
    <t>Size</t>
  </si>
  <si>
    <t>Paypal-special</t>
  </si>
  <si>
    <t>VlookSiz</t>
  </si>
  <si>
    <t>VlookRow</t>
  </si>
  <si>
    <t xml:space="preserve">Balance Sheet for: </t>
  </si>
  <si>
    <t>Business</t>
  </si>
  <si>
    <t>Members</t>
  </si>
  <si>
    <t>Advertisement</t>
  </si>
  <si>
    <t>Receipts</t>
  </si>
  <si>
    <t>Subscription</t>
  </si>
  <si>
    <t>Non-Members</t>
  </si>
  <si>
    <t>Expense</t>
  </si>
  <si>
    <t>Transportation</t>
  </si>
  <si>
    <t>Venue-Rental</t>
  </si>
  <si>
    <t>Entertainement</t>
  </si>
  <si>
    <t>Sound and Video rental | Light-Sound-Video Equipment</t>
  </si>
  <si>
    <t>Donations</t>
  </si>
  <si>
    <t>Donation-for-food</t>
  </si>
  <si>
    <t>Donation-for-Puja</t>
  </si>
  <si>
    <t>Donate to BANC | Misc-donation</t>
  </si>
  <si>
    <t>Paypal-Service fee</t>
  </si>
  <si>
    <t>Family</t>
  </si>
  <si>
    <t>Student</t>
  </si>
  <si>
    <t>Single</t>
  </si>
  <si>
    <t>Account Line Items</t>
  </si>
  <si>
    <t>Sub-total</t>
  </si>
  <si>
    <t>Budget</t>
  </si>
  <si>
    <t>Actual</t>
  </si>
  <si>
    <t>BANC Membership -- Count</t>
  </si>
  <si>
    <t>Adults</t>
  </si>
  <si>
    <t>minor</t>
  </si>
  <si>
    <t>Seniors</t>
  </si>
  <si>
    <t>Booth|rent from vendor|Stall-rental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</si>
</sst>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1"/>
      <color rgb="FFFF0000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b/>
      <sz val="12"/>
      <name val="Arial"/>
      <family val="2"/>
    </font>
    <font>
      <sz val="1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 wrapText="1" indent="1"/>
    </xf>
    <xf numFmtId="0" fontId="5" fillId="0" borderId="0" xfId="0" applyFont="1" applyAlignment="1">
      <alignment horizontal="left" vertical="top" wrapText="1" indent="2"/>
    </xf>
    <xf numFmtId="0" fontId="5" fillId="0" borderId="0" xfId="0" applyFont="1" applyAlignment="1">
      <alignment horizontal="left" vertical="top" indent="1"/>
    </xf>
    <xf numFmtId="0" fontId="5" fillId="0" borderId="0" xfId="0" applyFont="1" applyAlignment="1">
      <alignment horizontal="left" vertical="top" indent="2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>
      <alignment horizontal="center" vertical="top"/>
    </xf>
    <xf numFmtId="0" fontId="6" fillId="4" borderId="0" xfId="0" applyFont="1" applyFill="1" applyAlignment="1">
      <alignment vertical="top" wrapText="1"/>
    </xf>
    <xf numFmtId="0" fontId="0" fillId="4" borderId="0" xfId="0" applyFill="1"/>
    <xf numFmtId="0" fontId="6" fillId="4" borderId="0" xfId="0" applyFont="1" applyFill="1" applyAlignment="1">
      <alignment horizontal="right" vertical="top" wrapText="1"/>
    </xf>
    <xf numFmtId="0" fontId="5" fillId="4" borderId="0" xfId="0" applyFont="1" applyFill="1" applyAlignment="1">
      <alignment vertical="top" wrapText="1"/>
    </xf>
    <xf numFmtId="0" fontId="0" fillId="4" borderId="0" xfId="0" applyFill="1" applyAlignment="1">
      <alignment horizontal="center" vertical="center"/>
    </xf>
    <xf numFmtId="0" fontId="8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zoomScaleNormal="100" workbookViewId="0">
      <selection activeCell="A2" sqref="A2"/>
    </sheetView>
  </sheetViews>
  <sheetFormatPr baseColWidth="10" defaultColWidth="11.6640625" defaultRowHeight="13" x14ac:dyDescent="0.15"/>
  <cols>
    <col min="1" max="1" width="21" customWidth="1"/>
    <col min="2" max="2" width="21" style="1" customWidth="1"/>
    <col min="3" max="3" width="16.33203125" customWidth="1"/>
    <col min="4" max="4" width="54.83203125" customWidth="1"/>
    <col min="5" max="6" width="33.33203125" customWidth="1"/>
    <col min="7" max="7" width="31.5" customWidth="1"/>
    <col min="9" max="9" width="12" customWidth="1"/>
    <col min="10" max="10" width="54.83203125" customWidth="1"/>
    <col min="11" max="11" width="45.5" customWidth="1"/>
  </cols>
  <sheetData>
    <row r="1" spans="1:13" ht="15" x14ac:dyDescent="0.15">
      <c r="A1" s="2" t="s">
        <v>88</v>
      </c>
      <c r="B1" s="3" t="s">
        <v>0</v>
      </c>
      <c r="C1" s="4" t="s">
        <v>87</v>
      </c>
      <c r="D1" s="2" t="s">
        <v>89</v>
      </c>
      <c r="E1" s="4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4" t="s">
        <v>6</v>
      </c>
      <c r="K1" s="4" t="s">
        <v>7</v>
      </c>
      <c r="L1" s="9" t="s">
        <v>96</v>
      </c>
      <c r="M1" s="9" t="s">
        <v>95</v>
      </c>
    </row>
    <row r="2" spans="1:13" x14ac:dyDescent="0.15">
      <c r="A2" t="s">
        <v>78</v>
      </c>
      <c r="C2" t="s">
        <v>15</v>
      </c>
      <c r="D2" t="s">
        <v>31</v>
      </c>
      <c r="L2">
        <f>VLOOKUP(A2,'Form-Data'!$A$14:$C$25,2)</f>
        <v>4</v>
      </c>
      <c r="M2">
        <f>VLOOKUP(A2,'Form-Data'!A14:C25,3)</f>
        <v>19</v>
      </c>
    </row>
  </sheetData>
  <dataValidations count="1">
    <dataValidation showInputMessage="1" showErrorMessage="1" sqref="B2:B219 F2:F219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'Form-Data'!$B$2:$B$7</xm:f>
          </x14:formula1>
          <x14:formula2>
            <xm:f>0</xm:f>
          </x14:formula2>
          <xm:sqref>E2:E219 C2:C219</xm:sqref>
        </x14:dataValidation>
        <x14:dataValidation type="list" allowBlank="1" showInputMessage="1" showErrorMessage="1" xr:uid="{5F72B496-1F15-2240-9B1A-C8EF42ECBD6E}">
          <x14:formula1>
            <xm:f>OFFSET(Txn_type!$D$1,$L$2,0,$M$2)</xm:f>
          </x14:formula1>
          <xm:sqref>D2:D219</xm:sqref>
        </x14:dataValidation>
        <x14:dataValidation type="list" showInputMessage="1" showErrorMessage="1" xr:uid="{C56868BD-8DEC-644C-B586-35D77497983C}">
          <x14:formula1>
            <xm:f>'Form-Data'!$A$14:$A$25</xm:f>
          </x14:formula1>
          <xm:sqref>A2:A219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9E68-2003-0345-8A8D-C8E0EDBDAD82}">
  <dimension ref="A2:D40"/>
  <sheetViews>
    <sheetView tabSelected="1" zoomScale="150" zoomScaleNormal="150" workbookViewId="0">
      <selection activeCell="A7" sqref="A7"/>
    </sheetView>
  </sheetViews>
  <sheetFormatPr baseColWidth="10" defaultRowHeight="13" x14ac:dyDescent="0.15"/>
  <cols>
    <col min="1" max="1" width="55.5" style="13" customWidth="1"/>
    <col min="4" max="4" width="46.6640625" customWidth="1"/>
  </cols>
  <sheetData>
    <row r="2" spans="1:4" ht="20" x14ac:dyDescent="0.15">
      <c r="A2" s="25" t="s">
        <v>97</v>
      </c>
    </row>
    <row r="3" spans="1:4" ht="16" x14ac:dyDescent="0.15">
      <c r="A3" s="10" t="s">
        <v>0</v>
      </c>
    </row>
    <row r="4" spans="1:4" ht="16" x14ac:dyDescent="0.15">
      <c r="A4" s="18" t="s">
        <v>117</v>
      </c>
      <c r="B4" s="19" t="s">
        <v>119</v>
      </c>
      <c r="C4" s="19" t="s">
        <v>120</v>
      </c>
      <c r="D4" s="19" t="s">
        <v>6</v>
      </c>
    </row>
    <row r="5" spans="1:4" ht="19" x14ac:dyDescent="0.15">
      <c r="A5" s="20" t="s">
        <v>101</v>
      </c>
      <c r="B5" s="21"/>
      <c r="C5" s="21"/>
      <c r="D5" s="21"/>
    </row>
    <row r="6" spans="1:4" ht="17" x14ac:dyDescent="0.15">
      <c r="A6" s="14" t="s">
        <v>100</v>
      </c>
    </row>
    <row r="7" spans="1:4" ht="16" x14ac:dyDescent="0.15">
      <c r="A7" s="17" t="s">
        <v>98</v>
      </c>
    </row>
    <row r="8" spans="1:4" ht="16" x14ac:dyDescent="0.15">
      <c r="A8" s="17" t="s">
        <v>99</v>
      </c>
    </row>
    <row r="9" spans="1:4" ht="17" x14ac:dyDescent="0.15">
      <c r="A9" s="14" t="s">
        <v>109</v>
      </c>
    </row>
    <row r="10" spans="1:4" ht="16" x14ac:dyDescent="0.15">
      <c r="A10" s="17" t="s">
        <v>110</v>
      </c>
    </row>
    <row r="11" spans="1:4" ht="16" x14ac:dyDescent="0.15">
      <c r="A11" s="17" t="s">
        <v>111</v>
      </c>
    </row>
    <row r="12" spans="1:4" ht="16" x14ac:dyDescent="0.15">
      <c r="A12" s="16" t="s">
        <v>125</v>
      </c>
    </row>
    <row r="13" spans="1:4" ht="17" x14ac:dyDescent="0.15">
      <c r="A13" s="14" t="s">
        <v>102</v>
      </c>
    </row>
    <row r="14" spans="1:4" ht="17" x14ac:dyDescent="0.15">
      <c r="A14" s="15" t="s">
        <v>99</v>
      </c>
    </row>
    <row r="15" spans="1:4" ht="17" x14ac:dyDescent="0.15">
      <c r="A15" s="15" t="s">
        <v>103</v>
      </c>
    </row>
    <row r="16" spans="1:4" ht="19" x14ac:dyDescent="0.15">
      <c r="A16" s="22" t="s">
        <v>118</v>
      </c>
      <c r="B16" s="21"/>
      <c r="C16" s="21"/>
      <c r="D16" s="21"/>
    </row>
    <row r="17" spans="1:1" ht="19" x14ac:dyDescent="0.15">
      <c r="A17" s="11" t="s">
        <v>104</v>
      </c>
    </row>
    <row r="18" spans="1:1" ht="17" x14ac:dyDescent="0.15">
      <c r="A18" s="14" t="s">
        <v>57</v>
      </c>
    </row>
    <row r="19" spans="1:1" ht="17" x14ac:dyDescent="0.15">
      <c r="A19" s="14" t="s">
        <v>58</v>
      </c>
    </row>
    <row r="20" spans="1:1" ht="17" x14ac:dyDescent="0.15">
      <c r="A20" s="15" t="s">
        <v>60</v>
      </c>
    </row>
    <row r="21" spans="1:1" ht="17" x14ac:dyDescent="0.15">
      <c r="A21" s="14" t="s">
        <v>105</v>
      </c>
    </row>
    <row r="22" spans="1:1" ht="17" x14ac:dyDescent="0.15">
      <c r="A22" s="14" t="s">
        <v>106</v>
      </c>
    </row>
    <row r="23" spans="1:1" ht="17" x14ac:dyDescent="0.15">
      <c r="A23" s="14" t="s">
        <v>107</v>
      </c>
    </row>
    <row r="24" spans="1:1" ht="17" x14ac:dyDescent="0.15">
      <c r="A24" s="15" t="s">
        <v>62</v>
      </c>
    </row>
    <row r="25" spans="1:1" ht="17" x14ac:dyDescent="0.15">
      <c r="A25" s="15" t="s">
        <v>63</v>
      </c>
    </row>
    <row r="26" spans="1:1" ht="17" x14ac:dyDescent="0.15">
      <c r="A26" s="15" t="s">
        <v>108</v>
      </c>
    </row>
    <row r="27" spans="1:1" ht="17" x14ac:dyDescent="0.15">
      <c r="A27" s="15" t="s">
        <v>65</v>
      </c>
    </row>
    <row r="28" spans="1:1" ht="17" x14ac:dyDescent="0.15">
      <c r="A28" s="14" t="s">
        <v>66</v>
      </c>
    </row>
    <row r="29" spans="1:1" ht="17" x14ac:dyDescent="0.15">
      <c r="A29" s="15" t="s">
        <v>112</v>
      </c>
    </row>
    <row r="30" spans="1:1" ht="17" x14ac:dyDescent="0.15">
      <c r="A30" s="15" t="s">
        <v>20</v>
      </c>
    </row>
    <row r="31" spans="1:1" ht="16" x14ac:dyDescent="0.15">
      <c r="A31" s="16" t="s">
        <v>113</v>
      </c>
    </row>
    <row r="32" spans="1:1" ht="17" x14ac:dyDescent="0.15">
      <c r="A32" s="14" t="s">
        <v>81</v>
      </c>
    </row>
    <row r="33" spans="1:4" ht="17" x14ac:dyDescent="0.15">
      <c r="A33" s="23" t="s">
        <v>121</v>
      </c>
      <c r="B33" s="24" t="s">
        <v>122</v>
      </c>
      <c r="C33" s="24" t="s">
        <v>123</v>
      </c>
      <c r="D33" s="21"/>
    </row>
    <row r="34" spans="1:4" ht="16" x14ac:dyDescent="0.15">
      <c r="A34" s="16" t="s">
        <v>114</v>
      </c>
    </row>
    <row r="35" spans="1:4" ht="16" x14ac:dyDescent="0.15">
      <c r="A35" s="16" t="s">
        <v>115</v>
      </c>
    </row>
    <row r="36" spans="1:4" ht="16" x14ac:dyDescent="0.15">
      <c r="A36" s="16" t="s">
        <v>116</v>
      </c>
    </row>
    <row r="37" spans="1:4" ht="16" x14ac:dyDescent="0.15">
      <c r="A37" s="16" t="s">
        <v>124</v>
      </c>
    </row>
    <row r="38" spans="1:4" ht="16" x14ac:dyDescent="0.15">
      <c r="A38" s="12"/>
    </row>
    <row r="39" spans="1:4" ht="16" x14ac:dyDescent="0.15">
      <c r="A39" s="12"/>
    </row>
    <row r="40" spans="1:4" ht="16" x14ac:dyDescent="0.15">
      <c r="A4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zoomScaleNormal="100" workbookViewId="0">
      <selection activeCell="A14" sqref="A14:A25"/>
    </sheetView>
  </sheetViews>
  <sheetFormatPr baseColWidth="10" defaultColWidth="8.6640625" defaultRowHeight="13" x14ac:dyDescent="0.15"/>
  <cols>
    <col min="1" max="1" width="30.6640625" customWidth="1"/>
    <col min="2" max="2" width="18.5" customWidth="1"/>
    <col min="3" max="3" width="18.1640625" customWidth="1"/>
    <col min="4" max="4" width="36.33203125" customWidth="1"/>
  </cols>
  <sheetData>
    <row r="1" spans="1:5" x14ac:dyDescent="0.15">
      <c r="A1" s="5" t="s">
        <v>8</v>
      </c>
      <c r="B1" s="5" t="s">
        <v>9</v>
      </c>
      <c r="D1" s="5"/>
      <c r="E1" s="5"/>
    </row>
    <row r="2" spans="1:5" x14ac:dyDescent="0.15">
      <c r="A2" t="s">
        <v>83</v>
      </c>
      <c r="B2" t="s">
        <v>85</v>
      </c>
    </row>
    <row r="3" spans="1:5" x14ac:dyDescent="0.15">
      <c r="A3" t="s">
        <v>84</v>
      </c>
      <c r="B3" t="s">
        <v>11</v>
      </c>
    </row>
    <row r="4" spans="1:5" x14ac:dyDescent="0.15">
      <c r="B4" t="s">
        <v>17</v>
      </c>
    </row>
    <row r="5" spans="1:5" x14ac:dyDescent="0.15">
      <c r="B5" t="s">
        <v>13</v>
      </c>
    </row>
    <row r="6" spans="1:5" x14ac:dyDescent="0.15">
      <c r="B6" t="s">
        <v>15</v>
      </c>
    </row>
    <row r="7" spans="1:5" x14ac:dyDescent="0.15">
      <c r="B7" t="s">
        <v>20</v>
      </c>
    </row>
    <row r="11" spans="1:5" x14ac:dyDescent="0.15">
      <c r="B11" s="6"/>
    </row>
    <row r="13" spans="1:5" x14ac:dyDescent="0.15">
      <c r="A13" s="8" t="str">
        <f>'Cash Transaction'!A1</f>
        <v>Expense or Receipt</v>
      </c>
      <c r="B13" t="s">
        <v>92</v>
      </c>
      <c r="C13" t="s">
        <v>93</v>
      </c>
    </row>
    <row r="14" spans="1:5" ht="14" x14ac:dyDescent="0.15">
      <c r="A14" s="6" t="s">
        <v>86</v>
      </c>
      <c r="B14">
        <v>0</v>
      </c>
      <c r="C14">
        <v>3</v>
      </c>
    </row>
    <row r="15" spans="1:5" ht="14" x14ac:dyDescent="0.15">
      <c r="A15" s="6" t="s">
        <v>91</v>
      </c>
      <c r="B15">
        <v>3</v>
      </c>
      <c r="C15">
        <v>1</v>
      </c>
    </row>
    <row r="16" spans="1:5" ht="14" x14ac:dyDescent="0.15">
      <c r="A16" s="6" t="s">
        <v>80</v>
      </c>
      <c r="B16">
        <v>49</v>
      </c>
      <c r="C16">
        <v>1</v>
      </c>
    </row>
    <row r="17" spans="1:3" ht="14" x14ac:dyDescent="0.15">
      <c r="A17" s="6" t="s">
        <v>79</v>
      </c>
      <c r="B17">
        <v>48</v>
      </c>
      <c r="C17">
        <v>1</v>
      </c>
    </row>
    <row r="18" spans="1:3" ht="14" x14ac:dyDescent="0.15">
      <c r="A18" s="6" t="s">
        <v>82</v>
      </c>
      <c r="B18">
        <v>23</v>
      </c>
      <c r="C18">
        <v>2</v>
      </c>
    </row>
    <row r="19" spans="1:3" x14ac:dyDescent="0.15">
      <c r="A19" t="s">
        <v>22</v>
      </c>
      <c r="B19">
        <v>30</v>
      </c>
      <c r="C19">
        <v>10</v>
      </c>
    </row>
    <row r="20" spans="1:3" ht="14" x14ac:dyDescent="0.15">
      <c r="A20" s="6" t="s">
        <v>24</v>
      </c>
      <c r="B20">
        <v>25</v>
      </c>
      <c r="C20">
        <v>5</v>
      </c>
    </row>
    <row r="21" spans="1:3" ht="14" x14ac:dyDescent="0.15">
      <c r="A21" s="6" t="s">
        <v>78</v>
      </c>
      <c r="B21">
        <v>4</v>
      </c>
      <c r="C21">
        <v>19</v>
      </c>
    </row>
    <row r="22" spans="1:3" x14ac:dyDescent="0.15">
      <c r="A22" t="s">
        <v>23</v>
      </c>
      <c r="B22">
        <v>45</v>
      </c>
      <c r="C22">
        <v>1</v>
      </c>
    </row>
    <row r="23" spans="1:3" ht="14" x14ac:dyDescent="0.15">
      <c r="A23" s="6" t="s">
        <v>77</v>
      </c>
      <c r="B23">
        <v>41</v>
      </c>
      <c r="C23">
        <v>2</v>
      </c>
    </row>
    <row r="24" spans="1:3" ht="14" x14ac:dyDescent="0.15">
      <c r="A24" s="6" t="s">
        <v>81</v>
      </c>
      <c r="B24">
        <v>41</v>
      </c>
      <c r="C24">
        <v>1</v>
      </c>
    </row>
    <row r="25" spans="1:3" ht="14" x14ac:dyDescent="0.15">
      <c r="A25" s="6" t="s">
        <v>94</v>
      </c>
      <c r="B25">
        <v>47</v>
      </c>
      <c r="C25">
        <v>1</v>
      </c>
    </row>
    <row r="27" spans="1:3" x14ac:dyDescent="0.15">
      <c r="A27" s="6"/>
    </row>
    <row r="29" spans="1:3" x14ac:dyDescent="0.15">
      <c r="A29" s="6"/>
    </row>
    <row r="30" spans="1:3" x14ac:dyDescent="0.15">
      <c r="A30" s="6"/>
    </row>
    <row r="31" spans="1:3" x14ac:dyDescent="0.15">
      <c r="A31" s="6"/>
    </row>
    <row r="32" spans="1:3" x14ac:dyDescent="0.15">
      <c r="A32" s="6"/>
    </row>
    <row r="34" spans="1:1" x14ac:dyDescent="0.15">
      <c r="A34" s="6"/>
    </row>
    <row r="35" spans="1:1" x14ac:dyDescent="0.15">
      <c r="A35" s="6"/>
    </row>
    <row r="36" spans="1:1" x14ac:dyDescent="0.15">
      <c r="A36" s="6"/>
    </row>
    <row r="37" spans="1:1" x14ac:dyDescent="0.15">
      <c r="A37" s="6"/>
    </row>
    <row r="38" spans="1:1" x14ac:dyDescent="0.15">
      <c r="A38" s="6"/>
    </row>
    <row r="39" spans="1:1" x14ac:dyDescent="0.15">
      <c r="A39" s="6"/>
    </row>
    <row r="40" spans="1:1" x14ac:dyDescent="0.15">
      <c r="A40" s="6"/>
    </row>
    <row r="41" spans="1:1" x14ac:dyDescent="0.15">
      <c r="A41" s="6"/>
    </row>
  </sheetData>
  <sortState xmlns:xlrd2="http://schemas.microsoft.com/office/spreadsheetml/2017/richdata2" ref="A14:E25">
    <sortCondition ref="A14:A25"/>
  </sortState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8E059B-0F32-8048-AD4C-E98C9CD287D3}">
          <x14:formula1>
            <xm:f>OFFSET(Txn_type!$D$1,$D$11,$D$12)</xm:f>
          </x14:formula1>
          <xm:sqref>D9</xm:sqref>
        </x14:dataValidation>
        <x14:dataValidation type="list" allowBlank="1" showInputMessage="1" showErrorMessage="1" xr:uid="{6350BAC3-47AC-3749-8F6F-8CCE29A5176F}">
          <x14:formula1>
            <xm:f>OFFSET(Txn_type!$D$1,$D$11,0,$D$12)</xm:f>
          </x14:formula1>
          <xm:sqref>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0"/>
  <sheetViews>
    <sheetView zoomScaleNormal="100" workbookViewId="0">
      <selection activeCell="D26" sqref="D26"/>
    </sheetView>
  </sheetViews>
  <sheetFormatPr baseColWidth="10" defaultColWidth="11.5" defaultRowHeight="13" x14ac:dyDescent="0.15"/>
  <cols>
    <col min="4" max="4" width="60.5" customWidth="1"/>
    <col min="5" max="5" width="59.83203125" customWidth="1"/>
  </cols>
  <sheetData>
    <row r="1" spans="1:6" ht="14" x14ac:dyDescent="0.15">
      <c r="A1" s="6">
        <v>1</v>
      </c>
      <c r="B1" s="6" t="s">
        <v>25</v>
      </c>
      <c r="C1" s="6" t="s">
        <v>14</v>
      </c>
      <c r="D1" s="6" t="s">
        <v>26</v>
      </c>
      <c r="E1" s="7" t="str">
        <f>CONCATENATE(B1,"-",C1," [",D1,"]")</f>
        <v>BANC-membership [Family-member|Family/Couple|Already Paid]</v>
      </c>
    </row>
    <row r="2" spans="1:6" ht="14" x14ac:dyDescent="0.15">
      <c r="A2" s="6">
        <v>2</v>
      </c>
      <c r="B2" s="6" t="s">
        <v>25</v>
      </c>
      <c r="C2" s="6" t="s">
        <v>14</v>
      </c>
      <c r="D2" s="6" t="s">
        <v>27</v>
      </c>
      <c r="E2" s="7" t="str">
        <f t="shared" ref="E2:E50" si="0">CONCATENATE(B2,"-",C2," [",D2,"]")</f>
        <v>BANC-membership [Single-member|Single-]</v>
      </c>
    </row>
    <row r="3" spans="1:6" ht="14" x14ac:dyDescent="0.15">
      <c r="A3" s="6">
        <v>3</v>
      </c>
      <c r="B3" s="6" t="s">
        <v>25</v>
      </c>
      <c r="C3" s="6" t="s">
        <v>14</v>
      </c>
      <c r="D3" s="6" t="s">
        <v>28</v>
      </c>
      <c r="E3" s="7" t="str">
        <f t="shared" si="0"/>
        <v>BANC-membership [Non-member|Not A Member]</v>
      </c>
      <c r="F3" s="6" t="s">
        <v>90</v>
      </c>
    </row>
    <row r="4" spans="1:6" ht="14" x14ac:dyDescent="0.15">
      <c r="A4" s="6">
        <v>4</v>
      </c>
      <c r="B4" s="6" t="s">
        <v>25</v>
      </c>
      <c r="C4" s="6" t="s">
        <v>19</v>
      </c>
      <c r="D4" s="6" t="s">
        <v>29</v>
      </c>
      <c r="E4" s="7" t="str">
        <f t="shared" si="0"/>
        <v>BANC-special [Default]</v>
      </c>
    </row>
    <row r="5" spans="1:6" ht="14" x14ac:dyDescent="0.15">
      <c r="A5" s="6">
        <v>200</v>
      </c>
      <c r="B5" s="6" t="s">
        <v>30</v>
      </c>
      <c r="C5" s="6" t="s">
        <v>21</v>
      </c>
      <c r="D5" s="6" t="s">
        <v>31</v>
      </c>
      <c r="E5" s="7" t="str">
        <f t="shared" si="0"/>
        <v>event-subscription [Non-member]</v>
      </c>
    </row>
    <row r="6" spans="1:6" ht="14" x14ac:dyDescent="0.15">
      <c r="A6" s="6">
        <v>201</v>
      </c>
      <c r="B6" s="6" t="s">
        <v>30</v>
      </c>
      <c r="C6" s="6" t="s">
        <v>21</v>
      </c>
      <c r="D6" s="6" t="s">
        <v>32</v>
      </c>
      <c r="E6" s="7" t="str">
        <f t="shared" si="0"/>
        <v>event-subscription [SP Dues|Family-member|Member Family/Couple]</v>
      </c>
    </row>
    <row r="7" spans="1:6" ht="14" x14ac:dyDescent="0.15">
      <c r="A7" s="6">
        <v>202</v>
      </c>
      <c r="B7" s="6" t="s">
        <v>30</v>
      </c>
      <c r="C7" s="6" t="s">
        <v>21</v>
      </c>
      <c r="D7" s="6" t="s">
        <v>33</v>
      </c>
      <c r="E7" s="7" t="str">
        <f t="shared" si="0"/>
        <v>event-subscription [SP Dues|Single-member|Member Single]</v>
      </c>
    </row>
    <row r="8" spans="1:6" ht="14" x14ac:dyDescent="0.15">
      <c r="A8" s="6">
        <v>203</v>
      </c>
      <c r="B8" s="6" t="s">
        <v>30</v>
      </c>
      <c r="C8" s="6" t="s">
        <v>21</v>
      </c>
      <c r="D8" s="6" t="s">
        <v>34</v>
      </c>
      <c r="E8" s="7" t="str">
        <f t="shared" si="0"/>
        <v>event-subscription [3 Days/Non-member Adult|Non-member-adult-3-day]</v>
      </c>
    </row>
    <row r="9" spans="1:6" ht="14" x14ac:dyDescent="0.15">
      <c r="A9" s="6">
        <v>204</v>
      </c>
      <c r="B9" s="6" t="s">
        <v>30</v>
      </c>
      <c r="C9" s="6" t="s">
        <v>21</v>
      </c>
      <c r="D9" s="6" t="s">
        <v>35</v>
      </c>
      <c r="E9" s="7" t="str">
        <f t="shared" si="0"/>
        <v>event-subscription [Non-member Child/1 or 3 day|Non-member-child-3-day]</v>
      </c>
    </row>
    <row r="10" spans="1:6" ht="14" x14ac:dyDescent="0.15">
      <c r="A10" s="6">
        <v>205</v>
      </c>
      <c r="B10" s="6" t="s">
        <v>30</v>
      </c>
      <c r="C10" s="6" t="s">
        <v>21</v>
      </c>
      <c r="D10" s="6" t="s">
        <v>36</v>
      </c>
      <c r="E10" s="7" t="str">
        <f t="shared" si="0"/>
        <v>event-subscription [1 Day/Non-member Adult|Non-member-adult-1-day]</v>
      </c>
    </row>
    <row r="11" spans="1:6" ht="14" x14ac:dyDescent="0.15">
      <c r="A11" s="6">
        <v>206</v>
      </c>
      <c r="B11" s="6" t="s">
        <v>30</v>
      </c>
      <c r="C11" s="6" t="s">
        <v>21</v>
      </c>
      <c r="D11" s="6" t="s">
        <v>37</v>
      </c>
      <c r="E11" s="7" t="str">
        <f t="shared" si="0"/>
        <v>event-subscription [Non-member Child/1 or 3 day|Non-member-child-1-day]</v>
      </c>
    </row>
    <row r="12" spans="1:6" ht="14" x14ac:dyDescent="0.15">
      <c r="A12" s="6">
        <v>207</v>
      </c>
      <c r="B12" s="6" t="s">
        <v>30</v>
      </c>
      <c r="C12" s="6" t="s">
        <v>21</v>
      </c>
      <c r="D12" s="6" t="s">
        <v>38</v>
      </c>
      <c r="E12" s="7" t="str">
        <f t="shared" si="0"/>
        <v>event-subscription [Ashtami Special/Non-member Adult|Non-member-adult-ashtami]</v>
      </c>
    </row>
    <row r="13" spans="1:6" ht="14" x14ac:dyDescent="0.15">
      <c r="A13" s="6">
        <v>208</v>
      </c>
      <c r="B13" s="6" t="s">
        <v>30</v>
      </c>
      <c r="C13" s="6" t="s">
        <v>21</v>
      </c>
      <c r="D13" s="6" t="s">
        <v>39</v>
      </c>
      <c r="E13" s="7" t="str">
        <f t="shared" si="0"/>
        <v>event-subscription [Ashtami Special/Non-member Child|Non-member-child-ashtami]</v>
      </c>
    </row>
    <row r="14" spans="1:6" ht="14" x14ac:dyDescent="0.15">
      <c r="A14" s="6">
        <v>209</v>
      </c>
      <c r="B14" s="6" t="s">
        <v>30</v>
      </c>
      <c r="C14" s="6" t="s">
        <v>21</v>
      </c>
      <c r="D14" s="6" t="s">
        <v>40</v>
      </c>
      <c r="E14" s="7" t="str">
        <f t="shared" si="0"/>
        <v>event-subscription [3 days/Senior|Senior-3-day]</v>
      </c>
    </row>
    <row r="15" spans="1:6" ht="14" x14ac:dyDescent="0.15">
      <c r="A15" s="6">
        <v>210</v>
      </c>
      <c r="B15" s="6" t="s">
        <v>30</v>
      </c>
      <c r="C15" s="6" t="s">
        <v>21</v>
      </c>
      <c r="D15" s="6" t="s">
        <v>41</v>
      </c>
      <c r="E15" s="7" t="str">
        <f t="shared" si="0"/>
        <v>event-subscription [1 days/Senior|Senior-1-day]</v>
      </c>
    </row>
    <row r="16" spans="1:6" ht="14" x14ac:dyDescent="0.15">
      <c r="A16" s="6">
        <v>211</v>
      </c>
      <c r="B16" s="6" t="s">
        <v>30</v>
      </c>
      <c r="C16" s="6" t="s">
        <v>21</v>
      </c>
      <c r="D16" s="6" t="s">
        <v>42</v>
      </c>
      <c r="E16" s="7" t="str">
        <f t="shared" si="0"/>
        <v>event-subscription [Ashtami Special/Senior|Senior-ashtami]</v>
      </c>
    </row>
    <row r="17" spans="1:5" ht="14" x14ac:dyDescent="0.15">
      <c r="A17" s="6">
        <v>212</v>
      </c>
      <c r="B17" s="6" t="s">
        <v>30</v>
      </c>
      <c r="C17" s="6" t="s">
        <v>21</v>
      </c>
      <c r="D17" s="6" t="s">
        <v>43</v>
      </c>
      <c r="E17" s="7" t="str">
        <f t="shared" si="0"/>
        <v>event-subscription [3 days/Student|Student-3-day]</v>
      </c>
    </row>
    <row r="18" spans="1:5" ht="14" x14ac:dyDescent="0.15">
      <c r="A18" s="6">
        <v>213</v>
      </c>
      <c r="B18" s="6" t="s">
        <v>30</v>
      </c>
      <c r="C18" s="6" t="s">
        <v>21</v>
      </c>
      <c r="D18" s="6" t="s">
        <v>44</v>
      </c>
      <c r="E18" s="7" t="str">
        <f t="shared" si="0"/>
        <v>event-subscription [1 day/Student|Student-1-day]</v>
      </c>
    </row>
    <row r="19" spans="1:5" ht="14" x14ac:dyDescent="0.15">
      <c r="A19" s="6">
        <v>214</v>
      </c>
      <c r="B19" s="6" t="s">
        <v>30</v>
      </c>
      <c r="C19" s="6" t="s">
        <v>21</v>
      </c>
      <c r="D19" s="6" t="s">
        <v>45</v>
      </c>
      <c r="E19" s="7" t="str">
        <f t="shared" si="0"/>
        <v>event-subscription [Ashtami Special/Student|Student-ashtami]</v>
      </c>
    </row>
    <row r="20" spans="1:5" ht="14" x14ac:dyDescent="0.15">
      <c r="A20" s="6">
        <v>215</v>
      </c>
      <c r="B20" s="6" t="s">
        <v>30</v>
      </c>
      <c r="C20" s="6" t="s">
        <v>21</v>
      </c>
      <c r="D20" s="6" t="s">
        <v>46</v>
      </c>
      <c r="E20" s="7" t="str">
        <f t="shared" si="0"/>
        <v>event-subscription [3 days/Members Guest|3 days/Member Guest|Member-guest-3-day]</v>
      </c>
    </row>
    <row r="21" spans="1:5" ht="14" x14ac:dyDescent="0.15">
      <c r="A21" s="6">
        <v>216</v>
      </c>
      <c r="B21" s="6" t="s">
        <v>30</v>
      </c>
      <c r="C21" s="6" t="s">
        <v>21</v>
      </c>
      <c r="D21" s="6" t="s">
        <v>47</v>
      </c>
      <c r="E21" s="7" t="str">
        <f t="shared" si="0"/>
        <v>event-subscription [1 days/Members Guest|1 days/Member Guest|Member-guest-1-day]</v>
      </c>
    </row>
    <row r="22" spans="1:5" ht="28" x14ac:dyDescent="0.15">
      <c r="A22" s="6">
        <v>217</v>
      </c>
      <c r="B22" s="6" t="s">
        <v>30</v>
      </c>
      <c r="C22" s="6" t="s">
        <v>21</v>
      </c>
      <c r="D22" s="6" t="s">
        <v>48</v>
      </c>
      <c r="E22" s="7" t="str">
        <f t="shared" si="0"/>
        <v>event-subscription [Ashtami Special/Members Guest|Ashtami Special/Member Guest|Member-guest-ashtami]</v>
      </c>
    </row>
    <row r="23" spans="1:5" ht="14" x14ac:dyDescent="0.15">
      <c r="A23" s="6">
        <v>218</v>
      </c>
      <c r="B23" s="6" t="s">
        <v>30</v>
      </c>
      <c r="C23" s="6" t="s">
        <v>21</v>
      </c>
      <c r="D23" s="6" t="s">
        <v>49</v>
      </c>
      <c r="E23" s="7" t="str">
        <f t="shared" si="0"/>
        <v>event-subscription [Member|Summary-line]</v>
      </c>
    </row>
    <row r="24" spans="1:5" ht="28" x14ac:dyDescent="0.15">
      <c r="A24" s="6">
        <v>219</v>
      </c>
      <c r="B24" s="6" t="s">
        <v>30</v>
      </c>
      <c r="C24" s="6" t="s">
        <v>10</v>
      </c>
      <c r="D24" s="6" t="s">
        <v>50</v>
      </c>
      <c r="E24" s="7" t="str">
        <f t="shared" si="0"/>
        <v>event-advertisement [Business Greetings|Vendor-Business Greetings]</v>
      </c>
    </row>
    <row r="25" spans="1:5" ht="28" x14ac:dyDescent="0.15">
      <c r="A25" s="6">
        <v>220</v>
      </c>
      <c r="B25" s="6" t="s">
        <v>30</v>
      </c>
      <c r="C25" s="6" t="s">
        <v>10</v>
      </c>
      <c r="D25" s="6" t="s">
        <v>51</v>
      </c>
      <c r="E25" s="7" t="str">
        <f t="shared" si="0"/>
        <v>event-advertisement [Personal Greetings|Diganta/Affiliates-Personal Greetings]</v>
      </c>
    </row>
    <row r="26" spans="1:5" ht="14" x14ac:dyDescent="0.15">
      <c r="A26" s="6">
        <v>221</v>
      </c>
      <c r="B26" s="6" t="s">
        <v>30</v>
      </c>
      <c r="C26" s="6" t="s">
        <v>18</v>
      </c>
      <c r="D26" s="6" t="s">
        <v>52</v>
      </c>
      <c r="E26" s="7" t="str">
        <f t="shared" si="0"/>
        <v>event-receipt [stall|booth|rent from vendor|Stall-rental]</v>
      </c>
    </row>
    <row r="27" spans="1:5" ht="14" x14ac:dyDescent="0.15">
      <c r="A27" s="6">
        <v>222</v>
      </c>
      <c r="B27" s="6" t="s">
        <v>30</v>
      </c>
      <c r="C27" s="6" t="s">
        <v>18</v>
      </c>
      <c r="D27" s="6" t="s">
        <v>53</v>
      </c>
      <c r="E27" s="7" t="str">
        <f t="shared" si="0"/>
        <v>event-receipt [Food donation|donate|Donation-for-food]</v>
      </c>
    </row>
    <row r="28" spans="1:5" ht="14" x14ac:dyDescent="0.15">
      <c r="A28" s="6">
        <v>223</v>
      </c>
      <c r="B28" s="6" t="s">
        <v>30</v>
      </c>
      <c r="C28" s="6" t="s">
        <v>18</v>
      </c>
      <c r="D28" s="6" t="s">
        <v>54</v>
      </c>
      <c r="E28" s="7" t="str">
        <f t="shared" si="0"/>
        <v>event-receipt [Puja donation|donate|Donation-for-Puja]</v>
      </c>
    </row>
    <row r="29" spans="1:5" ht="14" x14ac:dyDescent="0.15">
      <c r="A29" s="6">
        <v>224</v>
      </c>
      <c r="B29" s="6" t="s">
        <v>30</v>
      </c>
      <c r="C29" s="6" t="s">
        <v>18</v>
      </c>
      <c r="D29" s="6" t="s">
        <v>55</v>
      </c>
      <c r="E29" s="7" t="str">
        <f t="shared" si="0"/>
        <v>event-receipt [Donate to BANC|Misc-donation]</v>
      </c>
    </row>
    <row r="30" spans="1:5" ht="14" x14ac:dyDescent="0.15">
      <c r="A30" s="6">
        <v>225</v>
      </c>
      <c r="B30" s="6" t="s">
        <v>30</v>
      </c>
      <c r="C30" s="6" t="s">
        <v>18</v>
      </c>
      <c r="D30" s="6" t="s">
        <v>56</v>
      </c>
      <c r="E30" s="7" t="str">
        <f t="shared" si="0"/>
        <v>event-receipt [misc|Misc]</v>
      </c>
    </row>
    <row r="31" spans="1:5" ht="14" x14ac:dyDescent="0.15">
      <c r="A31" s="6">
        <v>226</v>
      </c>
      <c r="B31" s="6" t="s">
        <v>30</v>
      </c>
      <c r="C31" s="6" t="s">
        <v>12</v>
      </c>
      <c r="D31" s="6" t="s">
        <v>57</v>
      </c>
      <c r="E31" s="7" t="str">
        <f t="shared" si="0"/>
        <v>event-expense [Food|Catering|Snack]</v>
      </c>
    </row>
    <row r="32" spans="1:5" ht="14" x14ac:dyDescent="0.15">
      <c r="A32" s="6">
        <v>227</v>
      </c>
      <c r="B32" s="6" t="s">
        <v>30</v>
      </c>
      <c r="C32" s="6" t="s">
        <v>12</v>
      </c>
      <c r="D32" s="6" t="s">
        <v>58</v>
      </c>
      <c r="E32" s="7" t="str">
        <f t="shared" si="0"/>
        <v>event-expense [Puja ]</v>
      </c>
    </row>
    <row r="33" spans="1:5" ht="14" x14ac:dyDescent="0.15">
      <c r="A33" s="6">
        <v>228</v>
      </c>
      <c r="B33" s="6" t="s">
        <v>30</v>
      </c>
      <c r="C33" s="6" t="s">
        <v>12</v>
      </c>
      <c r="D33" s="6" t="s">
        <v>59</v>
      </c>
      <c r="E33" s="7" t="str">
        <f t="shared" si="0"/>
        <v>event-expense [U-haul|Uhaul|Uber|Van rental|Transportation]</v>
      </c>
    </row>
    <row r="34" spans="1:5" ht="14" x14ac:dyDescent="0.15">
      <c r="A34" s="6">
        <v>229</v>
      </c>
      <c r="B34" s="6" t="s">
        <v>30</v>
      </c>
      <c r="C34" s="6" t="s">
        <v>12</v>
      </c>
      <c r="D34" s="6" t="s">
        <v>60</v>
      </c>
      <c r="E34" s="7" t="str">
        <f t="shared" si="0"/>
        <v>event-expense [Flowers|Decoration]</v>
      </c>
    </row>
    <row r="35" spans="1:5" ht="14" x14ac:dyDescent="0.15">
      <c r="A35" s="6">
        <v>230</v>
      </c>
      <c r="B35" s="6" t="s">
        <v>30</v>
      </c>
      <c r="C35" s="6" t="s">
        <v>12</v>
      </c>
      <c r="D35" s="6" t="s">
        <v>61</v>
      </c>
      <c r="E35" s="7" t="str">
        <f t="shared" si="0"/>
        <v>event-expense [School rental|hall rental|park rental|Venue-Rental]</v>
      </c>
    </row>
    <row r="36" spans="1:5" ht="14" x14ac:dyDescent="0.15">
      <c r="A36" s="6">
        <v>231</v>
      </c>
      <c r="B36" s="6" t="s">
        <v>30</v>
      </c>
      <c r="C36" s="6" t="s">
        <v>12</v>
      </c>
      <c r="D36" s="6" t="s">
        <v>62</v>
      </c>
      <c r="E36" s="7" t="str">
        <f t="shared" si="0"/>
        <v>event-expense [Stage support|Cultural-Functions]</v>
      </c>
    </row>
    <row r="37" spans="1:5" ht="14" x14ac:dyDescent="0.15">
      <c r="A37" s="6">
        <v>232</v>
      </c>
      <c r="B37" s="6" t="s">
        <v>30</v>
      </c>
      <c r="C37" s="6" t="s">
        <v>12</v>
      </c>
      <c r="D37" s="6" t="s">
        <v>63</v>
      </c>
      <c r="E37" s="7" t="str">
        <f t="shared" si="0"/>
        <v>event-expense [Singer|Foreign artist|External-Artists]</v>
      </c>
    </row>
    <row r="38" spans="1:5" ht="14" x14ac:dyDescent="0.15">
      <c r="A38" s="6">
        <v>233</v>
      </c>
      <c r="B38" s="6" t="s">
        <v>30</v>
      </c>
      <c r="C38" s="6" t="s">
        <v>12</v>
      </c>
      <c r="D38" s="6" t="s">
        <v>64</v>
      </c>
      <c r="E38" s="7" t="str">
        <f t="shared" si="0"/>
        <v>event-expense [Sound rental|Video rental|Light|Light-Sound-Video Equipment]</v>
      </c>
    </row>
    <row r="39" spans="1:5" ht="14" x14ac:dyDescent="0.15">
      <c r="A39" s="6">
        <v>234</v>
      </c>
      <c r="B39" s="6" t="s">
        <v>30</v>
      </c>
      <c r="C39" s="6" t="s">
        <v>12</v>
      </c>
      <c r="D39" s="6" t="s">
        <v>65</v>
      </c>
      <c r="E39" s="7" t="str">
        <f t="shared" si="0"/>
        <v>event-expense [Constumes|Stage props|Stage-setup]</v>
      </c>
    </row>
    <row r="40" spans="1:5" ht="14" x14ac:dyDescent="0.15">
      <c r="A40" s="6">
        <v>235</v>
      </c>
      <c r="B40" s="6" t="s">
        <v>30</v>
      </c>
      <c r="C40" s="6" t="s">
        <v>12</v>
      </c>
      <c r="D40" s="6" t="s">
        <v>66</v>
      </c>
      <c r="E40" s="7" t="str">
        <f t="shared" si="0"/>
        <v>event-expense [Misc]</v>
      </c>
    </row>
    <row r="41" spans="1:5" ht="14" x14ac:dyDescent="0.15">
      <c r="A41" s="6">
        <v>236</v>
      </c>
      <c r="B41" s="6" t="s">
        <v>30</v>
      </c>
      <c r="C41" s="6" t="s">
        <v>19</v>
      </c>
      <c r="D41" s="6" t="s">
        <v>29</v>
      </c>
      <c r="E41" s="7" t="str">
        <f t="shared" si="0"/>
        <v>event-special [Default]</v>
      </c>
    </row>
    <row r="42" spans="1:5" ht="14" x14ac:dyDescent="0.15">
      <c r="A42" s="6">
        <v>500</v>
      </c>
      <c r="B42" s="6" t="s">
        <v>67</v>
      </c>
      <c r="C42" s="6" t="s">
        <v>16</v>
      </c>
      <c r="D42" s="6" t="s">
        <v>68</v>
      </c>
      <c r="E42" s="7" t="str">
        <f t="shared" si="0"/>
        <v>paypal-payment [Payment Refund|Payment-refund]</v>
      </c>
    </row>
    <row r="43" spans="1:5" ht="14" x14ac:dyDescent="0.15">
      <c r="A43" s="6">
        <v>504</v>
      </c>
      <c r="B43" s="6" t="s">
        <v>67</v>
      </c>
      <c r="C43" s="6" t="s">
        <v>16</v>
      </c>
      <c r="D43" s="6" t="s">
        <v>72</v>
      </c>
      <c r="E43" s="7" t="str">
        <f>CONCATENATE(B43,"-",C43," [",D43,"]")</f>
        <v>paypal-payment [Subscription Payment]</v>
      </c>
    </row>
    <row r="44" spans="1:5" ht="14" x14ac:dyDescent="0.15">
      <c r="A44" s="6">
        <v>501</v>
      </c>
      <c r="B44" s="6" t="s">
        <v>67</v>
      </c>
      <c r="C44" s="6" t="s">
        <v>18</v>
      </c>
      <c r="D44" s="6" t="s">
        <v>69</v>
      </c>
      <c r="E44" s="7" t="str">
        <f t="shared" si="0"/>
        <v>paypal-receipt [General Withdrawal|General-withdrawal]</v>
      </c>
    </row>
    <row r="45" spans="1:5" ht="14" x14ac:dyDescent="0.15">
      <c r="A45" s="6">
        <v>502</v>
      </c>
      <c r="B45" s="6" t="s">
        <v>67</v>
      </c>
      <c r="C45" s="6" t="s">
        <v>18</v>
      </c>
      <c r="D45" s="6" t="s">
        <v>70</v>
      </c>
      <c r="E45" s="7" t="str">
        <f t="shared" si="0"/>
        <v>paypal-receipt [Donation|Website Payment|Paypal|Summary-transaction]</v>
      </c>
    </row>
    <row r="46" spans="1:5" ht="14" x14ac:dyDescent="0.15">
      <c r="A46" s="6">
        <v>505</v>
      </c>
      <c r="B46" s="6" t="s">
        <v>67</v>
      </c>
      <c r="C46" s="6" t="s">
        <v>18</v>
      </c>
      <c r="D46" s="6" t="s">
        <v>73</v>
      </c>
      <c r="E46" s="7" t="str">
        <f>CONCATENATE(B46,"-",C46," [",D46,"]")</f>
        <v>paypal-receipt [Shopping Cart Item|Sub-transaction]</v>
      </c>
    </row>
    <row r="47" spans="1:5" ht="14" x14ac:dyDescent="0.15">
      <c r="A47" s="6">
        <v>503</v>
      </c>
      <c r="B47" s="6" t="s">
        <v>67</v>
      </c>
      <c r="C47" s="6" t="s">
        <v>12</v>
      </c>
      <c r="D47" s="6" t="s">
        <v>71</v>
      </c>
      <c r="E47" s="7" t="str">
        <f t="shared" si="0"/>
        <v>paypal-expense [PreApproved Payment Bill|Bill User Payment]</v>
      </c>
    </row>
    <row r="48" spans="1:5" ht="14" x14ac:dyDescent="0.15">
      <c r="A48" s="6">
        <v>506</v>
      </c>
      <c r="B48" s="6" t="s">
        <v>67</v>
      </c>
      <c r="C48" s="6" t="s">
        <v>19</v>
      </c>
      <c r="D48" s="6" t="s">
        <v>29</v>
      </c>
      <c r="E48" s="7" t="str">
        <f t="shared" si="0"/>
        <v>paypal-special [Default]</v>
      </c>
    </row>
    <row r="49" spans="1:5" ht="42" x14ac:dyDescent="0.15">
      <c r="A49" s="6">
        <v>800</v>
      </c>
      <c r="B49" s="6" t="s">
        <v>74</v>
      </c>
      <c r="C49" s="6" t="s">
        <v>18</v>
      </c>
      <c r="D49" s="6" t="s">
        <v>75</v>
      </c>
      <c r="E49" s="7" t="str">
        <f t="shared" si="0"/>
        <v>cash-receipt [Cash Donation|Check Received|Cheque Received|Diganta|Advertisement|Received|Cash Received|General/Summary-Line/Receipt]</v>
      </c>
    </row>
    <row r="50" spans="1:5" ht="28" x14ac:dyDescent="0.15">
      <c r="A50" s="6">
        <v>801</v>
      </c>
      <c r="B50" s="6" t="s">
        <v>74</v>
      </c>
      <c r="C50" s="6" t="s">
        <v>12</v>
      </c>
      <c r="D50" s="6" t="s">
        <v>76</v>
      </c>
      <c r="E50" s="7" t="str">
        <f t="shared" si="0"/>
        <v>cash-expense [Misc|Expense|Food|Decoration|Cash Paid|Check Payment|Payment|General expense line]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 Transaction</vt:lpstr>
      <vt:lpstr>Sheet1</vt:lpstr>
      <vt:lpstr>Form-Data</vt:lpstr>
      <vt:lpstr>Txn_type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Subroto Bhattacharya</cp:lastModifiedBy>
  <cp:revision>3</cp:revision>
  <dcterms:created xsi:type="dcterms:W3CDTF">2019-09-20T13:40:34Z</dcterms:created>
  <dcterms:modified xsi:type="dcterms:W3CDTF">2021-03-08T18:54:59Z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