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PIC ABREGU\SEMANA 17 PROYECTO FINAL\"/>
    </mc:Choice>
  </mc:AlternateContent>
  <xr:revisionPtr revIDLastSave="0" documentId="13_ncr:1_{124D5CC0-0D17-4074-940D-7C352BD43EFB}" xr6:coauthVersionLast="47" xr6:coauthVersionMax="47" xr10:uidLastSave="{00000000-0000-0000-0000-000000000000}"/>
  <bookViews>
    <workbookView xWindow="-14685" yWindow="-6990" windowWidth="14820" windowHeight="15195" xr2:uid="{0F83AAC1-AF0F-4D39-9581-256682ED50A4}"/>
  </bookViews>
  <sheets>
    <sheet name="0-10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60" i="1"/>
  <c r="E61" i="1"/>
  <c r="E62" i="1"/>
  <c r="E55" i="1"/>
  <c r="E56" i="1"/>
  <c r="E57" i="1"/>
  <c r="E58" i="1"/>
  <c r="E54" i="1"/>
  <c r="E49" i="1"/>
  <c r="E50" i="1"/>
  <c r="E51" i="1"/>
  <c r="E52" i="1"/>
  <c r="E53" i="1"/>
  <c r="E44" i="1"/>
  <c r="E45" i="1"/>
  <c r="E46" i="1"/>
  <c r="E47" i="1"/>
  <c r="E48" i="1"/>
  <c r="E39" i="1"/>
  <c r="E40" i="1"/>
  <c r="E41" i="1"/>
  <c r="E42" i="1"/>
  <c r="E43" i="1"/>
  <c r="E35" i="1"/>
  <c r="E36" i="1"/>
  <c r="E37" i="1"/>
  <c r="E38" i="1"/>
  <c r="E34" i="1"/>
  <c r="E30" i="1"/>
  <c r="E31" i="1"/>
  <c r="E32" i="1"/>
  <c r="E33" i="1"/>
  <c r="E29" i="1"/>
  <c r="E25" i="1"/>
  <c r="E26" i="1"/>
  <c r="E27" i="1"/>
  <c r="E28" i="1"/>
  <c r="E24" i="1"/>
  <c r="F3" i="1"/>
  <c r="F4" i="1"/>
  <c r="F5" i="1"/>
  <c r="F6" i="1"/>
  <c r="F7" i="1"/>
  <c r="E4" i="1"/>
  <c r="E5" i="1"/>
  <c r="E6" i="1"/>
  <c r="E7" i="1"/>
  <c r="E3" i="1"/>
  <c r="E19" i="1"/>
  <c r="E20" i="1"/>
  <c r="E21" i="1"/>
  <c r="E22" i="1"/>
  <c r="E23" i="1"/>
  <c r="E18" i="1"/>
  <c r="E14" i="1"/>
  <c r="E15" i="1"/>
  <c r="E16" i="1"/>
  <c r="E17" i="1"/>
  <c r="E13" i="1"/>
  <c r="E9" i="1"/>
  <c r="E10" i="1"/>
  <c r="E11" i="1"/>
  <c r="E12" i="1"/>
  <c r="E8" i="1"/>
  <c r="E63" i="1"/>
  <c r="E64" i="1"/>
  <c r="E65" i="1"/>
  <c r="E66" i="1"/>
  <c r="E67" i="1"/>
  <c r="E72" i="1"/>
  <c r="E69" i="1"/>
  <c r="E70" i="1"/>
  <c r="E71" i="1"/>
  <c r="E68" i="1"/>
  <c r="E74" i="1"/>
  <c r="E75" i="1"/>
  <c r="E76" i="1"/>
  <c r="E77" i="1"/>
  <c r="E73" i="1"/>
  <c r="E79" i="1"/>
  <c r="E80" i="1"/>
  <c r="E81" i="1"/>
  <c r="E82" i="1"/>
  <c r="E78" i="1"/>
  <c r="E84" i="1"/>
  <c r="E85" i="1"/>
  <c r="E86" i="1"/>
  <c r="E87" i="1"/>
  <c r="E88" i="1"/>
  <c r="E89" i="1"/>
  <c r="E90" i="1"/>
  <c r="E91" i="1"/>
  <c r="E92" i="1"/>
  <c r="E8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93" i="1"/>
  <c r="D24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F63" i="1" s="1"/>
  <c r="D62" i="1"/>
  <c r="B64" i="1" l="1"/>
  <c r="F64" i="1" s="1"/>
  <c r="D63" i="1"/>
  <c r="B65" i="1" l="1"/>
  <c r="F65" i="1" s="1"/>
  <c r="D64" i="1"/>
  <c r="B66" i="1" l="1"/>
  <c r="F66" i="1" s="1"/>
  <c r="D65" i="1"/>
  <c r="B67" i="1" l="1"/>
  <c r="F67" i="1" s="1"/>
  <c r="D66" i="1"/>
  <c r="B68" i="1" l="1"/>
  <c r="F68" i="1" s="1"/>
  <c r="D67" i="1"/>
  <c r="B69" i="1" l="1"/>
  <c r="F69" i="1" s="1"/>
  <c r="D68" i="1"/>
  <c r="B70" i="1" l="1"/>
  <c r="F70" i="1" s="1"/>
  <c r="D69" i="1"/>
  <c r="B71" i="1" l="1"/>
  <c r="F71" i="1" s="1"/>
  <c r="D70" i="1"/>
  <c r="B72" i="1" l="1"/>
  <c r="F72" i="1" s="1"/>
  <c r="D71" i="1"/>
  <c r="B73" i="1" l="1"/>
  <c r="F73" i="1" s="1"/>
  <c r="D72" i="1"/>
  <c r="B74" i="1" l="1"/>
  <c r="F74" i="1" s="1"/>
  <c r="D73" i="1"/>
  <c r="B75" i="1" l="1"/>
  <c r="F75" i="1" s="1"/>
  <c r="D74" i="1"/>
  <c r="B76" i="1" l="1"/>
  <c r="F76" i="1" s="1"/>
  <c r="D75" i="1"/>
  <c r="B77" i="1" l="1"/>
  <c r="F77" i="1" s="1"/>
  <c r="D76" i="1"/>
  <c r="B78" i="1" l="1"/>
  <c r="F78" i="1" s="1"/>
  <c r="D77" i="1"/>
  <c r="B79" i="1" l="1"/>
  <c r="F79" i="1" s="1"/>
  <c r="D78" i="1"/>
  <c r="B80" i="1" l="1"/>
  <c r="F80" i="1" s="1"/>
  <c r="D79" i="1"/>
  <c r="B81" i="1" l="1"/>
  <c r="F81" i="1" s="1"/>
  <c r="D80" i="1"/>
  <c r="B82" i="1" l="1"/>
  <c r="F82" i="1" s="1"/>
  <c r="D81" i="1"/>
  <c r="B83" i="1" l="1"/>
  <c r="F83" i="1" s="1"/>
  <c r="D82" i="1"/>
  <c r="B84" i="1" l="1"/>
  <c r="F84" i="1" s="1"/>
  <c r="D83" i="1"/>
  <c r="B85" i="1" l="1"/>
  <c r="F85" i="1" s="1"/>
  <c r="D84" i="1"/>
  <c r="B86" i="1" l="1"/>
  <c r="F86" i="1" s="1"/>
  <c r="D85" i="1"/>
  <c r="B87" i="1" l="1"/>
  <c r="F87" i="1" s="1"/>
  <c r="D86" i="1"/>
  <c r="B88" i="1" l="1"/>
  <c r="F88" i="1" s="1"/>
  <c r="D87" i="1"/>
  <c r="B89" i="1" l="1"/>
  <c r="F89" i="1" s="1"/>
  <c r="D88" i="1"/>
  <c r="B90" i="1" l="1"/>
  <c r="F90" i="1" s="1"/>
  <c r="D89" i="1"/>
  <c r="B91" i="1" l="1"/>
  <c r="F91" i="1" s="1"/>
  <c r="D90" i="1"/>
  <c r="B92" i="1" l="1"/>
  <c r="F92" i="1" s="1"/>
  <c r="D91" i="1"/>
  <c r="B93" i="1" l="1"/>
  <c r="F93" i="1" s="1"/>
  <c r="D92" i="1"/>
  <c r="B94" i="1" l="1"/>
  <c r="F94" i="1" s="1"/>
  <c r="D93" i="1"/>
  <c r="B95" i="1" l="1"/>
  <c r="F95" i="1" s="1"/>
  <c r="D94" i="1"/>
  <c r="B96" i="1" l="1"/>
  <c r="F96" i="1" s="1"/>
  <c r="D95" i="1"/>
  <c r="B97" i="1" l="1"/>
  <c r="F97" i="1" s="1"/>
  <c r="D96" i="1"/>
  <c r="B98" i="1" l="1"/>
  <c r="F98" i="1" s="1"/>
  <c r="D97" i="1"/>
  <c r="B99" i="1" l="1"/>
  <c r="F99" i="1" s="1"/>
  <c r="D98" i="1"/>
  <c r="B100" i="1" l="1"/>
  <c r="F100" i="1" s="1"/>
  <c r="D99" i="1"/>
  <c r="B101" i="1" l="1"/>
  <c r="F101" i="1" s="1"/>
  <c r="D100" i="1"/>
  <c r="B102" i="1" l="1"/>
  <c r="F102" i="1" s="1"/>
  <c r="D101" i="1"/>
  <c r="B103" i="1" l="1"/>
  <c r="F103" i="1" s="1"/>
  <c r="D102" i="1"/>
  <c r="B104" i="1" l="1"/>
  <c r="F104" i="1" s="1"/>
  <c r="D103" i="1"/>
  <c r="B105" i="1" l="1"/>
  <c r="F105" i="1" s="1"/>
  <c r="D104" i="1"/>
  <c r="B106" i="1" l="1"/>
  <c r="F106" i="1" s="1"/>
  <c r="D105" i="1"/>
  <c r="B107" i="1" l="1"/>
  <c r="F107" i="1" s="1"/>
  <c r="D106" i="1"/>
  <c r="B108" i="1" l="1"/>
  <c r="F108" i="1" s="1"/>
  <c r="D107" i="1"/>
  <c r="B109" i="1" l="1"/>
  <c r="F109" i="1" s="1"/>
  <c r="D108" i="1"/>
  <c r="B110" i="1" l="1"/>
  <c r="F110" i="1" s="1"/>
  <c r="D109" i="1"/>
  <c r="B111" i="1" l="1"/>
  <c r="F111" i="1" s="1"/>
  <c r="D110" i="1"/>
  <c r="B112" i="1" l="1"/>
  <c r="F112" i="1" s="1"/>
  <c r="D111" i="1"/>
  <c r="B113" i="1" l="1"/>
  <c r="D112" i="1"/>
  <c r="D113" i="1" l="1"/>
  <c r="F113" i="1"/>
</calcChain>
</file>

<file path=xl/sharedStrings.xml><?xml version="1.0" encoding="utf-8"?>
<sst xmlns="http://schemas.openxmlformats.org/spreadsheetml/2006/main" count="2" uniqueCount="2">
  <si>
    <t>LUX</t>
  </si>
  <si>
    <t>VREF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</si>
</sst>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4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01409362523534"/>
                  <c:y val="-0.17809542888791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'0-100'!$C$3:$C$7</c:f>
              <c:numCache>
                <c:formatCode>General</c:formatCode>
                <c:ptCount val="5"/>
                <c:pt idx="0">
                  <c:v>2.6854900000000001E-2</c:v>
                </c:pt>
                <c:pt idx="1">
                  <c:v>0.67523699999999998</c:v>
                </c:pt>
                <c:pt idx="2">
                  <c:v>1.1030800000000001</c:v>
                </c:pt>
                <c:pt idx="3">
                  <c:v>1.4308399999999999</c:v>
                </c:pt>
                <c:pt idx="4">
                  <c:v>1.69567</c:v>
                </c:pt>
              </c:numCache>
            </c:numRef>
          </c:xVal>
          <c:yVal>
            <c:numRef>
              <c:f>'0-100'!$D$3:$D$7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9-4D7C-892F-A34AB731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701409362523534"/>
                  <c:y val="-0.17809542888791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'0-100'!$C$18:$C$23</c:f>
              <c:numCache>
                <c:formatCode>General</c:formatCode>
                <c:ptCount val="6"/>
                <c:pt idx="0">
                  <c:v>3.0736400000000001</c:v>
                </c:pt>
                <c:pt idx="1">
                  <c:v>3.1387999999999998</c:v>
                </c:pt>
                <c:pt idx="2">
                  <c:v>3.1991700000000001</c:v>
                </c:pt>
                <c:pt idx="3">
                  <c:v>3.2553000000000001</c:v>
                </c:pt>
                <c:pt idx="4">
                  <c:v>3.3076300000000001</c:v>
                </c:pt>
                <c:pt idx="5">
                  <c:v>3.35656</c:v>
                </c:pt>
              </c:numCache>
            </c:numRef>
          </c:xVal>
          <c:yVal>
            <c:numRef>
              <c:f>'0-100'!$D$18:$D$23</c:f>
              <c:numCache>
                <c:formatCode>General</c:formatCode>
                <c:ptCount val="6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A-448E-8035-B5C256EF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2757593403718428"/>
                  <c:y val="-0.3455948218894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'0-100'!$C$24:$C$28</c:f>
              <c:numCache>
                <c:formatCode>General</c:formatCode>
                <c:ptCount val="5"/>
                <c:pt idx="0">
                  <c:v>3.4455</c:v>
                </c:pt>
                <c:pt idx="1">
                  <c:v>3.52434</c:v>
                </c:pt>
                <c:pt idx="2">
                  <c:v>3.5947800000000001</c:v>
                </c:pt>
                <c:pt idx="3">
                  <c:v>3.6581299999999999</c:v>
                </c:pt>
                <c:pt idx="4">
                  <c:v>3.7154500000000001</c:v>
                </c:pt>
              </c:numCache>
            </c:numRef>
          </c:xVal>
          <c:yVal>
            <c:numRef>
              <c:f>'0-100'!$D$24:$D$28</c:f>
              <c:numCache>
                <c:formatCode>General</c:formatCode>
                <c:ptCount val="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7-40B4-9F40-F334F298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0045910659881341"/>
                  <c:y val="-0.4603627162488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'0-100'!$C$29:$C$33</c:f>
              <c:numCache>
                <c:formatCode>General</c:formatCode>
                <c:ptCount val="5"/>
                <c:pt idx="0">
                  <c:v>3.7676099999999999</c:v>
                </c:pt>
                <c:pt idx="1">
                  <c:v>3.81528</c:v>
                </c:pt>
                <c:pt idx="2">
                  <c:v>3.8590599999999999</c:v>
                </c:pt>
                <c:pt idx="3">
                  <c:v>3.8994</c:v>
                </c:pt>
                <c:pt idx="4">
                  <c:v>3.9367200000000002</c:v>
                </c:pt>
              </c:numCache>
            </c:numRef>
          </c:xVal>
          <c:yVal>
            <c:numRef>
              <c:f>'0-100'!$D$29:$D$33</c:f>
              <c:numCache>
                <c:formatCode>General</c:formatCode>
                <c:ptCount val="5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1-4C36-BAE7-2EB7B7BE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58336042399844712"/>
                  <c:y val="-0.44601672945389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'0-100'!$C$34:$C$38</c:f>
              <c:numCache>
                <c:formatCode>General</c:formatCode>
                <c:ptCount val="5"/>
                <c:pt idx="0">
                  <c:v>3.9713500000000002</c:v>
                </c:pt>
                <c:pt idx="1">
                  <c:v>4.00359</c:v>
                </c:pt>
                <c:pt idx="2">
                  <c:v>4.0336800000000004</c:v>
                </c:pt>
                <c:pt idx="3">
                  <c:v>4.0618299999999996</c:v>
                </c:pt>
                <c:pt idx="4">
                  <c:v>4.0882399999999999</c:v>
                </c:pt>
              </c:numCache>
            </c:numRef>
          </c:xVal>
          <c:yVal>
            <c:numRef>
              <c:f>'0-100'!$D$34:$D$38</c:f>
              <c:numCache>
                <c:formatCode>General</c:formatCode>
                <c:ptCount val="5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  <c:pt idx="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C-4354-A492-FD3C8C42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0706939767577284"/>
                  <c:y val="-0.43167074265897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'0-100'!$C$39:$C$43</c:f>
              <c:numCache>
                <c:formatCode>General</c:formatCode>
                <c:ptCount val="5"/>
                <c:pt idx="0">
                  <c:v>4.1130599999999999</c:v>
                </c:pt>
                <c:pt idx="1">
                  <c:v>4.13645</c:v>
                </c:pt>
                <c:pt idx="2">
                  <c:v>4.1585200000000002</c:v>
                </c:pt>
                <c:pt idx="3">
                  <c:v>4.1793899999999997</c:v>
                </c:pt>
                <c:pt idx="4">
                  <c:v>4.1991500000000004</c:v>
                </c:pt>
              </c:numCache>
            </c:numRef>
          </c:xVal>
          <c:yVal>
            <c:numRef>
              <c:f>'0-100'!$D$39:$D$43</c:f>
              <c:numCache>
                <c:formatCode>General</c:formatCode>
                <c:ptCount val="5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7-462B-BEB6-ADCA730E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0706939767577284"/>
                  <c:y val="-0.43167074265897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'0-100'!$C$44:$C$48</c:f>
              <c:numCache>
                <c:formatCode>General</c:formatCode>
                <c:ptCount val="5"/>
                <c:pt idx="0">
                  <c:v>4.2178899999999997</c:v>
                </c:pt>
                <c:pt idx="1">
                  <c:v>4.2356999999999996</c:v>
                </c:pt>
                <c:pt idx="2">
                  <c:v>4.25265</c:v>
                </c:pt>
                <c:pt idx="3">
                  <c:v>4.2687900000000001</c:v>
                </c:pt>
                <c:pt idx="4">
                  <c:v>4.2841800000000001</c:v>
                </c:pt>
              </c:numCache>
            </c:numRef>
          </c:xVal>
          <c:yVal>
            <c:numRef>
              <c:f>'0-100'!$D$44:$D$48</c:f>
              <c:numCache>
                <c:formatCode>General</c:formatCode>
                <c:ptCount val="5"/>
                <c:pt idx="0">
                  <c:v>310</c:v>
                </c:pt>
                <c:pt idx="1">
                  <c:v>320</c:v>
                </c:pt>
                <c:pt idx="2">
                  <c:v>330</c:v>
                </c:pt>
                <c:pt idx="3">
                  <c:v>340</c:v>
                </c:pt>
                <c:pt idx="4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D-4124-90F3-4CD9DBDB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0706939767577284"/>
                  <c:y val="-0.43167074265897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'0-100'!$C$49:$C$53</c:f>
              <c:numCache>
                <c:formatCode>General</c:formatCode>
                <c:ptCount val="5"/>
                <c:pt idx="0">
                  <c:v>4.2988799999999996</c:v>
                </c:pt>
                <c:pt idx="1">
                  <c:v>4.3129299999999997</c:v>
                </c:pt>
                <c:pt idx="2">
                  <c:v>4.32639</c:v>
                </c:pt>
                <c:pt idx="3">
                  <c:v>4.33927</c:v>
                </c:pt>
                <c:pt idx="4">
                  <c:v>4.3516300000000001</c:v>
                </c:pt>
              </c:numCache>
            </c:numRef>
          </c:xVal>
          <c:yVal>
            <c:numRef>
              <c:f>'0-100'!$D$49:$D$53</c:f>
              <c:numCache>
                <c:formatCode>General</c:formatCode>
                <c:ptCount val="5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7-4A87-BE32-49B2A25CB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0706939767577284"/>
                  <c:y val="-0.43167074265897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'0-100'!$C$58:$C$62</c:f>
              <c:numCache>
                <c:formatCode>General</c:formatCode>
                <c:ptCount val="5"/>
                <c:pt idx="0">
                  <c:v>4.4065700000000003</c:v>
                </c:pt>
                <c:pt idx="1">
                  <c:v>4.4163600000000001</c:v>
                </c:pt>
                <c:pt idx="2">
                  <c:v>4.4258100000000002</c:v>
                </c:pt>
                <c:pt idx="3">
                  <c:v>4.4349299999999996</c:v>
                </c:pt>
                <c:pt idx="4">
                  <c:v>4.44374</c:v>
                </c:pt>
              </c:numCache>
            </c:numRef>
          </c:xVal>
          <c:yVal>
            <c:numRef>
              <c:f>'0-100'!$D$58:$D$62</c:f>
              <c:numCache>
                <c:formatCode>General</c:formatCode>
                <c:ptCount val="5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6-454D-85A5-8E587C504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278127734033245"/>
                  <c:y val="-7.7380041780491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'0-100'!$C$93:$C$113</c:f>
              <c:numCache>
                <c:formatCode>General</c:formatCode>
                <c:ptCount val="21"/>
                <c:pt idx="0">
                  <c:v>4.6202399999999999</c:v>
                </c:pt>
                <c:pt idx="1">
                  <c:v>4.6239600000000003</c:v>
                </c:pt>
                <c:pt idx="2">
                  <c:v>4.6276099999999998</c:v>
                </c:pt>
                <c:pt idx="3">
                  <c:v>4.6311799999999996</c:v>
                </c:pt>
                <c:pt idx="4">
                  <c:v>4.6346800000000004</c:v>
                </c:pt>
                <c:pt idx="5">
                  <c:v>4.6380999999999997</c:v>
                </c:pt>
                <c:pt idx="6">
                  <c:v>4.6414600000000004</c:v>
                </c:pt>
                <c:pt idx="7">
                  <c:v>4.6447399999999996</c:v>
                </c:pt>
                <c:pt idx="8">
                  <c:v>4.6479699999999999</c:v>
                </c:pt>
                <c:pt idx="9">
                  <c:v>4.6511300000000002</c:v>
                </c:pt>
                <c:pt idx="10">
                  <c:v>4.6542300000000001</c:v>
                </c:pt>
                <c:pt idx="11">
                  <c:v>4.6572699999999996</c:v>
                </c:pt>
                <c:pt idx="12">
                  <c:v>4.6602499999999996</c:v>
                </c:pt>
                <c:pt idx="13">
                  <c:v>4.66317</c:v>
                </c:pt>
                <c:pt idx="14">
                  <c:v>4.6660500000000003</c:v>
                </c:pt>
                <c:pt idx="15">
                  <c:v>4.6688700000000001</c:v>
                </c:pt>
                <c:pt idx="16">
                  <c:v>4.6716300000000004</c:v>
                </c:pt>
                <c:pt idx="17">
                  <c:v>4.6743499999999996</c:v>
                </c:pt>
                <c:pt idx="18">
                  <c:v>4.6770199999999997</c:v>
                </c:pt>
                <c:pt idx="19">
                  <c:v>4.67964</c:v>
                </c:pt>
                <c:pt idx="20">
                  <c:v>4.6821999999999999</c:v>
                </c:pt>
              </c:numCache>
            </c:numRef>
          </c:xVal>
          <c:yVal>
            <c:numRef>
              <c:f>'0-100'!$D$93:$D$113</c:f>
              <c:numCache>
                <c:formatCode>General</c:formatCode>
                <c:ptCount val="2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2-408F-BA73-6D69D1C4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286683935749861"/>
                  <c:y val="2.5185185185185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'0-100'!$C$83:$C$93</c:f>
              <c:numCache>
                <c:formatCode>General</c:formatCode>
                <c:ptCount val="11"/>
                <c:pt idx="0">
                  <c:v>4.5780200000000004</c:v>
                </c:pt>
                <c:pt idx="1">
                  <c:v>4.5827</c:v>
                </c:pt>
                <c:pt idx="2">
                  <c:v>4.5872700000000002</c:v>
                </c:pt>
                <c:pt idx="3">
                  <c:v>4.5917300000000001</c:v>
                </c:pt>
                <c:pt idx="4">
                  <c:v>4.5960900000000002</c:v>
                </c:pt>
                <c:pt idx="5">
                  <c:v>4.6003400000000001</c:v>
                </c:pt>
                <c:pt idx="6">
                  <c:v>4.6044999999999998</c:v>
                </c:pt>
                <c:pt idx="7">
                  <c:v>4.6085700000000003</c:v>
                </c:pt>
                <c:pt idx="8">
                  <c:v>4.6125499999999997</c:v>
                </c:pt>
                <c:pt idx="9">
                  <c:v>4.6164300000000003</c:v>
                </c:pt>
                <c:pt idx="10">
                  <c:v>4.6202399999999999</c:v>
                </c:pt>
              </c:numCache>
            </c:numRef>
          </c:xVal>
          <c:yVal>
            <c:numRef>
              <c:f>'0-100'!$D$83:$D$93</c:f>
              <c:numCache>
                <c:formatCode>General</c:formatCode>
                <c:ptCount val="11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730</c:v>
                </c:pt>
                <c:pt idx="4">
                  <c:v>740</c:v>
                </c:pt>
                <c:pt idx="5">
                  <c:v>750</c:v>
                </c:pt>
                <c:pt idx="6">
                  <c:v>760</c:v>
                </c:pt>
                <c:pt idx="7">
                  <c:v>770</c:v>
                </c:pt>
                <c:pt idx="8">
                  <c:v>780</c:v>
                </c:pt>
                <c:pt idx="9">
                  <c:v>790</c:v>
                </c:pt>
                <c:pt idx="10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9-4BEB-8C5F-6E40EDC1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50772686588093"/>
                  <c:y val="-0.26775757575757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'0-100'!$C$78:$C$82</c:f>
              <c:numCache>
                <c:formatCode>General</c:formatCode>
                <c:ptCount val="5"/>
                <c:pt idx="0">
                  <c:v>4.5527899999999999</c:v>
                </c:pt>
                <c:pt idx="1">
                  <c:v>4.5580999999999996</c:v>
                </c:pt>
                <c:pt idx="2">
                  <c:v>4.5632700000000002</c:v>
                </c:pt>
                <c:pt idx="3">
                  <c:v>4.5683100000000003</c:v>
                </c:pt>
                <c:pt idx="4">
                  <c:v>4.5732299999999997</c:v>
                </c:pt>
              </c:numCache>
            </c:numRef>
          </c:xVal>
          <c:yVal>
            <c:numRef>
              <c:f>'0-100'!$D$78:$D$82</c:f>
              <c:numCache>
                <c:formatCode>General</c:formatCode>
                <c:ptCount val="5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0-40A6-A7F3-A2C420FE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324472714220061"/>
                  <c:y val="-0.20715151515151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'0-100'!$C$73:$C$78</c:f>
              <c:numCache>
                <c:formatCode>General</c:formatCode>
                <c:ptCount val="6"/>
                <c:pt idx="0">
                  <c:v>4.52102</c:v>
                </c:pt>
                <c:pt idx="1">
                  <c:v>4.5300900000000004</c:v>
                </c:pt>
                <c:pt idx="2">
                  <c:v>4.5359999999999996</c:v>
                </c:pt>
                <c:pt idx="3">
                  <c:v>4.5417500000000004</c:v>
                </c:pt>
                <c:pt idx="4">
                  <c:v>4.5473400000000002</c:v>
                </c:pt>
                <c:pt idx="5">
                  <c:v>4.5527899999999999</c:v>
                </c:pt>
              </c:numCache>
            </c:numRef>
          </c:xVal>
          <c:yVal>
            <c:numRef>
              <c:f>'0-100'!$D$73:$D$78</c:f>
              <c:numCache>
                <c:formatCode>General</c:formatCode>
                <c:ptCount val="6"/>
                <c:pt idx="0">
                  <c:v>600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640</c:v>
                </c:pt>
                <c:pt idx="5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5-4190-A687-090F7183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869282229465514"/>
                  <c:y val="-0.23711048322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'0-100'!$C$67:$C$73</c:f>
              <c:numCache>
                <c:formatCode>General</c:formatCode>
                <c:ptCount val="7"/>
                <c:pt idx="0">
                  <c:v>4.4836200000000002</c:v>
                </c:pt>
                <c:pt idx="1">
                  <c:v>4.4908700000000001</c:v>
                </c:pt>
                <c:pt idx="2">
                  <c:v>4.4978999999999996</c:v>
                </c:pt>
                <c:pt idx="3">
                  <c:v>4.5047199999999998</c:v>
                </c:pt>
                <c:pt idx="4">
                  <c:v>4.5113399999999997</c:v>
                </c:pt>
                <c:pt idx="5">
                  <c:v>4.5177699999999996</c:v>
                </c:pt>
                <c:pt idx="6">
                  <c:v>4.52102</c:v>
                </c:pt>
              </c:numCache>
            </c:numRef>
          </c:xVal>
          <c:yVal>
            <c:numRef>
              <c:f>'0-100'!$D$67:$D$73</c:f>
              <c:numCache>
                <c:formatCode>General</c:formatCode>
                <c:ptCount val="7"/>
                <c:pt idx="0">
                  <c:v>540</c:v>
                </c:pt>
                <c:pt idx="1">
                  <c:v>550</c:v>
                </c:pt>
                <c:pt idx="2">
                  <c:v>560</c:v>
                </c:pt>
                <c:pt idx="3">
                  <c:v>570</c:v>
                </c:pt>
                <c:pt idx="4">
                  <c:v>580</c:v>
                </c:pt>
                <c:pt idx="5">
                  <c:v>590</c:v>
                </c:pt>
                <c:pt idx="6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EB-4B11-B989-C887B223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8122047367082829"/>
                  <c:y val="-0.29605653251025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'0-100'!$C$63:$C$67</c:f>
              <c:numCache>
                <c:formatCode>General</c:formatCode>
                <c:ptCount val="5"/>
                <c:pt idx="0">
                  <c:v>4.4522300000000001</c:v>
                </c:pt>
                <c:pt idx="1">
                  <c:v>4.4604600000000003</c:v>
                </c:pt>
                <c:pt idx="2">
                  <c:v>4.4684299999999997</c:v>
                </c:pt>
                <c:pt idx="3">
                  <c:v>4.4761499999999996</c:v>
                </c:pt>
                <c:pt idx="4">
                  <c:v>4.4836200000000002</c:v>
                </c:pt>
              </c:numCache>
            </c:numRef>
          </c:xVal>
          <c:yVal>
            <c:numRef>
              <c:f>'0-100'!$D$63:$D$67</c:f>
              <c:numCache>
                <c:formatCode>General</c:formatCode>
                <c:ptCount val="5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E-4066-8044-0060BE7E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701409362523534"/>
                  <c:y val="-0.17809542888791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'0-100'!$C$8:$C$12</c:f>
              <c:numCache>
                <c:formatCode>General</c:formatCode>
                <c:ptCount val="5"/>
                <c:pt idx="0">
                  <c:v>1.9164099999999999</c:v>
                </c:pt>
                <c:pt idx="1">
                  <c:v>2.1044</c:v>
                </c:pt>
                <c:pt idx="2">
                  <c:v>2.2671000000000001</c:v>
                </c:pt>
                <c:pt idx="3">
                  <c:v>2.40971</c:v>
                </c:pt>
                <c:pt idx="4">
                  <c:v>2.5360299999999998</c:v>
                </c:pt>
              </c:numCache>
            </c:numRef>
          </c:xVal>
          <c:yVal>
            <c:numRef>
              <c:f>'0-100'!$D$8:$D$12</c:f>
              <c:numCache>
                <c:formatCode>General</c:formatCode>
                <c:ptCount val="5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11-4681-ABC8-646CE7B5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701409362523534"/>
                  <c:y val="-0.17809542888791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'0-100'!$C$13:$C$17</c:f>
              <c:numCache>
                <c:formatCode>General</c:formatCode>
                <c:ptCount val="5"/>
                <c:pt idx="0">
                  <c:v>2.6488800000000001</c:v>
                </c:pt>
                <c:pt idx="1">
                  <c:v>2.7504599999999999</c:v>
                </c:pt>
                <c:pt idx="2">
                  <c:v>2.8424800000000001</c:v>
                </c:pt>
                <c:pt idx="3">
                  <c:v>2.92631</c:v>
                </c:pt>
                <c:pt idx="4">
                  <c:v>3.0030600000000001</c:v>
                </c:pt>
              </c:numCache>
            </c:numRef>
          </c:xVal>
          <c:yVal>
            <c:numRef>
              <c:f>'0-100'!$D$13:$D$17</c:f>
              <c:numCache>
                <c:formatCode>General</c:formatCode>
                <c:ptCount val="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3-4F14-9A4B-B38A529F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74847"/>
        <c:axId val="1464060447"/>
      </c:scatterChart>
      <c:valAx>
        <c:axId val="146407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60447"/>
        <c:crosses val="autoZero"/>
        <c:crossBetween val="midCat"/>
      </c:valAx>
      <c:valAx>
        <c:axId val="14640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40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180976</xdr:rowOff>
    </xdr:from>
    <xdr:to>
      <xdr:col>14</xdr:col>
      <xdr:colOff>142874</xdr:colOff>
      <xdr:row>6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2CEBA2-D59B-4F82-8246-95C1F7772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110159</xdr:colOff>
      <xdr:row>97</xdr:row>
      <xdr:rowOff>149916</xdr:rowOff>
    </xdr:from>
    <xdr:to>
      <xdr:col>14</xdr:col>
      <xdr:colOff>110159</xdr:colOff>
      <xdr:row>110</xdr:row>
      <xdr:rowOff>7041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1A82F-3774-4E32-838D-4A3C3DD91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197126</xdr:colOff>
      <xdr:row>83</xdr:row>
      <xdr:rowOff>88210</xdr:rowOff>
    </xdr:from>
    <xdr:to>
      <xdr:col>13</xdr:col>
      <xdr:colOff>682900</xdr:colOff>
      <xdr:row>92</xdr:row>
      <xdr:rowOff>154885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8FD788-46E3-4739-BC3E-BB0936F5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140805</xdr:colOff>
      <xdr:row>77</xdr:row>
      <xdr:rowOff>66260</xdr:rowOff>
    </xdr:from>
    <xdr:to>
      <xdr:col>13</xdr:col>
      <xdr:colOff>422826</xdr:colOff>
      <xdr:row>82</xdr:row>
      <xdr:rowOff>89865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45ED2E-53CA-41C2-A55C-6B469B413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49696</xdr:colOff>
      <xdr:row>71</xdr:row>
      <xdr:rowOff>132521</xdr:rowOff>
    </xdr:from>
    <xdr:to>
      <xdr:col>13</xdr:col>
      <xdr:colOff>312668</xdr:colOff>
      <xdr:row>76</xdr:row>
      <xdr:rowOff>115956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8579AF5-8AA4-4F6B-B362-92694E4F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115955</xdr:colOff>
      <xdr:row>67</xdr:row>
      <xdr:rowOff>0</xdr:rowOff>
    </xdr:from>
    <xdr:to>
      <xdr:col>13</xdr:col>
      <xdr:colOff>601729</xdr:colOff>
      <xdr:row>71</xdr:row>
      <xdr:rowOff>99805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76A372F-D2A8-43F8-91CA-A96D9BE70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165653</xdr:colOff>
      <xdr:row>61</xdr:row>
      <xdr:rowOff>165652</xdr:rowOff>
    </xdr:from>
    <xdr:to>
      <xdr:col>13</xdr:col>
      <xdr:colOff>651427</xdr:colOff>
      <xdr:row>66</xdr:row>
      <xdr:rowOff>74957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C5B90D-E181-41E4-936F-20770B40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419100</xdr:colOff>
      <xdr:row>7</xdr:row>
      <xdr:rowOff>85725</xdr:rowOff>
    </xdr:from>
    <xdr:to>
      <xdr:col>13</xdr:col>
      <xdr:colOff>390524</xdr:colOff>
      <xdr:row>12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A9E260-2A3C-49BD-8511-1611F1762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409575</xdr:colOff>
      <xdr:row>12</xdr:row>
      <xdr:rowOff>161925</xdr:rowOff>
    </xdr:from>
    <xdr:to>
      <xdr:col>13</xdr:col>
      <xdr:colOff>380999</xdr:colOff>
      <xdr:row>17</xdr:row>
      <xdr:rowOff>142874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3C63911-F909-4F04-A843-F010BA408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333375</xdr:colOff>
      <xdr:row>18</xdr:row>
      <xdr:rowOff>28575</xdr:rowOff>
    </xdr:from>
    <xdr:to>
      <xdr:col>13</xdr:col>
      <xdr:colOff>304799</xdr:colOff>
      <xdr:row>23</xdr:row>
      <xdr:rowOff>9524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6A6F72D-1D78-4E41-9B20-4965771CC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344581</xdr:colOff>
      <xdr:row>23</xdr:row>
      <xdr:rowOff>112058</xdr:rowOff>
    </xdr:from>
    <xdr:to>
      <xdr:col>13</xdr:col>
      <xdr:colOff>173131</xdr:colOff>
      <xdr:row>28</xdr:row>
      <xdr:rowOff>44823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18A0A2-5AE1-4035-B2D5-30227FE77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538369</xdr:colOff>
      <xdr:row>28</xdr:row>
      <xdr:rowOff>140804</xdr:rowOff>
    </xdr:from>
    <xdr:to>
      <xdr:col>13</xdr:col>
      <xdr:colOff>366919</xdr:colOff>
      <xdr:row>33</xdr:row>
      <xdr:rowOff>73569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A484345-33E7-4650-BE80-DB882D023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488674</xdr:colOff>
      <xdr:row>33</xdr:row>
      <xdr:rowOff>149086</xdr:rowOff>
    </xdr:from>
    <xdr:to>
      <xdr:col>13</xdr:col>
      <xdr:colOff>317224</xdr:colOff>
      <xdr:row>38</xdr:row>
      <xdr:rowOff>81851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7FADB18-3253-489C-A7E2-D183D4220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472108</xdr:colOff>
      <xdr:row>38</xdr:row>
      <xdr:rowOff>66261</xdr:rowOff>
    </xdr:from>
    <xdr:to>
      <xdr:col>13</xdr:col>
      <xdr:colOff>300658</xdr:colOff>
      <xdr:row>42</xdr:row>
      <xdr:rowOff>189526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4A1305F-66F5-42BF-8688-5DA03E519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505238</xdr:colOff>
      <xdr:row>43</xdr:row>
      <xdr:rowOff>24848</xdr:rowOff>
    </xdr:from>
    <xdr:to>
      <xdr:col>13</xdr:col>
      <xdr:colOff>333788</xdr:colOff>
      <xdr:row>47</xdr:row>
      <xdr:rowOff>148113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5321BE5-5D6D-4B11-B673-24C50EFE1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496956</xdr:colOff>
      <xdr:row>48</xdr:row>
      <xdr:rowOff>8282</xdr:rowOff>
    </xdr:from>
    <xdr:to>
      <xdr:col>13</xdr:col>
      <xdr:colOff>325506</xdr:colOff>
      <xdr:row>52</xdr:row>
      <xdr:rowOff>131547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BDF6A18-34F5-4B0A-8A0F-03947A522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728870</xdr:colOff>
      <xdr:row>56</xdr:row>
      <xdr:rowOff>165653</xdr:rowOff>
    </xdr:from>
    <xdr:to>
      <xdr:col>13</xdr:col>
      <xdr:colOff>557420</xdr:colOff>
      <xdr:row>61</xdr:row>
      <xdr:rowOff>98418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5D61801-DFA4-4350-A0EC-6B27B1DB6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3E75-94E0-4A3F-9F41-AA3EBA3F4546}">
  <dimension ref="B2:H113"/>
  <sheetViews>
    <sheetView tabSelected="1" topLeftCell="A42" zoomScale="115" zoomScaleNormal="115" workbookViewId="0">
      <selection activeCell="E63" sqref="E59:E63"/>
    </sheetView>
  </sheetViews>
  <sheetFormatPr baseColWidth="10" defaultRowHeight="15" x14ac:dyDescent="0.25"/>
  <cols>
    <col min="2" max="4" width="11.42578125" style="3"/>
    <col min="5" max="5" width="8.85546875" style="4" customWidth="1"/>
  </cols>
  <sheetData>
    <row r="2" spans="2:6" x14ac:dyDescent="0.25">
      <c r="B2" s="2" t="s">
        <v>0</v>
      </c>
      <c r="C2" s="2" t="s">
        <v>1</v>
      </c>
      <c r="D2" s="5"/>
    </row>
    <row r="3" spans="2:6" x14ac:dyDescent="0.25">
      <c r="B3" s="1">
        <v>0</v>
      </c>
      <c r="C3" s="1">
        <v>2.6854900000000001E-2</v>
      </c>
      <c r="D3" s="3">
        <f>+B3</f>
        <v>0</v>
      </c>
      <c r="E3" s="12">
        <f>4.3676*C3^2+4.3803*C3+0.0177</f>
        <v>0.13848236893245408</v>
      </c>
      <c r="F3">
        <f>11.811*C3-0.3</f>
        <v>1.7183223900000044E-2</v>
      </c>
    </row>
    <row r="4" spans="2:6" x14ac:dyDescent="0.25">
      <c r="B4" s="1">
        <v>5</v>
      </c>
      <c r="C4" s="1">
        <v>0.67523699999999998</v>
      </c>
      <c r="D4" s="3">
        <f t="shared" ref="D4:D23" si="0">+B4</f>
        <v>5</v>
      </c>
      <c r="E4" s="12">
        <f t="shared" ref="E4:E7" si="1">4.3676*C4^2+4.3803*C4+0.0177</f>
        <v>4.9668260400437241</v>
      </c>
      <c r="F4">
        <f t="shared" ref="F4:F7" si="2">11.811*C4-0.3</f>
        <v>7.6752242070000003</v>
      </c>
    </row>
    <row r="5" spans="2:6" x14ac:dyDescent="0.25">
      <c r="B5" s="1">
        <v>10</v>
      </c>
      <c r="C5" s="1">
        <v>1.1030800000000001</v>
      </c>
      <c r="D5" s="3">
        <f t="shared" si="0"/>
        <v>10</v>
      </c>
      <c r="E5" s="12">
        <f t="shared" si="1"/>
        <v>10.163953614400642</v>
      </c>
      <c r="F5">
        <f t="shared" si="2"/>
        <v>12.72847788</v>
      </c>
    </row>
    <row r="6" spans="2:6" x14ac:dyDescent="0.25">
      <c r="B6" s="1">
        <v>15</v>
      </c>
      <c r="C6" s="1">
        <v>1.4308399999999999</v>
      </c>
      <c r="D6" s="3">
        <f t="shared" si="0"/>
        <v>15</v>
      </c>
      <c r="E6" s="12">
        <f t="shared" si="1"/>
        <v>15.227009496018558</v>
      </c>
      <c r="F6">
        <f t="shared" si="2"/>
        <v>16.599651239999996</v>
      </c>
    </row>
    <row r="7" spans="2:6" x14ac:dyDescent="0.25">
      <c r="B7" s="1">
        <v>20</v>
      </c>
      <c r="C7" s="1">
        <v>1.69567</v>
      </c>
      <c r="D7" s="3">
        <f t="shared" si="0"/>
        <v>20</v>
      </c>
      <c r="E7" s="12">
        <f t="shared" si="1"/>
        <v>20.003389381495641</v>
      </c>
      <c r="F7">
        <f t="shared" si="2"/>
        <v>19.727558370000001</v>
      </c>
    </row>
    <row r="8" spans="2:6" x14ac:dyDescent="0.25">
      <c r="B8" s="1">
        <v>25</v>
      </c>
      <c r="C8" s="1">
        <v>1.9164099999999999</v>
      </c>
      <c r="D8" s="3">
        <f t="shared" si="0"/>
        <v>25</v>
      </c>
      <c r="E8" s="13">
        <f>13.798*C8^2-29.234*C8+30.366</f>
        <v>25.016581381203792</v>
      </c>
    </row>
    <row r="9" spans="2:6" x14ac:dyDescent="0.25">
      <c r="B9" s="1">
        <v>30</v>
      </c>
      <c r="C9" s="1">
        <v>2.1044</v>
      </c>
      <c r="D9" s="3">
        <f t="shared" si="0"/>
        <v>30</v>
      </c>
      <c r="E9" s="13">
        <f t="shared" ref="E9:E12" si="3">13.798*C9^2-29.234*C9+30.366</f>
        <v>29.950404569279989</v>
      </c>
    </row>
    <row r="10" spans="2:6" x14ac:dyDescent="0.25">
      <c r="B10" s="1">
        <v>35</v>
      </c>
      <c r="C10" s="1">
        <v>2.2671000000000001</v>
      </c>
      <c r="D10" s="3">
        <f t="shared" si="0"/>
        <v>35</v>
      </c>
      <c r="E10" s="13">
        <f t="shared" si="3"/>
        <v>35.007764373179995</v>
      </c>
    </row>
    <row r="11" spans="2:6" x14ac:dyDescent="0.25">
      <c r="B11" s="1">
        <v>40</v>
      </c>
      <c r="C11" s="1">
        <v>2.40971</v>
      </c>
      <c r="D11" s="3">
        <f t="shared" si="0"/>
        <v>40</v>
      </c>
      <c r="E11" s="13">
        <f t="shared" si="3"/>
        <v>40.041415976011791</v>
      </c>
    </row>
    <row r="12" spans="2:6" x14ac:dyDescent="0.25">
      <c r="B12" s="1">
        <v>45</v>
      </c>
      <c r="C12" s="1">
        <v>2.5360299999999998</v>
      </c>
      <c r="D12" s="3">
        <f t="shared" si="0"/>
        <v>45</v>
      </c>
      <c r="E12" s="13">
        <f t="shared" si="3"/>
        <v>44.968820704098178</v>
      </c>
    </row>
    <row r="13" spans="2:6" x14ac:dyDescent="0.25">
      <c r="B13" s="1">
        <v>50</v>
      </c>
      <c r="C13" s="1">
        <v>2.6488800000000001</v>
      </c>
      <c r="D13" s="3">
        <f t="shared" si="0"/>
        <v>50</v>
      </c>
      <c r="E13" s="14">
        <f>29.775*C13^2-111.88*C13+137.46</f>
        <v>50.021536049760044</v>
      </c>
    </row>
    <row r="14" spans="2:6" x14ac:dyDescent="0.25">
      <c r="B14" s="1">
        <v>55</v>
      </c>
      <c r="C14" s="1">
        <v>2.7504599999999999</v>
      </c>
      <c r="D14" s="3">
        <f t="shared" si="0"/>
        <v>55</v>
      </c>
      <c r="E14" s="14">
        <f t="shared" ref="E14:E23" si="4">29.775*C14^2-111.88*C14+137.46</f>
        <v>54.987309750390011</v>
      </c>
    </row>
    <row r="15" spans="2:6" x14ac:dyDescent="0.25">
      <c r="B15" s="1">
        <v>60</v>
      </c>
      <c r="C15" s="1">
        <v>2.8424800000000001</v>
      </c>
      <c r="D15" s="3">
        <f t="shared" si="0"/>
        <v>60</v>
      </c>
      <c r="E15" s="14">
        <f t="shared" si="4"/>
        <v>60.01618328816005</v>
      </c>
    </row>
    <row r="16" spans="2:6" x14ac:dyDescent="0.25">
      <c r="B16" s="1">
        <v>65</v>
      </c>
      <c r="C16" s="1">
        <v>2.92631</v>
      </c>
      <c r="D16" s="3">
        <f t="shared" si="0"/>
        <v>65</v>
      </c>
      <c r="E16" s="14">
        <f t="shared" si="4"/>
        <v>65.036403384377508</v>
      </c>
    </row>
    <row r="17" spans="2:5" x14ac:dyDescent="0.25">
      <c r="B17" s="1">
        <v>70</v>
      </c>
      <c r="C17" s="1">
        <v>3.0030600000000001</v>
      </c>
      <c r="D17" s="3">
        <f t="shared" si="0"/>
        <v>70</v>
      </c>
      <c r="E17" s="14">
        <f t="shared" si="4"/>
        <v>69.999595001189988</v>
      </c>
    </row>
    <row r="18" spans="2:5" x14ac:dyDescent="0.25">
      <c r="B18" s="1">
        <v>75</v>
      </c>
      <c r="C18" s="1">
        <v>3.0736400000000001</v>
      </c>
      <c r="D18" s="3">
        <f t="shared" si="0"/>
        <v>75</v>
      </c>
      <c r="E18" s="15">
        <f>55.857*C18^2-270.93*C18+380.08</f>
        <v>75.034475790107138</v>
      </c>
    </row>
    <row r="19" spans="2:5" x14ac:dyDescent="0.25">
      <c r="B19" s="1">
        <v>80</v>
      </c>
      <c r="C19" s="1">
        <v>3.1387999999999998</v>
      </c>
      <c r="D19" s="3">
        <f t="shared" si="0"/>
        <v>80</v>
      </c>
      <c r="E19" s="15">
        <f t="shared" ref="E19:E23" si="5">55.857*C19^2-270.93*C19+380.08</f>
        <v>79.991735282079901</v>
      </c>
    </row>
    <row r="20" spans="2:5" x14ac:dyDescent="0.25">
      <c r="B20" s="1">
        <v>85</v>
      </c>
      <c r="C20" s="1">
        <v>3.1991700000000001</v>
      </c>
      <c r="D20" s="3">
        <f t="shared" si="0"/>
        <v>85</v>
      </c>
      <c r="E20" s="15">
        <f t="shared" si="5"/>
        <v>85.007877995887213</v>
      </c>
    </row>
    <row r="21" spans="2:5" x14ac:dyDescent="0.25">
      <c r="B21" s="1">
        <v>90</v>
      </c>
      <c r="C21" s="1">
        <v>3.2553000000000001</v>
      </c>
      <c r="D21" s="3">
        <f t="shared" si="0"/>
        <v>90</v>
      </c>
      <c r="E21" s="15">
        <f t="shared" si="5"/>
        <v>90.036976173129972</v>
      </c>
    </row>
    <row r="22" spans="2:5" x14ac:dyDescent="0.25">
      <c r="B22" s="1">
        <v>95</v>
      </c>
      <c r="C22" s="1">
        <v>3.3076300000000001</v>
      </c>
      <c r="D22" s="3">
        <f t="shared" si="0"/>
        <v>95</v>
      </c>
      <c r="E22" s="15">
        <f t="shared" si="5"/>
        <v>95.04263272738325</v>
      </c>
    </row>
    <row r="23" spans="2:5" x14ac:dyDescent="0.25">
      <c r="B23" s="1">
        <v>100</v>
      </c>
      <c r="C23" s="1">
        <v>3.35656</v>
      </c>
      <c r="D23" s="3">
        <f t="shared" si="0"/>
        <v>100</v>
      </c>
      <c r="E23" s="15">
        <f t="shared" si="5"/>
        <v>99.999812291795195</v>
      </c>
    </row>
    <row r="24" spans="2:5" x14ac:dyDescent="0.25">
      <c r="B24" s="3">
        <v>110</v>
      </c>
      <c r="C24" s="1">
        <v>3.4455</v>
      </c>
      <c r="D24" s="3">
        <f t="shared" ref="D24:D87" si="6">+B24</f>
        <v>110</v>
      </c>
      <c r="E24" s="16">
        <f>116.54*C23^2-686.62*C23+1102.2</f>
        <v>110.51610401574385</v>
      </c>
    </row>
    <row r="25" spans="2:5" x14ac:dyDescent="0.25">
      <c r="B25" s="3">
        <v>120</v>
      </c>
      <c r="C25" s="1">
        <v>3.52434</v>
      </c>
      <c r="D25" s="3">
        <f t="shared" si="6"/>
        <v>120</v>
      </c>
      <c r="E25" s="16">
        <f t="shared" ref="E25:E28" si="7">116.54*C24^2-686.62*C24+1102.2</f>
        <v>119.95193293500006</v>
      </c>
    </row>
    <row r="26" spans="2:5" x14ac:dyDescent="0.25">
      <c r="B26" s="3">
        <v>130</v>
      </c>
      <c r="C26" s="1">
        <v>3.5947800000000001</v>
      </c>
      <c r="D26" s="3">
        <f t="shared" si="6"/>
        <v>130</v>
      </c>
      <c r="E26" s="16">
        <f t="shared" si="7"/>
        <v>129.85779684482395</v>
      </c>
    </row>
    <row r="27" spans="2:5" x14ac:dyDescent="0.25">
      <c r="B27" s="3">
        <v>140</v>
      </c>
      <c r="C27" s="1">
        <v>3.6581299999999999</v>
      </c>
      <c r="D27" s="3">
        <f t="shared" si="6"/>
        <v>140</v>
      </c>
      <c r="E27" s="16">
        <f t="shared" si="7"/>
        <v>139.93369256853612</v>
      </c>
    </row>
    <row r="28" spans="2:5" x14ac:dyDescent="0.25">
      <c r="B28" s="3">
        <v>150</v>
      </c>
      <c r="C28" s="1">
        <v>3.7154500000000001</v>
      </c>
      <c r="D28" s="3">
        <f t="shared" si="6"/>
        <v>150</v>
      </c>
      <c r="E28" s="16">
        <f t="shared" si="7"/>
        <v>149.98316479272603</v>
      </c>
    </row>
    <row r="29" spans="2:5" x14ac:dyDescent="0.25">
      <c r="B29" s="3">
        <v>160</v>
      </c>
      <c r="C29" s="1">
        <v>3.7676099999999999</v>
      </c>
      <c r="D29" s="3">
        <f t="shared" si="6"/>
        <v>160</v>
      </c>
      <c r="E29" s="7">
        <f>228.23*C28^2-1522.1*C28+2665.8</f>
        <v>161.13026997157567</v>
      </c>
    </row>
    <row r="30" spans="2:5" x14ac:dyDescent="0.25">
      <c r="B30" s="3">
        <v>170</v>
      </c>
      <c r="C30" s="1">
        <v>3.81528</v>
      </c>
      <c r="D30" s="3">
        <f t="shared" si="6"/>
        <v>170</v>
      </c>
      <c r="E30" s="7">
        <f t="shared" ref="E30:E38" si="8">228.23*C29^2-1522.1*C29+2665.8</f>
        <v>170.81944813458358</v>
      </c>
    </row>
    <row r="31" spans="2:5" x14ac:dyDescent="0.25">
      <c r="B31" s="3">
        <v>180</v>
      </c>
      <c r="C31" s="1">
        <v>3.8590599999999999</v>
      </c>
      <c r="D31" s="3">
        <f t="shared" si="6"/>
        <v>180</v>
      </c>
      <c r="E31" s="7">
        <f t="shared" si="8"/>
        <v>180.76069221523267</v>
      </c>
    </row>
    <row r="32" spans="2:5" x14ac:dyDescent="0.25">
      <c r="B32" s="3">
        <v>190</v>
      </c>
      <c r="C32" s="1">
        <v>3.8994</v>
      </c>
      <c r="D32" s="3">
        <f t="shared" si="6"/>
        <v>190</v>
      </c>
      <c r="E32" s="7">
        <f t="shared" si="8"/>
        <v>190.80446420002863</v>
      </c>
    </row>
    <row r="33" spans="2:5" x14ac:dyDescent="0.25">
      <c r="B33" s="3">
        <v>200</v>
      </c>
      <c r="C33" s="1">
        <v>3.9367200000000002</v>
      </c>
      <c r="D33" s="3">
        <f t="shared" si="6"/>
        <v>200</v>
      </c>
      <c r="E33" s="7">
        <f t="shared" si="8"/>
        <v>200.83352576280049</v>
      </c>
    </row>
    <row r="34" spans="2:5" x14ac:dyDescent="0.25">
      <c r="B34" s="3">
        <v>210</v>
      </c>
      <c r="C34" s="1">
        <v>3.9713500000000002</v>
      </c>
      <c r="D34" s="3">
        <f t="shared" si="6"/>
        <v>210</v>
      </c>
      <c r="E34" s="6">
        <f>389.35*C33^2-2796*C33+5183.3</f>
        <v>210.28543294304109</v>
      </c>
    </row>
    <row r="35" spans="2:5" x14ac:dyDescent="0.25">
      <c r="B35" s="3">
        <v>220</v>
      </c>
      <c r="C35" s="1">
        <v>4.00359</v>
      </c>
      <c r="D35" s="3">
        <f t="shared" si="6"/>
        <v>220</v>
      </c>
      <c r="E35" s="6">
        <f t="shared" ref="E35:E43" si="9">389.35*C34^2-2796*C34+5183.3</f>
        <v>220.0859672403767</v>
      </c>
    </row>
    <row r="36" spans="2:5" x14ac:dyDescent="0.25">
      <c r="B36" s="3">
        <v>230</v>
      </c>
      <c r="C36" s="1">
        <v>4.0336800000000004</v>
      </c>
      <c r="D36" s="3">
        <f t="shared" si="6"/>
        <v>230</v>
      </c>
      <c r="E36" s="6">
        <f t="shared" si="9"/>
        <v>230.04950998173445</v>
      </c>
    </row>
    <row r="37" spans="2:5" x14ac:dyDescent="0.25">
      <c r="B37" s="3">
        <v>240</v>
      </c>
      <c r="C37" s="1">
        <v>4.0618299999999996</v>
      </c>
      <c r="D37" s="3">
        <f t="shared" si="6"/>
        <v>240</v>
      </c>
      <c r="E37" s="6">
        <f t="shared" si="9"/>
        <v>240.07884021344034</v>
      </c>
    </row>
    <row r="38" spans="2:5" x14ac:dyDescent="0.25">
      <c r="B38" s="3">
        <v>250</v>
      </c>
      <c r="C38" s="1">
        <v>4.0882399999999999</v>
      </c>
      <c r="D38" s="3">
        <f t="shared" si="6"/>
        <v>250</v>
      </c>
      <c r="E38" s="6">
        <f t="shared" si="9"/>
        <v>250.09986915421541</v>
      </c>
    </row>
    <row r="39" spans="2:5" x14ac:dyDescent="0.25">
      <c r="B39" s="3">
        <v>260</v>
      </c>
      <c r="C39" s="1">
        <v>4.1130599999999999</v>
      </c>
      <c r="D39" s="3">
        <f t="shared" si="6"/>
        <v>260</v>
      </c>
      <c r="E39" s="15">
        <f>606.18*C38^2-4574.3*C38+8830.4</f>
        <v>261.07825147916446</v>
      </c>
    </row>
    <row r="40" spans="2:5" x14ac:dyDescent="0.25">
      <c r="B40" s="3">
        <v>270</v>
      </c>
      <c r="C40" s="1">
        <v>4.13645</v>
      </c>
      <c r="D40" s="3">
        <f t="shared" si="6"/>
        <v>270</v>
      </c>
      <c r="E40" s="15">
        <f t="shared" ref="E40:E43" si="10">606.18*C39^2-4574.3*C39+8830.4</f>
        <v>270.93586280304589</v>
      </c>
    </row>
    <row r="41" spans="2:5" x14ac:dyDescent="0.25">
      <c r="B41" s="3">
        <v>280</v>
      </c>
      <c r="C41" s="1">
        <v>4.1585200000000002</v>
      </c>
      <c r="D41" s="3">
        <f t="shared" si="6"/>
        <v>280</v>
      </c>
      <c r="E41" s="15">
        <f t="shared" si="10"/>
        <v>280.90907746344601</v>
      </c>
    </row>
    <row r="42" spans="2:5" x14ac:dyDescent="0.25">
      <c r="B42" s="3">
        <v>290</v>
      </c>
      <c r="C42" s="1">
        <v>4.1793899999999997</v>
      </c>
      <c r="D42" s="3">
        <f t="shared" si="6"/>
        <v>290</v>
      </c>
      <c r="E42" s="15">
        <f t="shared" si="10"/>
        <v>290.92764172867282</v>
      </c>
    </row>
    <row r="43" spans="2:5" x14ac:dyDescent="0.25">
      <c r="B43" s="3">
        <v>300</v>
      </c>
      <c r="C43" s="1">
        <v>4.1991500000000004</v>
      </c>
      <c r="D43" s="3">
        <f t="shared" si="6"/>
        <v>300</v>
      </c>
      <c r="E43" s="15">
        <f t="shared" si="10"/>
        <v>300.94470503157572</v>
      </c>
    </row>
    <row r="44" spans="2:5" x14ac:dyDescent="0.25">
      <c r="B44" s="3">
        <f>+B43+10</f>
        <v>310</v>
      </c>
      <c r="C44" s="1">
        <v>4.2178899999999997</v>
      </c>
      <c r="D44" s="3">
        <f t="shared" si="6"/>
        <v>310</v>
      </c>
      <c r="E44" s="13">
        <f>886.63*C42^2-6935*C42+13807</f>
        <v>309.96323356702123</v>
      </c>
    </row>
    <row r="45" spans="2:5" x14ac:dyDescent="0.25">
      <c r="B45" s="3">
        <f t="shared" ref="B25:B90" si="11">+B44+10</f>
        <v>320</v>
      </c>
      <c r="C45" s="1">
        <v>4.2356999999999996</v>
      </c>
      <c r="D45" s="3">
        <f t="shared" si="6"/>
        <v>320</v>
      </c>
      <c r="E45" s="13">
        <f t="shared" ref="E45:E48" si="12">886.63*C43^2-6935*C43+13807</f>
        <v>319.7180523901734</v>
      </c>
    </row>
    <row r="46" spans="2:5" x14ac:dyDescent="0.25">
      <c r="B46" s="3">
        <f t="shared" si="11"/>
        <v>330</v>
      </c>
      <c r="C46" s="1">
        <v>4.25265</v>
      </c>
      <c r="D46" s="3">
        <f t="shared" si="6"/>
        <v>330</v>
      </c>
      <c r="E46" s="13">
        <f t="shared" si="12"/>
        <v>329.60902767342122</v>
      </c>
    </row>
    <row r="47" spans="2:5" x14ac:dyDescent="0.25">
      <c r="B47" s="3">
        <f t="shared" si="11"/>
        <v>340</v>
      </c>
      <c r="C47" s="1">
        <v>4.2687900000000001</v>
      </c>
      <c r="D47" s="3">
        <f t="shared" si="6"/>
        <v>340</v>
      </c>
      <c r="E47" s="13">
        <f t="shared" si="12"/>
        <v>339.58630546869972</v>
      </c>
    </row>
    <row r="48" spans="2:5" x14ac:dyDescent="0.25">
      <c r="B48" s="3">
        <f t="shared" si="11"/>
        <v>350</v>
      </c>
      <c r="C48" s="1">
        <v>4.2841800000000001</v>
      </c>
      <c r="D48" s="3">
        <f t="shared" si="6"/>
        <v>350</v>
      </c>
      <c r="E48" s="13">
        <f t="shared" si="12"/>
        <v>349.60419210917644</v>
      </c>
    </row>
    <row r="49" spans="2:8" x14ac:dyDescent="0.25">
      <c r="B49" s="3">
        <f t="shared" si="11"/>
        <v>360</v>
      </c>
      <c r="C49" s="1">
        <v>4.2988799999999996</v>
      </c>
      <c r="D49" s="3">
        <f t="shared" si="6"/>
        <v>360</v>
      </c>
      <c r="E49" s="7">
        <f>1233.3*C46^2-9910.9*C46+20204</f>
        <v>360.68110834925392</v>
      </c>
    </row>
    <row r="50" spans="2:8" x14ac:dyDescent="0.25">
      <c r="B50" s="3">
        <f t="shared" si="11"/>
        <v>370</v>
      </c>
      <c r="C50" s="1">
        <v>4.3129299999999997</v>
      </c>
      <c r="D50" s="3">
        <f t="shared" si="6"/>
        <v>370</v>
      </c>
      <c r="E50" s="7">
        <f t="shared" ref="E50:E53" si="13">1233.3*C47^2-9910.9*C47+20204</f>
        <v>370.34238245452798</v>
      </c>
    </row>
    <row r="51" spans="2:8" x14ac:dyDescent="0.25">
      <c r="B51" s="3">
        <f t="shared" si="11"/>
        <v>380</v>
      </c>
      <c r="C51" s="1">
        <v>4.32639</v>
      </c>
      <c r="D51" s="3">
        <f t="shared" si="6"/>
        <v>380</v>
      </c>
      <c r="E51" s="7">
        <f t="shared" si="13"/>
        <v>380.15316735092347</v>
      </c>
    </row>
    <row r="52" spans="2:8" x14ac:dyDescent="0.25">
      <c r="B52" s="3">
        <f t="shared" si="11"/>
        <v>390</v>
      </c>
      <c r="C52" s="1">
        <v>4.33927</v>
      </c>
      <c r="D52" s="3">
        <f t="shared" si="6"/>
        <v>390</v>
      </c>
      <c r="E52" s="7">
        <f t="shared" si="13"/>
        <v>390.06960945152241</v>
      </c>
    </row>
    <row r="53" spans="2:8" x14ac:dyDescent="0.25">
      <c r="B53" s="3">
        <f t="shared" si="11"/>
        <v>400</v>
      </c>
      <c r="C53" s="1">
        <v>4.3516300000000001</v>
      </c>
      <c r="D53" s="3">
        <f t="shared" si="6"/>
        <v>400</v>
      </c>
      <c r="E53" s="7">
        <f t="shared" si="13"/>
        <v>400.04574553716884</v>
      </c>
    </row>
    <row r="54" spans="2:8" x14ac:dyDescent="0.25">
      <c r="B54" s="3">
        <f t="shared" si="11"/>
        <v>410</v>
      </c>
      <c r="C54" s="1">
        <v>4.3635000000000002</v>
      </c>
      <c r="D54" s="3">
        <f t="shared" si="6"/>
        <v>410</v>
      </c>
      <c r="E54" s="4">
        <f>1233.3*C50^2-9910.9*C50+20214</f>
        <v>410.04574553716884</v>
      </c>
    </row>
    <row r="55" spans="2:8" x14ac:dyDescent="0.25">
      <c r="B55" s="3">
        <f t="shared" si="11"/>
        <v>420</v>
      </c>
      <c r="C55" s="1">
        <v>4.3749000000000002</v>
      </c>
      <c r="D55" s="3">
        <f t="shared" si="6"/>
        <v>420</v>
      </c>
      <c r="E55" s="4">
        <f t="shared" ref="E55:E58" si="14">1233.3*C51^2-9910.9*C51+20214</f>
        <v>420.0596269089292</v>
      </c>
    </row>
    <row r="56" spans="2:8" x14ac:dyDescent="0.25">
      <c r="B56" s="3">
        <f t="shared" si="11"/>
        <v>430</v>
      </c>
      <c r="C56" s="1">
        <v>4.3858600000000001</v>
      </c>
      <c r="D56" s="3">
        <f t="shared" si="6"/>
        <v>430</v>
      </c>
      <c r="E56" s="4">
        <f t="shared" si="14"/>
        <v>430.06041210557305</v>
      </c>
    </row>
    <row r="57" spans="2:8" x14ac:dyDescent="0.25">
      <c r="B57" s="3">
        <f t="shared" si="11"/>
        <v>440</v>
      </c>
      <c r="C57" s="1">
        <v>4.3964100000000004</v>
      </c>
      <c r="D57" s="3">
        <f t="shared" si="6"/>
        <v>440</v>
      </c>
      <c r="E57" s="4">
        <f t="shared" si="14"/>
        <v>440.04218705476887</v>
      </c>
      <c r="G57" s="3"/>
      <c r="H57" s="10"/>
    </row>
    <row r="58" spans="2:8" x14ac:dyDescent="0.25">
      <c r="B58" s="3">
        <f t="shared" si="11"/>
        <v>450</v>
      </c>
      <c r="C58" s="1">
        <v>4.4065700000000003</v>
      </c>
      <c r="D58" s="3">
        <f t="shared" si="6"/>
        <v>450</v>
      </c>
      <c r="E58" s="4">
        <f t="shared" si="14"/>
        <v>449.98295392500222</v>
      </c>
    </row>
    <row r="59" spans="2:8" x14ac:dyDescent="0.25">
      <c r="B59" s="3">
        <f t="shared" si="11"/>
        <v>460</v>
      </c>
      <c r="C59" s="1">
        <v>4.4163600000000001</v>
      </c>
      <c r="D59" s="3">
        <f t="shared" si="6"/>
        <v>460</v>
      </c>
      <c r="E59" s="10">
        <f t="shared" ref="E59:E62" si="15">2615.4*$C59^2 -22097*$C59 +47038</f>
        <v>461.07099796384136</v>
      </c>
    </row>
    <row r="60" spans="2:8" x14ac:dyDescent="0.25">
      <c r="B60" s="3">
        <f t="shared" si="11"/>
        <v>470</v>
      </c>
      <c r="C60" s="1">
        <v>4.4258100000000002</v>
      </c>
      <c r="D60" s="3">
        <f t="shared" si="6"/>
        <v>470</v>
      </c>
      <c r="E60" s="10">
        <f t="shared" si="15"/>
        <v>470.79326586394018</v>
      </c>
    </row>
    <row r="61" spans="2:8" x14ac:dyDescent="0.25">
      <c r="B61" s="3">
        <f>+B60+10</f>
        <v>480</v>
      </c>
      <c r="C61" s="1">
        <v>4.4349299999999996</v>
      </c>
      <c r="D61" s="3">
        <f t="shared" si="6"/>
        <v>480</v>
      </c>
      <c r="E61" s="10">
        <f t="shared" si="15"/>
        <v>480.61896595546568</v>
      </c>
    </row>
    <row r="62" spans="2:8" x14ac:dyDescent="0.25">
      <c r="B62" s="3">
        <f t="shared" si="11"/>
        <v>490</v>
      </c>
      <c r="C62" s="1">
        <v>4.44374</v>
      </c>
      <c r="D62" s="3">
        <f t="shared" si="6"/>
        <v>490</v>
      </c>
      <c r="E62" s="10">
        <f t="shared" si="15"/>
        <v>490.52381564903772</v>
      </c>
    </row>
    <row r="63" spans="2:8" x14ac:dyDescent="0.25">
      <c r="B63" s="3">
        <f t="shared" si="11"/>
        <v>500</v>
      </c>
      <c r="C63" s="1">
        <v>4.4522300000000001</v>
      </c>
      <c r="D63" s="3">
        <f t="shared" si="6"/>
        <v>500</v>
      </c>
      <c r="E63" s="10">
        <f>2615.4*$C63^2 -22097*$C63 +47038</f>
        <v>500.4530399226569</v>
      </c>
      <c r="F63" s="4">
        <f t="shared" ref="F63:F106" si="16">+ROUNDDOWN(E63,0)-B63</f>
        <v>0</v>
      </c>
      <c r="G63" s="4"/>
    </row>
    <row r="64" spans="2:8" x14ac:dyDescent="0.25">
      <c r="B64" s="3">
        <f t="shared" si="11"/>
        <v>510</v>
      </c>
      <c r="C64" s="1">
        <v>4.4604600000000003</v>
      </c>
      <c r="D64" s="3">
        <f t="shared" si="6"/>
        <v>510</v>
      </c>
      <c r="E64" s="10">
        <f t="shared" ref="E64:E67" si="17">2615.4*$C64^2 -22097*$C64 +47038</f>
        <v>510.4380826986453</v>
      </c>
      <c r="F64" s="4">
        <f t="shared" si="16"/>
        <v>0</v>
      </c>
      <c r="G64" s="4"/>
    </row>
    <row r="65" spans="2:7" x14ac:dyDescent="0.25">
      <c r="B65" s="3">
        <f t="shared" si="11"/>
        <v>520</v>
      </c>
      <c r="C65" s="1">
        <v>4.4684299999999997</v>
      </c>
      <c r="D65" s="3">
        <f t="shared" si="6"/>
        <v>520</v>
      </c>
      <c r="E65" s="10">
        <f t="shared" si="17"/>
        <v>520.4453653794626</v>
      </c>
      <c r="F65" s="4">
        <f t="shared" si="16"/>
        <v>0</v>
      </c>
      <c r="G65" s="4"/>
    </row>
    <row r="66" spans="2:7" x14ac:dyDescent="0.25">
      <c r="B66" s="3">
        <f t="shared" si="11"/>
        <v>530</v>
      </c>
      <c r="C66" s="1">
        <v>4.4761499999999996</v>
      </c>
      <c r="D66" s="3">
        <f t="shared" si="6"/>
        <v>530</v>
      </c>
      <c r="E66" s="10">
        <f t="shared" si="17"/>
        <v>530.45553836650652</v>
      </c>
      <c r="F66" s="4">
        <f t="shared" si="16"/>
        <v>0</v>
      </c>
      <c r="G66" s="4"/>
    </row>
    <row r="67" spans="2:7" x14ac:dyDescent="0.25">
      <c r="B67" s="3">
        <f t="shared" si="11"/>
        <v>540</v>
      </c>
      <c r="C67" s="1">
        <v>4.4836200000000002</v>
      </c>
      <c r="D67" s="3">
        <f t="shared" si="6"/>
        <v>540</v>
      </c>
      <c r="E67" s="10">
        <f t="shared" si="17"/>
        <v>540.43831532775948</v>
      </c>
      <c r="F67" s="4">
        <f t="shared" si="16"/>
        <v>0</v>
      </c>
      <c r="G67" s="4"/>
    </row>
    <row r="68" spans="2:7" x14ac:dyDescent="0.25">
      <c r="B68" s="3">
        <f t="shared" si="11"/>
        <v>550</v>
      </c>
      <c r="C68" s="1">
        <v>4.4908700000000001</v>
      </c>
      <c r="D68" s="3">
        <f t="shared" si="6"/>
        <v>550</v>
      </c>
      <c r="E68" s="11">
        <f>9583*$C68^2 -84751*$C68 +187886</f>
        <v>549.39032917268923</v>
      </c>
      <c r="F68" s="4">
        <f t="shared" si="16"/>
        <v>-1</v>
      </c>
      <c r="G68" s="4"/>
    </row>
    <row r="69" spans="2:7" x14ac:dyDescent="0.25">
      <c r="B69" s="3">
        <f t="shared" si="11"/>
        <v>560</v>
      </c>
      <c r="C69" s="1">
        <v>4.4978999999999996</v>
      </c>
      <c r="D69" s="3">
        <f t="shared" si="6"/>
        <v>560</v>
      </c>
      <c r="E69" s="11">
        <f t="shared" ref="E69:E72" si="18">9583*$C69^2 -84751*$C69 +187886</f>
        <v>559.15066102999845</v>
      </c>
      <c r="F69" s="4">
        <f t="shared" si="16"/>
        <v>-1</v>
      </c>
      <c r="G69" s="4"/>
    </row>
    <row r="70" spans="2:7" x14ac:dyDescent="0.25">
      <c r="B70" s="3">
        <f t="shared" si="11"/>
        <v>570</v>
      </c>
      <c r="C70" s="1">
        <v>4.5047199999999998</v>
      </c>
      <c r="D70" s="3">
        <f t="shared" si="6"/>
        <v>570</v>
      </c>
      <c r="E70" s="11">
        <f t="shared" si="18"/>
        <v>569.52461390718236</v>
      </c>
      <c r="F70" s="4">
        <f t="shared" si="16"/>
        <v>-1</v>
      </c>
      <c r="G70" s="4"/>
    </row>
    <row r="71" spans="2:7" x14ac:dyDescent="0.25">
      <c r="B71" s="3">
        <f t="shared" si="11"/>
        <v>580</v>
      </c>
      <c r="C71" s="1">
        <v>4.5113399999999997</v>
      </c>
      <c r="D71" s="3">
        <f t="shared" si="6"/>
        <v>580</v>
      </c>
      <c r="E71" s="11">
        <f t="shared" si="18"/>
        <v>580.44697163481032</v>
      </c>
      <c r="F71" s="4">
        <f t="shared" si="16"/>
        <v>0</v>
      </c>
      <c r="G71" s="4"/>
    </row>
    <row r="72" spans="2:7" x14ac:dyDescent="0.25">
      <c r="B72" s="3">
        <f t="shared" si="11"/>
        <v>590</v>
      </c>
      <c r="C72" s="1">
        <v>4.5177699999999996</v>
      </c>
      <c r="D72" s="3">
        <f t="shared" si="6"/>
        <v>590</v>
      </c>
      <c r="E72" s="11">
        <f t="shared" si="18"/>
        <v>591.85997170070186</v>
      </c>
      <c r="F72" s="4">
        <f t="shared" si="16"/>
        <v>1</v>
      </c>
      <c r="G72" s="4"/>
    </row>
    <row r="73" spans="2:7" x14ac:dyDescent="0.25">
      <c r="B73" s="3">
        <f t="shared" si="11"/>
        <v>600</v>
      </c>
      <c r="C73" s="1">
        <v>4.52102</v>
      </c>
      <c r="D73" s="3">
        <f t="shared" si="6"/>
        <v>600</v>
      </c>
      <c r="E73" s="9">
        <f>14671*$C73^2 -131521*$C73 +295340</f>
        <v>600.62060050835134</v>
      </c>
      <c r="F73" s="4">
        <f t="shared" si="16"/>
        <v>0</v>
      </c>
      <c r="G73" s="4"/>
    </row>
    <row r="74" spans="2:7" x14ac:dyDescent="0.25">
      <c r="B74" s="3">
        <f t="shared" si="11"/>
        <v>610</v>
      </c>
      <c r="C74" s="1">
        <v>4.5300900000000004</v>
      </c>
      <c r="D74" s="3">
        <f t="shared" si="6"/>
        <v>610</v>
      </c>
      <c r="E74" s="9">
        <f t="shared" ref="E74:E77" si="19">14671*$C74^2 -131521*$C74 +295340</f>
        <v>612.11986223509302</v>
      </c>
      <c r="F74" s="4">
        <f t="shared" si="16"/>
        <v>2</v>
      </c>
      <c r="G74" s="4"/>
    </row>
    <row r="75" spans="2:7" x14ac:dyDescent="0.25">
      <c r="B75" s="3">
        <f t="shared" si="11"/>
        <v>620</v>
      </c>
      <c r="C75" s="1">
        <v>4.5359999999999996</v>
      </c>
      <c r="D75" s="3">
        <f t="shared" si="6"/>
        <v>620</v>
      </c>
      <c r="E75" s="9">
        <f t="shared" si="19"/>
        <v>620.9116160000558</v>
      </c>
      <c r="F75" s="4">
        <f t="shared" si="16"/>
        <v>0</v>
      </c>
      <c r="G75" s="4"/>
    </row>
    <row r="76" spans="2:7" x14ac:dyDescent="0.25">
      <c r="B76" s="3">
        <f t="shared" si="11"/>
        <v>630</v>
      </c>
      <c r="C76" s="1">
        <v>4.5417500000000004</v>
      </c>
      <c r="D76" s="3">
        <f t="shared" si="6"/>
        <v>630</v>
      </c>
      <c r="E76" s="9">
        <f t="shared" si="19"/>
        <v>630.44896993751172</v>
      </c>
      <c r="F76" s="4">
        <f t="shared" si="16"/>
        <v>0</v>
      </c>
      <c r="G76" s="4"/>
    </row>
    <row r="77" spans="2:7" x14ac:dyDescent="0.25">
      <c r="B77" s="3">
        <f>+B76+10</f>
        <v>640</v>
      </c>
      <c r="C77" s="1">
        <v>4.5473400000000002</v>
      </c>
      <c r="D77" s="3">
        <f t="shared" si="6"/>
        <v>640</v>
      </c>
      <c r="E77" s="9">
        <f t="shared" si="19"/>
        <v>640.65094012755435</v>
      </c>
      <c r="F77" s="4">
        <f t="shared" si="16"/>
        <v>0</v>
      </c>
      <c r="G77" s="4"/>
    </row>
    <row r="78" spans="2:7" x14ac:dyDescent="0.25">
      <c r="B78" s="3">
        <f t="shared" si="11"/>
        <v>650</v>
      </c>
      <c r="C78" s="1">
        <v>4.5527899999999999</v>
      </c>
      <c r="D78" s="3">
        <f t="shared" si="6"/>
        <v>650</v>
      </c>
      <c r="E78" s="7">
        <f>4872.9*$C78^2 - 42513*$C78 +93198</f>
        <v>650.20696924089862</v>
      </c>
      <c r="F78" s="4">
        <f t="shared" si="16"/>
        <v>0</v>
      </c>
      <c r="G78" s="4"/>
    </row>
    <row r="79" spans="2:7" x14ac:dyDescent="0.25">
      <c r="B79" s="3">
        <f t="shared" si="11"/>
        <v>660</v>
      </c>
      <c r="C79" s="1">
        <v>4.5580999999999996</v>
      </c>
      <c r="D79" s="3">
        <f t="shared" si="6"/>
        <v>660</v>
      </c>
      <c r="E79" s="7">
        <f t="shared" ref="E79:E82" si="20">4872.9*$C79^2 - 42513*$C79 +93198</f>
        <v>660.20811996898556</v>
      </c>
      <c r="F79" s="4">
        <f t="shared" si="16"/>
        <v>0</v>
      </c>
      <c r="G79" s="4"/>
    </row>
    <row r="80" spans="2:7" x14ac:dyDescent="0.25">
      <c r="B80" s="3">
        <f t="shared" si="11"/>
        <v>670</v>
      </c>
      <c r="C80" s="1">
        <v>4.5632700000000002</v>
      </c>
      <c r="D80" s="3">
        <f t="shared" si="6"/>
        <v>670</v>
      </c>
      <c r="E80" s="7">
        <f t="shared" si="20"/>
        <v>670.20960839239706</v>
      </c>
      <c r="F80" s="4">
        <f t="shared" si="16"/>
        <v>0</v>
      </c>
      <c r="G80" s="4"/>
    </row>
    <row r="81" spans="2:7" x14ac:dyDescent="0.25">
      <c r="B81" s="3">
        <f t="shared" si="11"/>
        <v>680</v>
      </c>
      <c r="C81" s="1">
        <v>4.5683100000000003</v>
      </c>
      <c r="D81" s="3">
        <f t="shared" si="6"/>
        <v>680</v>
      </c>
      <c r="E81" s="7">
        <f t="shared" si="20"/>
        <v>680.21036034966528</v>
      </c>
      <c r="F81" s="4">
        <f t="shared" si="16"/>
        <v>0</v>
      </c>
      <c r="G81" s="4"/>
    </row>
    <row r="82" spans="2:7" x14ac:dyDescent="0.25">
      <c r="B82" s="3">
        <f t="shared" si="11"/>
        <v>690</v>
      </c>
      <c r="C82" s="1">
        <v>4.5732299999999997</v>
      </c>
      <c r="D82" s="3">
        <f t="shared" si="6"/>
        <v>690</v>
      </c>
      <c r="E82" s="7">
        <f t="shared" si="20"/>
        <v>690.21178685840277</v>
      </c>
      <c r="F82" s="4">
        <f t="shared" si="16"/>
        <v>0</v>
      </c>
      <c r="G82" s="4"/>
    </row>
    <row r="83" spans="2:7" x14ac:dyDescent="0.25">
      <c r="B83" s="3">
        <f t="shared" si="11"/>
        <v>700</v>
      </c>
      <c r="C83" s="1">
        <v>4.5780200000000004</v>
      </c>
      <c r="D83" s="3">
        <f t="shared" si="6"/>
        <v>700</v>
      </c>
      <c r="E83" s="8">
        <f>6454.2*$C83^2 - 57001*$C83 +126383</f>
        <v>700.12962848565076</v>
      </c>
      <c r="F83" s="4">
        <f t="shared" si="16"/>
        <v>0</v>
      </c>
      <c r="G83" s="4"/>
    </row>
    <row r="84" spans="2:7" x14ac:dyDescent="0.25">
      <c r="B84" s="3">
        <f t="shared" si="11"/>
        <v>710</v>
      </c>
      <c r="C84" s="1">
        <v>4.5827</v>
      </c>
      <c r="D84" s="3">
        <f t="shared" si="6"/>
        <v>710</v>
      </c>
      <c r="E84" s="8">
        <f t="shared" ref="E84:E92" si="21">6454.2*$C84^2 - 57001*$C84 +126383</f>
        <v>710.07050551800057</v>
      </c>
      <c r="F84" s="4">
        <f t="shared" si="16"/>
        <v>0</v>
      </c>
      <c r="G84" s="4"/>
    </row>
    <row r="85" spans="2:7" x14ac:dyDescent="0.25">
      <c r="B85" s="3">
        <f t="shared" si="11"/>
        <v>720</v>
      </c>
      <c r="C85" s="1">
        <v>4.5872700000000002</v>
      </c>
      <c r="D85" s="3">
        <f t="shared" si="6"/>
        <v>720</v>
      </c>
      <c r="E85" s="8">
        <f t="shared" si="21"/>
        <v>720.05056462719222</v>
      </c>
      <c r="F85" s="4">
        <f t="shared" si="16"/>
        <v>0</v>
      </c>
      <c r="G85" s="4"/>
    </row>
    <row r="86" spans="2:7" x14ac:dyDescent="0.25">
      <c r="B86" s="3">
        <f t="shared" si="11"/>
        <v>730</v>
      </c>
      <c r="C86" s="1">
        <v>4.5917300000000001</v>
      </c>
      <c r="D86" s="3">
        <f t="shared" si="6"/>
        <v>730</v>
      </c>
      <c r="E86" s="8">
        <f t="shared" si="21"/>
        <v>730.05033865518635</v>
      </c>
      <c r="F86" s="4">
        <f t="shared" si="16"/>
        <v>0</v>
      </c>
      <c r="G86" s="4"/>
    </row>
    <row r="87" spans="2:7" x14ac:dyDescent="0.25">
      <c r="B87" s="3">
        <f t="shared" si="11"/>
        <v>740</v>
      </c>
      <c r="C87" s="1">
        <v>4.5960900000000002</v>
      </c>
      <c r="D87" s="3">
        <f t="shared" si="6"/>
        <v>740</v>
      </c>
      <c r="E87" s="8">
        <f t="shared" si="21"/>
        <v>740.07410005500424</v>
      </c>
      <c r="F87" s="4">
        <f t="shared" si="16"/>
        <v>0</v>
      </c>
      <c r="G87" s="4"/>
    </row>
    <row r="88" spans="2:7" x14ac:dyDescent="0.25">
      <c r="B88" s="3">
        <f t="shared" si="11"/>
        <v>750</v>
      </c>
      <c r="C88" s="1">
        <v>4.6003400000000001</v>
      </c>
      <c r="D88" s="3">
        <f t="shared" ref="D88:D113" si="22">+B88</f>
        <v>750</v>
      </c>
      <c r="E88" s="8">
        <f t="shared" si="21"/>
        <v>750.08114370549447</v>
      </c>
      <c r="F88" s="4">
        <f t="shared" si="16"/>
        <v>0</v>
      </c>
      <c r="G88" s="4"/>
    </row>
    <row r="89" spans="2:7" x14ac:dyDescent="0.25">
      <c r="B89" s="3">
        <f>+B88+10</f>
        <v>760</v>
      </c>
      <c r="C89" s="1">
        <v>4.6044999999999998</v>
      </c>
      <c r="D89" s="3">
        <f t="shared" si="22"/>
        <v>760</v>
      </c>
      <c r="E89" s="8">
        <f t="shared" si="21"/>
        <v>760.10207754996372</v>
      </c>
      <c r="F89" s="4">
        <f t="shared" si="16"/>
        <v>0</v>
      </c>
      <c r="G89" s="4"/>
    </row>
    <row r="90" spans="2:7" x14ac:dyDescent="0.25">
      <c r="B90" s="3">
        <f t="shared" si="11"/>
        <v>770</v>
      </c>
      <c r="C90" s="1">
        <v>4.6085700000000003</v>
      </c>
      <c r="D90" s="3">
        <f t="shared" si="22"/>
        <v>770</v>
      </c>
      <c r="E90" s="8">
        <f t="shared" si="21"/>
        <v>770.12240287355962</v>
      </c>
      <c r="F90" s="4">
        <f t="shared" si="16"/>
        <v>0</v>
      </c>
      <c r="G90" s="4"/>
    </row>
    <row r="91" spans="2:7" x14ac:dyDescent="0.25">
      <c r="B91" s="3">
        <f t="shared" ref="B91:B103" si="23">+B90+10</f>
        <v>780</v>
      </c>
      <c r="C91" s="1">
        <v>4.6125499999999997</v>
      </c>
      <c r="D91" s="3">
        <f t="shared" si="22"/>
        <v>780</v>
      </c>
      <c r="E91" s="8">
        <f t="shared" si="21"/>
        <v>780.12793463547132</v>
      </c>
      <c r="F91" s="4">
        <f t="shared" si="16"/>
        <v>0</v>
      </c>
      <c r="G91" s="4"/>
    </row>
    <row r="92" spans="2:7" x14ac:dyDescent="0.25">
      <c r="B92" s="3">
        <f t="shared" si="23"/>
        <v>790</v>
      </c>
      <c r="C92" s="1">
        <v>4.6164300000000003</v>
      </c>
      <c r="D92" s="3">
        <f t="shared" si="22"/>
        <v>790</v>
      </c>
      <c r="E92" s="8">
        <f t="shared" si="21"/>
        <v>790.07890357359429</v>
      </c>
      <c r="F92" s="4">
        <f t="shared" si="16"/>
        <v>0</v>
      </c>
      <c r="G92" s="4"/>
    </row>
    <row r="93" spans="2:7" x14ac:dyDescent="0.25">
      <c r="B93" s="3">
        <f t="shared" si="23"/>
        <v>800</v>
      </c>
      <c r="C93" s="1">
        <v>4.6202399999999999</v>
      </c>
      <c r="D93" s="3">
        <f t="shared" si="22"/>
        <v>800</v>
      </c>
      <c r="E93" s="6">
        <f>10127*$C93^2 - 90991*$C93 +205024</f>
        <v>800.93917851522565</v>
      </c>
      <c r="F93" s="4">
        <f t="shared" si="16"/>
        <v>0</v>
      </c>
      <c r="G93" s="4"/>
    </row>
    <row r="94" spans="2:7" x14ac:dyDescent="0.25">
      <c r="B94" s="3">
        <f t="shared" si="23"/>
        <v>810</v>
      </c>
      <c r="C94" s="1">
        <v>4.6239600000000003</v>
      </c>
      <c r="D94" s="3">
        <f t="shared" si="22"/>
        <v>810</v>
      </c>
      <c r="E94" s="6">
        <f t="shared" ref="E94:E113" si="24">10127*$C94^2 - 90991*$C94 +205024</f>
        <v>810.70422836320358</v>
      </c>
      <c r="F94" s="4">
        <f t="shared" si="16"/>
        <v>0</v>
      </c>
      <c r="G94" s="4"/>
    </row>
    <row r="95" spans="2:7" x14ac:dyDescent="0.25">
      <c r="B95" s="3">
        <f t="shared" si="23"/>
        <v>820</v>
      </c>
      <c r="C95" s="1">
        <v>4.6276099999999998</v>
      </c>
      <c r="D95" s="3">
        <f t="shared" si="22"/>
        <v>820</v>
      </c>
      <c r="E95" s="6">
        <f t="shared" si="24"/>
        <v>820.55794863670599</v>
      </c>
      <c r="F95" s="4">
        <f t="shared" si="16"/>
        <v>0</v>
      </c>
      <c r="G95" s="4"/>
    </row>
    <row r="96" spans="2:7" x14ac:dyDescent="0.25">
      <c r="B96" s="3">
        <f t="shared" si="23"/>
        <v>830</v>
      </c>
      <c r="C96" s="1">
        <v>4.6311799999999996</v>
      </c>
      <c r="D96" s="3">
        <f t="shared" si="22"/>
        <v>830</v>
      </c>
      <c r="E96" s="6">
        <f t="shared" si="24"/>
        <v>830.45672443479998</v>
      </c>
      <c r="F96" s="4">
        <f t="shared" si="16"/>
        <v>0</v>
      </c>
      <c r="G96" s="4"/>
    </row>
    <row r="97" spans="2:7" x14ac:dyDescent="0.25">
      <c r="B97" s="3">
        <f t="shared" si="23"/>
        <v>840</v>
      </c>
      <c r="C97" s="1">
        <v>4.6346800000000004</v>
      </c>
      <c r="D97" s="3">
        <f t="shared" si="22"/>
        <v>840</v>
      </c>
      <c r="E97" s="6">
        <f t="shared" si="24"/>
        <v>840.41199920480722</v>
      </c>
      <c r="F97" s="4">
        <f t="shared" si="16"/>
        <v>0</v>
      </c>
      <c r="G97" s="4"/>
    </row>
    <row r="98" spans="2:7" x14ac:dyDescent="0.25">
      <c r="B98" s="3">
        <f t="shared" si="23"/>
        <v>850</v>
      </c>
      <c r="C98" s="1">
        <v>4.6380999999999997</v>
      </c>
      <c r="D98" s="3">
        <f t="shared" si="22"/>
        <v>850</v>
      </c>
      <c r="E98" s="6">
        <f t="shared" si="24"/>
        <v>850.37939446998644</v>
      </c>
      <c r="F98" s="4">
        <f t="shared" si="16"/>
        <v>0</v>
      </c>
      <c r="G98" s="4"/>
    </row>
    <row r="99" spans="2:7" x14ac:dyDescent="0.25">
      <c r="B99" s="3">
        <f t="shared" si="23"/>
        <v>860</v>
      </c>
      <c r="C99" s="1">
        <v>4.6414600000000004</v>
      </c>
      <c r="D99" s="3">
        <f t="shared" si="22"/>
        <v>860</v>
      </c>
      <c r="E99" s="6">
        <f t="shared" si="24"/>
        <v>860.4026243131957</v>
      </c>
      <c r="F99" s="4">
        <f t="shared" si="16"/>
        <v>0</v>
      </c>
      <c r="G99" s="4"/>
    </row>
    <row r="100" spans="2:7" x14ac:dyDescent="0.25">
      <c r="B100" s="3">
        <f t="shared" si="23"/>
        <v>870</v>
      </c>
      <c r="C100" s="1">
        <v>4.6447399999999996</v>
      </c>
      <c r="D100" s="3">
        <f t="shared" si="22"/>
        <v>870</v>
      </c>
      <c r="E100" s="6">
        <f t="shared" si="24"/>
        <v>870.40776378518785</v>
      </c>
      <c r="F100" s="4">
        <f t="shared" si="16"/>
        <v>0</v>
      </c>
      <c r="G100" s="4"/>
    </row>
    <row r="101" spans="2:7" x14ac:dyDescent="0.25">
      <c r="B101" s="3">
        <f t="shared" si="23"/>
        <v>880</v>
      </c>
      <c r="C101" s="1">
        <v>4.6479699999999999</v>
      </c>
      <c r="D101" s="3">
        <f t="shared" si="22"/>
        <v>880</v>
      </c>
      <c r="E101" s="6">
        <f t="shared" si="24"/>
        <v>880.47332935431041</v>
      </c>
      <c r="F101" s="4">
        <f t="shared" si="16"/>
        <v>0</v>
      </c>
      <c r="G101" s="4"/>
    </row>
    <row r="102" spans="2:7" x14ac:dyDescent="0.25">
      <c r="B102" s="3">
        <f t="shared" si="23"/>
        <v>890</v>
      </c>
      <c r="C102" s="1">
        <v>4.6511300000000002</v>
      </c>
      <c r="D102" s="3">
        <f t="shared" si="22"/>
        <v>890</v>
      </c>
      <c r="E102" s="6">
        <f t="shared" si="24"/>
        <v>890.52524416631786</v>
      </c>
      <c r="F102" s="4">
        <f t="shared" si="16"/>
        <v>0</v>
      </c>
      <c r="G102" s="4"/>
    </row>
    <row r="103" spans="2:7" x14ac:dyDescent="0.25">
      <c r="B103" s="3">
        <f t="shared" si="23"/>
        <v>900</v>
      </c>
      <c r="C103" s="1">
        <v>4.6542300000000001</v>
      </c>
      <c r="D103" s="3">
        <f t="shared" si="22"/>
        <v>900</v>
      </c>
      <c r="E103" s="6">
        <f t="shared" si="24"/>
        <v>900.58282439829782</v>
      </c>
      <c r="F103" s="4">
        <f t="shared" si="16"/>
        <v>0</v>
      </c>
      <c r="G103" s="4"/>
    </row>
    <row r="104" spans="2:7" x14ac:dyDescent="0.25">
      <c r="B104" s="3">
        <f>+B103+10</f>
        <v>910</v>
      </c>
      <c r="C104" s="1">
        <v>4.6572699999999996</v>
      </c>
      <c r="D104" s="3">
        <f t="shared" si="22"/>
        <v>910</v>
      </c>
      <c r="E104" s="6">
        <f t="shared" si="24"/>
        <v>910.63476831829757</v>
      </c>
      <c r="F104" s="4">
        <f t="shared" si="16"/>
        <v>0</v>
      </c>
      <c r="G104" s="4"/>
    </row>
    <row r="105" spans="2:7" x14ac:dyDescent="0.25">
      <c r="B105" s="3">
        <f t="shared" ref="B105:B106" si="25">+B104+10</f>
        <v>920</v>
      </c>
      <c r="C105" s="1">
        <v>4.6602499999999996</v>
      </c>
      <c r="D105" s="3">
        <f t="shared" si="22"/>
        <v>920</v>
      </c>
      <c r="E105" s="6">
        <f t="shared" si="24"/>
        <v>920.66999293747358</v>
      </c>
      <c r="F105" s="4">
        <f t="shared" si="16"/>
        <v>0</v>
      </c>
      <c r="G105" s="4"/>
    </row>
    <row r="106" spans="2:7" x14ac:dyDescent="0.25">
      <c r="B106" s="3">
        <f t="shared" si="25"/>
        <v>930</v>
      </c>
      <c r="C106" s="1">
        <v>4.66317</v>
      </c>
      <c r="D106" s="3">
        <f t="shared" si="22"/>
        <v>930</v>
      </c>
      <c r="E106" s="6">
        <f t="shared" si="24"/>
        <v>930.67763401026605</v>
      </c>
      <c r="F106" s="4">
        <f t="shared" si="16"/>
        <v>0</v>
      </c>
      <c r="G106" s="4"/>
    </row>
    <row r="107" spans="2:7" x14ac:dyDescent="0.25">
      <c r="B107" s="3">
        <f>+B106+10</f>
        <v>940</v>
      </c>
      <c r="C107" s="1">
        <v>4.6660500000000003</v>
      </c>
      <c r="D107" s="3">
        <f t="shared" si="22"/>
        <v>940</v>
      </c>
      <c r="E107" s="6">
        <f t="shared" si="24"/>
        <v>940.71734551747795</v>
      </c>
      <c r="F107" s="4">
        <f>+ROUNDDOWN(E107,0)-B107</f>
        <v>0</v>
      </c>
      <c r="G107" s="4"/>
    </row>
    <row r="108" spans="2:7" x14ac:dyDescent="0.25">
      <c r="B108" s="3">
        <f t="shared" ref="B108" si="26">+B107+10</f>
        <v>950</v>
      </c>
      <c r="C108" s="1">
        <v>4.6688700000000001</v>
      </c>
      <c r="D108" s="3">
        <f t="shared" si="22"/>
        <v>950</v>
      </c>
      <c r="E108" s="6">
        <f t="shared" si="24"/>
        <v>950.71067776632844</v>
      </c>
      <c r="F108" s="4">
        <f t="shared" ref="F108:F113" si="27">+ROUNDDOWN(E108,0)-B108</f>
        <v>0</v>
      </c>
      <c r="G108" s="4"/>
    </row>
    <row r="109" spans="2:7" x14ac:dyDescent="0.25">
      <c r="B109" s="3">
        <f>+B108+10</f>
        <v>960</v>
      </c>
      <c r="C109" s="1">
        <v>4.6716300000000004</v>
      </c>
      <c r="D109" s="3">
        <f t="shared" si="22"/>
        <v>960</v>
      </c>
      <c r="E109" s="6">
        <f t="shared" si="24"/>
        <v>960.64734982629307</v>
      </c>
      <c r="F109" s="4">
        <f t="shared" si="27"/>
        <v>0</v>
      </c>
      <c r="G109" s="4"/>
    </row>
    <row r="110" spans="2:7" x14ac:dyDescent="0.25">
      <c r="B110" s="3">
        <f t="shared" ref="B110" si="28">+B109+10</f>
        <v>970</v>
      </c>
      <c r="C110" s="1">
        <v>4.6743499999999996</v>
      </c>
      <c r="D110" s="3">
        <f t="shared" si="22"/>
        <v>970</v>
      </c>
      <c r="E110" s="6">
        <f t="shared" si="24"/>
        <v>970.5909611574898</v>
      </c>
      <c r="F110" s="4">
        <f t="shared" si="27"/>
        <v>0</v>
      </c>
      <c r="G110" s="4"/>
    </row>
    <row r="111" spans="2:7" x14ac:dyDescent="0.25">
      <c r="B111" s="3">
        <f>+B110+10</f>
        <v>980</v>
      </c>
      <c r="C111" s="1">
        <v>4.6770199999999997</v>
      </c>
      <c r="D111" s="3">
        <f t="shared" si="22"/>
        <v>980</v>
      </c>
      <c r="E111" s="6">
        <f t="shared" si="24"/>
        <v>980.49752621076186</v>
      </c>
      <c r="F111" s="4">
        <f t="shared" si="27"/>
        <v>0</v>
      </c>
      <c r="G111" s="4"/>
    </row>
    <row r="112" spans="2:7" x14ac:dyDescent="0.25">
      <c r="B112" s="3">
        <f t="shared" ref="B112:B113" si="29">+B111+10</f>
        <v>990</v>
      </c>
      <c r="C112" s="1">
        <v>4.67964</v>
      </c>
      <c r="D112" s="3">
        <f t="shared" si="22"/>
        <v>990</v>
      </c>
      <c r="E112" s="6">
        <f t="shared" si="24"/>
        <v>990.35893325920915</v>
      </c>
      <c r="F112" s="4">
        <f t="shared" si="27"/>
        <v>0</v>
      </c>
      <c r="G112" s="4"/>
    </row>
    <row r="113" spans="2:7" x14ac:dyDescent="0.25">
      <c r="B113" s="3">
        <f t="shared" si="29"/>
        <v>1000</v>
      </c>
      <c r="C113" s="1">
        <v>4.6821999999999999</v>
      </c>
      <c r="D113" s="3">
        <f t="shared" si="22"/>
        <v>1000</v>
      </c>
      <c r="E113" s="6">
        <f t="shared" si="24"/>
        <v>1000.1287986800016</v>
      </c>
      <c r="F113" s="4">
        <f t="shared" si="27"/>
        <v>0</v>
      </c>
      <c r="G113" s="4"/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LOUIS PAOLO ABREGU MORIS</dc:creator>
  <cp:lastModifiedBy>ALUMNO - LOUIS PAOLO ABREGU MORIS</cp:lastModifiedBy>
  <dcterms:created xsi:type="dcterms:W3CDTF">2025-07-18T17:18:38Z</dcterms:created>
  <dcterms:modified xsi:type="dcterms:W3CDTF">2025-07-20T01:07:28Z</dcterms:modified>
</cp:coreProperties>
</file>