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be\eclipse-workspace\MariaLobatoGenteJovem\"/>
    </mc:Choice>
  </mc:AlternateContent>
  <xr:revisionPtr revIDLastSave="0" documentId="13_ncr:1_{FAE3E10D-2D89-4584-8B25-55BB3789EA62}" xr6:coauthVersionLast="47" xr6:coauthVersionMax="47" xr10:uidLastSave="{00000000-0000-0000-0000-000000000000}"/>
  <bookViews>
    <workbookView xWindow="-120" yWindow="-120" windowWidth="29040" windowHeight="15720" activeTab="1" xr2:uid="{BCEF3EA5-B1A7-48E7-889E-E8D820FE6D87}"/>
  </bookViews>
  <sheets>
    <sheet name="Planilha1" sheetId="1" r:id="rId1"/>
    <sheet name="CRIAR A TABELA" sheetId="3" r:id="rId2"/>
    <sheet name="  " sheetId="2" r:id="rId3"/>
  </sheets>
  <definedNames>
    <definedName name="OLE_LINK1" localSheetId="0">Planilha1!#REF!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3" l="1"/>
  <c r="D60" i="3"/>
  <c r="D5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3" i="3"/>
  <c r="D2" i="3"/>
  <c r="D1" i="3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2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I52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3" i="1"/>
  <c r="K34" i="1"/>
  <c r="K35" i="1"/>
  <c r="K36" i="1"/>
  <c r="K37" i="1"/>
  <c r="K38" i="1"/>
  <c r="K27" i="1"/>
  <c r="K28" i="1"/>
  <c r="K29" i="1"/>
  <c r="K30" i="1"/>
  <c r="K31" i="1"/>
  <c r="K32" i="1"/>
  <c r="K17" i="1"/>
  <c r="K18" i="1"/>
  <c r="K19" i="1"/>
  <c r="K20" i="1"/>
  <c r="K21" i="1"/>
  <c r="K22" i="1"/>
  <c r="K23" i="1"/>
  <c r="K24" i="1"/>
  <c r="K25" i="1"/>
  <c r="K26" i="1"/>
  <c r="K9" i="1"/>
  <c r="K10" i="1"/>
  <c r="K11" i="1"/>
  <c r="K12" i="1"/>
  <c r="K13" i="1"/>
  <c r="K14" i="1"/>
  <c r="K15" i="1"/>
  <c r="K16" i="1"/>
  <c r="K4" i="1"/>
  <c r="K5" i="1"/>
  <c r="K6" i="1"/>
  <c r="K7" i="1"/>
  <c r="K8" i="1"/>
  <c r="J11" i="1"/>
  <c r="J33" i="1"/>
  <c r="J36" i="1"/>
  <c r="J50" i="1"/>
  <c r="J2" i="1"/>
  <c r="G37" i="1"/>
  <c r="J37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4" i="1"/>
  <c r="J34" i="1" s="1"/>
  <c r="G35" i="1"/>
  <c r="J35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1" i="1"/>
  <c r="J51" i="1" s="1"/>
  <c r="G52" i="1"/>
  <c r="J52" i="1" s="1"/>
  <c r="G3" i="1"/>
  <c r="J3" i="1" s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K3" i="1"/>
  <c r="K2" i="1"/>
</calcChain>
</file>

<file path=xl/sharedStrings.xml><?xml version="1.0" encoding="utf-8"?>
<sst xmlns="http://schemas.openxmlformats.org/spreadsheetml/2006/main" count="530" uniqueCount="91">
  <si>
    <t>Integer</t>
  </si>
  <si>
    <t>id</t>
  </si>
  <si>
    <t>String</t>
  </si>
  <si>
    <t>NomeAluno</t>
  </si>
  <si>
    <t>DataCadastro</t>
  </si>
  <si>
    <t>Situacao</t>
  </si>
  <si>
    <t>CpfAluno</t>
  </si>
  <si>
    <t>RgAluno</t>
  </si>
  <si>
    <t>DataNascimentoAluno</t>
  </si>
  <si>
    <t>Sexo</t>
  </si>
  <si>
    <t>NomeRuaAluno</t>
  </si>
  <si>
    <t>NumeroRuaAluno</t>
  </si>
  <si>
    <t>BairroAluno</t>
  </si>
  <si>
    <t>CelularAluno</t>
  </si>
  <si>
    <t>CepAluno</t>
  </si>
  <si>
    <t>TelFixoAluno</t>
  </si>
  <si>
    <t>EmailAluno</t>
  </si>
  <si>
    <t>EscolaAluno</t>
  </si>
  <si>
    <t>PeriodoAluno</t>
  </si>
  <si>
    <t>AnoEscolarAluno</t>
  </si>
  <si>
    <t>NomeMae</t>
  </si>
  <si>
    <t>RgMae</t>
  </si>
  <si>
    <t>CpfMae</t>
  </si>
  <si>
    <t>CelularMae</t>
  </si>
  <si>
    <t>NomePai</t>
  </si>
  <si>
    <t>RgPai</t>
  </si>
  <si>
    <t>CpfPai</t>
  </si>
  <si>
    <t>CelularPai</t>
  </si>
  <si>
    <t>NomeResponsavel</t>
  </si>
  <si>
    <t>RgResponsavel</t>
  </si>
  <si>
    <t>CpfResponsavel</t>
  </si>
  <si>
    <t>CelularResponsavel</t>
  </si>
  <si>
    <t>NumeroTrabalho</t>
  </si>
  <si>
    <t>EnderecoTrabalho</t>
  </si>
  <si>
    <t>CepTrabalho</t>
  </si>
  <si>
    <t>Moradia</t>
  </si>
  <si>
    <t>NumeroPessoasNaMoradia</t>
  </si>
  <si>
    <t>Alergia</t>
  </si>
  <si>
    <t>AlergiaQual</t>
  </si>
  <si>
    <t>Deficiencia</t>
  </si>
  <si>
    <t>DeficienciaQual</t>
  </si>
  <si>
    <t>Cirurgia</t>
  </si>
  <si>
    <t>CirurgiaQual</t>
  </si>
  <si>
    <t>Doenca</t>
  </si>
  <si>
    <t>DoencaQual</t>
  </si>
  <si>
    <t>Remedio</t>
  </si>
  <si>
    <t>RemedioQual</t>
  </si>
  <si>
    <t>BolsaFamilia</t>
  </si>
  <si>
    <t>Beneficio</t>
  </si>
  <si>
    <t>CadastroUnico</t>
  </si>
  <si>
    <t>Encaminha</t>
  </si>
  <si>
    <t>EncaminhaOutra</t>
  </si>
  <si>
    <t>varchar(60)</t>
  </si>
  <si>
    <t>NOT NULL</t>
  </si>
  <si>
    <t>varchar(10)</t>
  </si>
  <si>
    <t>varchar(12)</t>
  </si>
  <si>
    <t>varchar(13)</t>
  </si>
  <si>
    <t>varchar(100)</t>
  </si>
  <si>
    <t>varchar(15)</t>
  </si>
  <si>
    <t>Tipo</t>
  </si>
  <si>
    <t>Nome</t>
  </si>
  <si>
    <t>Tamanho</t>
  </si>
  <si>
    <t>number</t>
  </si>
  <si>
    <t>Obrigatoriedade</t>
  </si>
  <si>
    <t>varchar(20)</t>
  </si>
  <si>
    <t xml:space="preserve"> </t>
  </si>
  <si>
    <t>COMANDO MYSQL</t>
  </si>
  <si>
    <t>int(11)</t>
  </si>
  <si>
    <t xml:space="preserve"> NOT NULL  AUTO_INCREMENT</t>
  </si>
  <si>
    <t xml:space="preserve"> PRIMARY KEY (Id)</t>
  </si>
  <si>
    <t>NumeroNIS</t>
  </si>
  <si>
    <t>InserT DB</t>
  </si>
  <si>
    <t xml:space="preserve">Constrainsts </t>
  </si>
  <si>
    <t>int(04)</t>
  </si>
  <si>
    <t>varchar(04)</t>
  </si>
  <si>
    <t>int(02)</t>
  </si>
  <si>
    <t>findByCPF</t>
  </si>
  <si>
    <t>"</t>
  </si>
  <si>
    <t>INICIALIZA_FORMULARIO</t>
  </si>
  <si>
    <t>int</t>
  </si>
  <si>
    <t>DataMatricula</t>
  </si>
  <si>
    <t>DataExclusao</t>
  </si>
  <si>
    <t>TurmaRegular</t>
  </si>
  <si>
    <t>TurmaEspecial</t>
  </si>
  <si>
    <t>RendaFamiliar</t>
  </si>
  <si>
    <t>CREATE TABLE aluno</t>
  </si>
  <si>
    <t>(id int  NOT NULL  AUTO_INCREMENT ,</t>
  </si>
  <si>
    <t>UNIQUE KEY(CpfAluno) ,</t>
  </si>
  <si>
    <t>);</t>
  </si>
  <si>
    <t>DATE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</si>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</sst>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17C6A3"/>
      <name val="Courier New"/>
      <family val="3"/>
    </font>
    <font>
      <sz val="9"/>
      <color theme="1"/>
      <name val="Arial"/>
      <family val="2"/>
    </font>
    <font>
      <sz val="12"/>
      <color rgb="FFBDC1C6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1717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FD43-F609-42B4-90F4-71811082D573}">
  <dimension ref="A1:L104"/>
  <sheetViews>
    <sheetView topLeftCell="C1" workbookViewId="0">
      <selection activeCell="D52" sqref="C3:D52"/>
    </sheetView>
  </sheetViews>
  <sheetFormatPr defaultRowHeight="15" x14ac:dyDescent="0.25"/>
  <cols>
    <col min="1" max="1" width="10.42578125" customWidth="1"/>
    <col min="2" max="2" width="23.42578125" customWidth="1"/>
    <col min="3" max="3" width="15.85546875" customWidth="1"/>
    <col min="4" max="4" width="11.85546875" customWidth="1"/>
    <col min="5" max="5" width="7.85546875" customWidth="1"/>
    <col min="6" max="6" width="29.85546875" style="2" customWidth="1"/>
    <col min="7" max="7" width="18" style="9" customWidth="1"/>
    <col min="8" max="8" width="15.7109375" customWidth="1"/>
    <col min="9" max="9" width="43.28515625" customWidth="1"/>
    <col min="10" max="10" width="42.140625" customWidth="1"/>
    <col min="11" max="11" width="33.5703125" style="10" customWidth="1"/>
    <col min="12" max="12" width="45.7109375" customWidth="1"/>
  </cols>
  <sheetData>
    <row r="1" spans="1:12" s="4" customFormat="1" ht="33" customHeight="1" thickBot="1" x14ac:dyDescent="0.3">
      <c r="A1" s="3" t="s">
        <v>59</v>
      </c>
      <c r="B1" s="3" t="s">
        <v>60</v>
      </c>
      <c r="C1" s="3" t="s">
        <v>61</v>
      </c>
      <c r="D1" s="3" t="s">
        <v>63</v>
      </c>
      <c r="E1" s="3" t="s">
        <v>62</v>
      </c>
      <c r="F1" s="1" t="s">
        <v>66</v>
      </c>
      <c r="G1" s="9"/>
      <c r="H1" s="7"/>
      <c r="I1" s="8" t="s">
        <v>71</v>
      </c>
      <c r="J1" s="8" t="s">
        <v>72</v>
      </c>
      <c r="K1" s="10" t="s">
        <v>76</v>
      </c>
      <c r="L1" s="12" t="s">
        <v>78</v>
      </c>
    </row>
    <row r="2" spans="1:12" ht="19.5" thickBot="1" x14ac:dyDescent="0.3">
      <c r="A2" t="s">
        <v>0</v>
      </c>
      <c r="B2" t="s">
        <v>1</v>
      </c>
      <c r="C2" t="s">
        <v>67</v>
      </c>
      <c r="D2" t="s">
        <v>68</v>
      </c>
      <c r="E2">
        <v>1</v>
      </c>
      <c r="F2" s="2" t="str">
        <f t="shared" ref="F2" si="0">_xlfn.CONCAT(B2," ",C2," ",D2," ,")</f>
        <v>id int(11)  NOT NULL  AUTO_INCREMENT ,</v>
      </c>
      <c r="G2" s="9">
        <v>11</v>
      </c>
      <c r="H2" s="5" t="s">
        <v>1</v>
      </c>
      <c r="I2" t="str">
        <f t="shared" ref="I2:I33" si="1">_xlfn.CONCAT("st.setString(",E2,",obj.get",H2,"());")</f>
        <v>st.setString(1,obj.getid());</v>
      </c>
      <c r="J2" t="str">
        <f t="shared" ref="J2:J33" si="2">_xlfn.CONCAT("Constraints.setTextFieldMaxLength(id",H2,",",G2,");")</f>
        <v>Constraints.setTextFieldMaxLength(idid,11);</v>
      </c>
      <c r="K2" s="10" t="str">
        <f>_xlfn.CONCAT("obj.set",H2,"(rs.getString(",$K$54,H2,$K$54,"));")</f>
        <v>obj.setid(rs.getString("id"));</v>
      </c>
      <c r="L2" t="str">
        <f>_xlfn.CONCAT("id",H2,".setText(aluno.get",H2,"());")</f>
        <v>idid.setText(aluno.getid());</v>
      </c>
    </row>
    <row r="3" spans="1:12" ht="19.5" thickBot="1" x14ac:dyDescent="0.3">
      <c r="A3" t="s">
        <v>2</v>
      </c>
      <c r="B3" t="s">
        <v>3</v>
      </c>
      <c r="C3" t="s">
        <v>52</v>
      </c>
      <c r="D3" t="s">
        <v>53</v>
      </c>
      <c r="E3">
        <v>2</v>
      </c>
      <c r="F3" s="2" t="str">
        <f t="shared" ref="F3:F34" si="3">_xlfn.CONCAT(B3," ",C3," ",D3," ,")</f>
        <v>NomeAluno varchar(60) NOT NULL ,</v>
      </c>
      <c r="G3" s="9" t="str">
        <f t="shared" ref="G3:G10" si="4">MID(C3,9,2)</f>
        <v>60</v>
      </c>
      <c r="H3" s="6" t="s">
        <v>3</v>
      </c>
      <c r="I3" t="str">
        <f t="shared" si="1"/>
        <v>st.setString(2,obj.getNomeAluno());</v>
      </c>
      <c r="J3" t="str">
        <f t="shared" si="2"/>
        <v>Constraints.setTextFieldMaxLength(idNomeAluno,60);</v>
      </c>
      <c r="K3" s="10" t="str">
        <f>_xlfn.CONCAT("obj.set",H3,"(rs.getString(",$K$54,H3,$K$54,"));")</f>
        <v>obj.setNomeAluno(rs.getString("NomeAluno"));</v>
      </c>
      <c r="L3" t="str">
        <f t="shared" ref="L3:L52" si="5">_xlfn.CONCAT("id",H3,".setText(aluno.get",H3,"());")</f>
        <v>idNomeAluno.setText(aluno.getNomeAluno());</v>
      </c>
    </row>
    <row r="4" spans="1:12" ht="38.25" thickBot="1" x14ac:dyDescent="0.3">
      <c r="A4" t="s">
        <v>2</v>
      </c>
      <c r="B4" t="s">
        <v>4</v>
      </c>
      <c r="C4" t="s">
        <v>54</v>
      </c>
      <c r="D4" t="s">
        <v>53</v>
      </c>
      <c r="E4">
        <v>3</v>
      </c>
      <c r="F4" s="2" t="str">
        <f t="shared" si="3"/>
        <v>DataCadastro varchar(10) NOT NULL ,</v>
      </c>
      <c r="G4" s="9" t="str">
        <f t="shared" si="4"/>
        <v>10</v>
      </c>
      <c r="H4" s="6" t="s">
        <v>4</v>
      </c>
      <c r="I4" t="str">
        <f t="shared" si="1"/>
        <v>st.setString(3,obj.getDataCadastro());</v>
      </c>
      <c r="J4" t="str">
        <f t="shared" si="2"/>
        <v>Constraints.setTextFieldMaxLength(idDataCadastro,10);</v>
      </c>
      <c r="K4" s="10" t="str">
        <f t="shared" ref="K4:K16" si="6">_xlfn.CONCAT("obj.set",H4,"(rs.getString(",$K$54,H4,$K$54,"));")</f>
        <v>obj.setDataCadastro(rs.getString("DataCadastro"));</v>
      </c>
      <c r="L4" t="str">
        <f t="shared" si="5"/>
        <v>idDataCadastro.setText(aluno.getDataCadastro());</v>
      </c>
    </row>
    <row r="5" spans="1:12" ht="19.5" thickBot="1" x14ac:dyDescent="0.3">
      <c r="A5" t="s">
        <v>2</v>
      </c>
      <c r="B5" t="s">
        <v>5</v>
      </c>
      <c r="C5" t="s">
        <v>54</v>
      </c>
      <c r="D5" t="s">
        <v>53</v>
      </c>
      <c r="E5">
        <v>4</v>
      </c>
      <c r="F5" s="2" t="str">
        <f t="shared" si="3"/>
        <v>Situacao varchar(10) NOT NULL ,</v>
      </c>
      <c r="G5" s="9" t="str">
        <f t="shared" si="4"/>
        <v>10</v>
      </c>
      <c r="H5" s="6" t="s">
        <v>5</v>
      </c>
      <c r="I5" t="str">
        <f t="shared" si="1"/>
        <v>st.setString(4,obj.getSituacao());</v>
      </c>
      <c r="J5" t="str">
        <f t="shared" si="2"/>
        <v>Constraints.setTextFieldMaxLength(idSituacao,10);</v>
      </c>
      <c r="K5" s="10" t="str">
        <f t="shared" si="6"/>
        <v>obj.setSituacao(rs.getString("Situacao"));</v>
      </c>
      <c r="L5" t="str">
        <f t="shared" si="5"/>
        <v>idSituacao.setText(aluno.getSituacao());</v>
      </c>
    </row>
    <row r="6" spans="1:12" ht="19.5" thickBot="1" x14ac:dyDescent="0.3">
      <c r="A6" t="s">
        <v>2</v>
      </c>
      <c r="B6" t="s">
        <v>7</v>
      </c>
      <c r="C6" t="s">
        <v>58</v>
      </c>
      <c r="D6" t="s">
        <v>53</v>
      </c>
      <c r="E6">
        <v>5</v>
      </c>
      <c r="F6" s="2" t="str">
        <f t="shared" si="3"/>
        <v>RgAluno varchar(15) NOT NULL ,</v>
      </c>
      <c r="G6" s="9" t="str">
        <f t="shared" si="4"/>
        <v>15</v>
      </c>
      <c r="H6" s="6" t="s">
        <v>7</v>
      </c>
      <c r="I6" t="str">
        <f t="shared" si="1"/>
        <v>st.setString(5,obj.getRgAluno());</v>
      </c>
      <c r="J6" t="str">
        <f t="shared" si="2"/>
        <v>Constraints.setTextFieldMaxLength(idRgAluno,15);</v>
      </c>
      <c r="K6" s="10" t="str">
        <f t="shared" si="6"/>
        <v>obj.setRgAluno(rs.getString("RgAluno"));</v>
      </c>
      <c r="L6" t="str">
        <f t="shared" si="5"/>
        <v>idRgAluno.setText(aluno.getRgAluno());</v>
      </c>
    </row>
    <row r="7" spans="1:12" ht="19.5" thickBot="1" x14ac:dyDescent="0.3">
      <c r="A7" t="s">
        <v>2</v>
      </c>
      <c r="B7" t="s">
        <v>6</v>
      </c>
      <c r="C7" t="s">
        <v>58</v>
      </c>
      <c r="D7" t="s">
        <v>65</v>
      </c>
      <c r="E7">
        <v>6</v>
      </c>
      <c r="F7" s="2" t="str">
        <f t="shared" si="3"/>
        <v>CpfAluno varchar(15)   ,</v>
      </c>
      <c r="G7" s="9" t="str">
        <f t="shared" si="4"/>
        <v>15</v>
      </c>
      <c r="H7" s="6" t="s">
        <v>6</v>
      </c>
      <c r="I7" t="str">
        <f t="shared" si="1"/>
        <v>st.setString(6,obj.getCpfAluno());</v>
      </c>
      <c r="J7" t="str">
        <f t="shared" si="2"/>
        <v>Constraints.setTextFieldMaxLength(idCpfAluno,15);</v>
      </c>
      <c r="K7" s="10" t="str">
        <f t="shared" si="6"/>
        <v>obj.setCpfAluno(rs.getString("CpfAluno"));</v>
      </c>
      <c r="L7" t="str">
        <f t="shared" si="5"/>
        <v>idCpfAluno.setText(aluno.getCpfAluno());</v>
      </c>
    </row>
    <row r="8" spans="1:12" ht="57" thickBot="1" x14ac:dyDescent="0.3">
      <c r="A8" t="s">
        <v>2</v>
      </c>
      <c r="B8" t="s">
        <v>8</v>
      </c>
      <c r="C8" t="s">
        <v>54</v>
      </c>
      <c r="D8" t="s">
        <v>53</v>
      </c>
      <c r="E8">
        <v>7</v>
      </c>
      <c r="F8" s="2" t="str">
        <f t="shared" si="3"/>
        <v>DataNascimentoAluno varchar(10) NOT NULL ,</v>
      </c>
      <c r="G8" s="9" t="str">
        <f t="shared" si="4"/>
        <v>10</v>
      </c>
      <c r="H8" s="6" t="s">
        <v>8</v>
      </c>
      <c r="I8" t="str">
        <f t="shared" si="1"/>
        <v>st.setString(7,obj.getDataNascimentoAluno());</v>
      </c>
      <c r="J8" t="str">
        <f t="shared" si="2"/>
        <v>Constraints.setTextFieldMaxLength(idDataNascimentoAluno,10);</v>
      </c>
      <c r="K8" s="10" t="str">
        <f t="shared" si="6"/>
        <v>obj.setDataNascimentoAluno(rs.getString("DataNascimentoAluno"));</v>
      </c>
      <c r="L8" t="str">
        <f t="shared" si="5"/>
        <v>idDataNascimentoAluno.setText(aluno.getDataNascimentoAluno());</v>
      </c>
    </row>
    <row r="9" spans="1:12" ht="19.5" thickBot="1" x14ac:dyDescent="0.3">
      <c r="A9" t="s">
        <v>2</v>
      </c>
      <c r="B9" t="s">
        <v>9</v>
      </c>
      <c r="C9" t="s">
        <v>56</v>
      </c>
      <c r="D9" t="s">
        <v>53</v>
      </c>
      <c r="E9">
        <v>8</v>
      </c>
      <c r="F9" s="2" t="str">
        <f t="shared" si="3"/>
        <v>Sexo varchar(13) NOT NULL ,</v>
      </c>
      <c r="G9" s="9" t="str">
        <f t="shared" si="4"/>
        <v>13</v>
      </c>
      <c r="H9" s="6" t="s">
        <v>9</v>
      </c>
      <c r="I9" t="str">
        <f t="shared" si="1"/>
        <v>st.setString(8,obj.getSexo());</v>
      </c>
      <c r="J9" t="str">
        <f t="shared" si="2"/>
        <v>Constraints.setTextFieldMaxLength(idSexo,13);</v>
      </c>
      <c r="K9" s="10" t="str">
        <f t="shared" si="6"/>
        <v>obj.setSexo(rs.getString("Sexo"));</v>
      </c>
      <c r="L9" t="str">
        <f t="shared" si="5"/>
        <v>idSexo.setText(aluno.getSexo());</v>
      </c>
    </row>
    <row r="10" spans="1:12" ht="38.25" thickBot="1" x14ac:dyDescent="0.3">
      <c r="A10" t="s">
        <v>2</v>
      </c>
      <c r="B10" t="s">
        <v>10</v>
      </c>
      <c r="C10" t="s">
        <v>57</v>
      </c>
      <c r="D10" t="s">
        <v>53</v>
      </c>
      <c r="E10">
        <v>9</v>
      </c>
      <c r="F10" s="2" t="str">
        <f t="shared" si="3"/>
        <v>NomeRuaAluno varchar(100) NOT NULL ,</v>
      </c>
      <c r="G10" s="9" t="str">
        <f t="shared" si="4"/>
        <v>10</v>
      </c>
      <c r="H10" s="6" t="s">
        <v>10</v>
      </c>
      <c r="I10" t="str">
        <f t="shared" si="1"/>
        <v>st.setString(9,obj.getNomeRuaAluno());</v>
      </c>
      <c r="J10" t="str">
        <f t="shared" si="2"/>
        <v>Constraints.setTextFieldMaxLength(idNomeRuaAluno,10);</v>
      </c>
      <c r="K10" s="10" t="str">
        <f t="shared" si="6"/>
        <v>obj.setNomeRuaAluno(rs.getString("NomeRuaAluno"));</v>
      </c>
      <c r="L10" t="str">
        <f t="shared" si="5"/>
        <v>idNomeRuaAluno.setText(aluno.getNomeRuaAluno());</v>
      </c>
    </row>
    <row r="11" spans="1:12" ht="38.25" thickBot="1" x14ac:dyDescent="0.3">
      <c r="A11" t="s">
        <v>0</v>
      </c>
      <c r="B11" t="s">
        <v>11</v>
      </c>
      <c r="C11" t="s">
        <v>73</v>
      </c>
      <c r="D11" t="s">
        <v>53</v>
      </c>
      <c r="E11">
        <v>10</v>
      </c>
      <c r="F11" s="2" t="str">
        <f t="shared" si="3"/>
        <v>NumeroRuaAluno int(04) NOT NULL ,</v>
      </c>
      <c r="G11" s="9">
        <v>4</v>
      </c>
      <c r="H11" s="6" t="s">
        <v>11</v>
      </c>
      <c r="I11" t="str">
        <f t="shared" si="1"/>
        <v>st.setString(10,obj.getNumeroRuaAluno());</v>
      </c>
      <c r="J11" t="str">
        <f t="shared" si="2"/>
        <v>Constraints.setTextFieldMaxLength(idNumeroRuaAluno,4);</v>
      </c>
      <c r="K11" s="10" t="str">
        <f t="shared" si="6"/>
        <v>obj.setNumeroRuaAluno(rs.getString("NumeroRuaAluno"));</v>
      </c>
      <c r="L11" t="str">
        <f t="shared" si="5"/>
        <v>idNumeroRuaAluno.setText(aluno.getNumeroRuaAluno());</v>
      </c>
    </row>
    <row r="12" spans="1:12" ht="38.25" thickBot="1" x14ac:dyDescent="0.3">
      <c r="A12" t="s">
        <v>2</v>
      </c>
      <c r="B12" t="s">
        <v>12</v>
      </c>
      <c r="C12" t="s">
        <v>52</v>
      </c>
      <c r="D12" t="s">
        <v>53</v>
      </c>
      <c r="E12">
        <v>11</v>
      </c>
      <c r="F12" s="2" t="str">
        <f t="shared" si="3"/>
        <v>BairroAluno varchar(60) NOT NULL ,</v>
      </c>
      <c r="G12" s="9" t="str">
        <f t="shared" ref="G12:G32" si="7">MID(C12,9,2)</f>
        <v>60</v>
      </c>
      <c r="H12" s="6" t="s">
        <v>12</v>
      </c>
      <c r="I12" t="str">
        <f t="shared" si="1"/>
        <v>st.setString(11,obj.getBairroAluno());</v>
      </c>
      <c r="J12" t="str">
        <f t="shared" si="2"/>
        <v>Constraints.setTextFieldMaxLength(idBairroAluno,60);</v>
      </c>
      <c r="K12" s="10" t="str">
        <f t="shared" si="6"/>
        <v>obj.setBairroAluno(rs.getString("BairroAluno"));</v>
      </c>
      <c r="L12" t="str">
        <f t="shared" si="5"/>
        <v>idBairroAluno.setText(aluno.getBairroAluno());</v>
      </c>
    </row>
    <row r="13" spans="1:12" ht="19.5" thickBot="1" x14ac:dyDescent="0.3">
      <c r="A13" t="s">
        <v>2</v>
      </c>
      <c r="B13" t="s">
        <v>14</v>
      </c>
      <c r="C13" t="s">
        <v>64</v>
      </c>
      <c r="D13" t="s">
        <v>53</v>
      </c>
      <c r="E13">
        <v>12</v>
      </c>
      <c r="F13" s="2" t="str">
        <f t="shared" si="3"/>
        <v>CepAluno varchar(20) NOT NULL ,</v>
      </c>
      <c r="G13" s="9" t="str">
        <f t="shared" si="7"/>
        <v>20</v>
      </c>
      <c r="H13" s="6" t="s">
        <v>14</v>
      </c>
      <c r="I13" t="str">
        <f t="shared" si="1"/>
        <v>st.setString(12,obj.getCepAluno());</v>
      </c>
      <c r="J13" t="str">
        <f t="shared" si="2"/>
        <v>Constraints.setTextFieldMaxLength(idCepAluno,20);</v>
      </c>
      <c r="K13" s="10" t="str">
        <f t="shared" si="6"/>
        <v>obj.setCepAluno(rs.getString("CepAluno"));</v>
      </c>
      <c r="L13" t="str">
        <f t="shared" si="5"/>
        <v>idCepAluno.setText(aluno.getCepAluno());</v>
      </c>
    </row>
    <row r="14" spans="1:12" ht="38.25" thickBot="1" x14ac:dyDescent="0.3">
      <c r="A14" t="s">
        <v>2</v>
      </c>
      <c r="B14" t="s">
        <v>13</v>
      </c>
      <c r="C14" t="s">
        <v>58</v>
      </c>
      <c r="D14" t="s">
        <v>65</v>
      </c>
      <c r="E14">
        <v>13</v>
      </c>
      <c r="F14" s="2" t="str">
        <f t="shared" si="3"/>
        <v>CelularAluno varchar(15)   ,</v>
      </c>
      <c r="G14" s="9" t="str">
        <f t="shared" si="7"/>
        <v>15</v>
      </c>
      <c r="H14" s="6" t="s">
        <v>13</v>
      </c>
      <c r="I14" t="str">
        <f t="shared" si="1"/>
        <v>st.setString(13,obj.getCelularAluno());</v>
      </c>
      <c r="J14" t="str">
        <f t="shared" si="2"/>
        <v>Constraints.setTextFieldMaxLength(idCelularAluno,15);</v>
      </c>
      <c r="K14" s="10" t="str">
        <f t="shared" si="6"/>
        <v>obj.setCelularAluno(rs.getString("CelularAluno"));</v>
      </c>
      <c r="L14" t="str">
        <f t="shared" si="5"/>
        <v>idCelularAluno.setText(aluno.getCelularAluno());</v>
      </c>
    </row>
    <row r="15" spans="1:12" ht="38.25" thickBot="1" x14ac:dyDescent="0.3">
      <c r="A15" t="s">
        <v>2</v>
      </c>
      <c r="B15" t="s">
        <v>15</v>
      </c>
      <c r="C15" t="s">
        <v>64</v>
      </c>
      <c r="D15" t="s">
        <v>65</v>
      </c>
      <c r="E15">
        <v>14</v>
      </c>
      <c r="F15" s="2" t="str">
        <f t="shared" si="3"/>
        <v>TelFixoAluno varchar(20)   ,</v>
      </c>
      <c r="G15" s="9" t="str">
        <f t="shared" si="7"/>
        <v>20</v>
      </c>
      <c r="H15" s="6" t="s">
        <v>15</v>
      </c>
      <c r="I15" t="str">
        <f t="shared" si="1"/>
        <v>st.setString(14,obj.getTelFixoAluno());</v>
      </c>
      <c r="J15" t="str">
        <f t="shared" si="2"/>
        <v>Constraints.setTextFieldMaxLength(idTelFixoAluno,20);</v>
      </c>
      <c r="K15" s="10" t="str">
        <f t="shared" si="6"/>
        <v>obj.setTelFixoAluno(rs.getString("TelFixoAluno"));</v>
      </c>
      <c r="L15" t="str">
        <f t="shared" si="5"/>
        <v>idTelFixoAluno.setText(aluno.getTelFixoAluno());</v>
      </c>
    </row>
    <row r="16" spans="1:12" ht="38.25" thickBot="1" x14ac:dyDescent="0.3">
      <c r="A16" t="s">
        <v>2</v>
      </c>
      <c r="B16" t="s">
        <v>16</v>
      </c>
      <c r="C16" t="s">
        <v>52</v>
      </c>
      <c r="D16" t="s">
        <v>65</v>
      </c>
      <c r="E16">
        <v>15</v>
      </c>
      <c r="F16" s="2" t="str">
        <f t="shared" si="3"/>
        <v>EmailAluno varchar(60)   ,</v>
      </c>
      <c r="G16" s="9" t="str">
        <f t="shared" si="7"/>
        <v>60</v>
      </c>
      <c r="H16" s="6" t="s">
        <v>16</v>
      </c>
      <c r="I16" t="str">
        <f t="shared" si="1"/>
        <v>st.setString(15,obj.getEmailAluno());</v>
      </c>
      <c r="J16" t="str">
        <f t="shared" si="2"/>
        <v>Constraints.setTextFieldMaxLength(idEmailAluno,60);</v>
      </c>
      <c r="K16" s="10" t="str">
        <f t="shared" si="6"/>
        <v>obj.setEmailAluno(rs.getString("EmailAluno"));</v>
      </c>
      <c r="L16" t="str">
        <f t="shared" si="5"/>
        <v>idEmailAluno.setText(aluno.getEmailAluno());</v>
      </c>
    </row>
    <row r="17" spans="1:12" ht="38.25" thickBot="1" x14ac:dyDescent="0.3">
      <c r="A17" t="s">
        <v>2</v>
      </c>
      <c r="B17" t="s">
        <v>17</v>
      </c>
      <c r="C17" t="s">
        <v>52</v>
      </c>
      <c r="D17" t="s">
        <v>53</v>
      </c>
      <c r="E17">
        <v>16</v>
      </c>
      <c r="F17" s="2" t="str">
        <f t="shared" si="3"/>
        <v>EscolaAluno varchar(60) NOT NULL ,</v>
      </c>
      <c r="G17" s="9" t="str">
        <f t="shared" si="7"/>
        <v>60</v>
      </c>
      <c r="H17" s="6" t="s">
        <v>17</v>
      </c>
      <c r="I17" t="str">
        <f t="shared" si="1"/>
        <v>st.setString(16,obj.getEscolaAluno());</v>
      </c>
      <c r="J17" t="str">
        <f t="shared" si="2"/>
        <v>Constraints.setTextFieldMaxLength(idEscolaAluno,60);</v>
      </c>
      <c r="K17" s="10" t="str">
        <f>_xlfn.CONCAT("obj.set",H17,"(rs.getString(",$K$54,H17,$K$54,"));")</f>
        <v>obj.setEscolaAluno(rs.getString("EscolaAluno"));</v>
      </c>
      <c r="L17" t="str">
        <f t="shared" si="5"/>
        <v>idEscolaAluno.setText(aluno.getEscolaAluno());</v>
      </c>
    </row>
    <row r="18" spans="1:12" ht="38.25" thickBot="1" x14ac:dyDescent="0.3">
      <c r="A18" t="s">
        <v>2</v>
      </c>
      <c r="B18" t="s">
        <v>18</v>
      </c>
      <c r="C18" t="s">
        <v>54</v>
      </c>
      <c r="D18" t="s">
        <v>53</v>
      </c>
      <c r="E18">
        <v>17</v>
      </c>
      <c r="F18" s="2" t="str">
        <f t="shared" si="3"/>
        <v>PeriodoAluno varchar(10) NOT NULL ,</v>
      </c>
      <c r="G18" s="9" t="str">
        <f t="shared" si="7"/>
        <v>10</v>
      </c>
      <c r="H18" s="6" t="s">
        <v>18</v>
      </c>
      <c r="I18" t="str">
        <f t="shared" si="1"/>
        <v>st.setString(17,obj.getPeriodoAluno());</v>
      </c>
      <c r="J18" t="str">
        <f t="shared" si="2"/>
        <v>Constraints.setTextFieldMaxLength(idPeriodoAluno,10);</v>
      </c>
      <c r="K18" s="10" t="str">
        <f>_xlfn.CONCAT("obj.set",H18,"(rs.getString(",$K$54,H18,$K$54,"));")</f>
        <v>obj.setPeriodoAluno(rs.getString("PeriodoAluno"));</v>
      </c>
      <c r="L18" t="str">
        <f t="shared" si="5"/>
        <v>idPeriodoAluno.setText(aluno.getPeriodoAluno());</v>
      </c>
    </row>
    <row r="19" spans="1:12" ht="38.25" thickBot="1" x14ac:dyDescent="0.3">
      <c r="A19" t="s">
        <v>2</v>
      </c>
      <c r="B19" t="s">
        <v>19</v>
      </c>
      <c r="C19" t="s">
        <v>54</v>
      </c>
      <c r="D19" t="s">
        <v>53</v>
      </c>
      <c r="E19">
        <v>18</v>
      </c>
      <c r="F19" s="2" t="str">
        <f t="shared" si="3"/>
        <v>AnoEscolarAluno varchar(10) NOT NULL ,</v>
      </c>
      <c r="G19" s="9" t="str">
        <f t="shared" si="7"/>
        <v>10</v>
      </c>
      <c r="H19" s="6" t="s">
        <v>19</v>
      </c>
      <c r="I19" t="str">
        <f t="shared" si="1"/>
        <v>st.setString(18,obj.getAnoEscolarAluno());</v>
      </c>
      <c r="J19" t="str">
        <f t="shared" si="2"/>
        <v>Constraints.setTextFieldMaxLength(idAnoEscolarAluno,10);</v>
      </c>
      <c r="K19" s="10" t="str">
        <f t="shared" ref="K19:K52" si="8">_xlfn.CONCAT("obj.set",H19,"(rs.getString(",$K$54,H19,$K$54,"));")</f>
        <v>obj.setAnoEscolarAluno(rs.getString("AnoEscolarAluno"));</v>
      </c>
      <c r="L19" t="str">
        <f t="shared" si="5"/>
        <v>idAnoEscolarAluno.setText(aluno.getAnoEscolarAluno());</v>
      </c>
    </row>
    <row r="20" spans="1:12" ht="19.5" thickBot="1" x14ac:dyDescent="0.3">
      <c r="A20" t="s">
        <v>2</v>
      </c>
      <c r="B20" t="s">
        <v>20</v>
      </c>
      <c r="C20" t="s">
        <v>52</v>
      </c>
      <c r="D20" t="s">
        <v>53</v>
      </c>
      <c r="E20">
        <v>19</v>
      </c>
      <c r="F20" s="2" t="str">
        <f t="shared" si="3"/>
        <v>NomeMae varchar(60) NOT NULL ,</v>
      </c>
      <c r="G20" s="9" t="str">
        <f t="shared" si="7"/>
        <v>60</v>
      </c>
      <c r="H20" s="6" t="s">
        <v>20</v>
      </c>
      <c r="I20" t="str">
        <f t="shared" si="1"/>
        <v>st.setString(19,obj.getNomeMae());</v>
      </c>
      <c r="J20" t="str">
        <f t="shared" si="2"/>
        <v>Constraints.setTextFieldMaxLength(idNomeMae,60);</v>
      </c>
      <c r="K20" s="10" t="str">
        <f t="shared" si="8"/>
        <v>obj.setNomeMae(rs.getString("NomeMae"));</v>
      </c>
      <c r="L20" t="str">
        <f t="shared" si="5"/>
        <v>idNomeMae.setText(aluno.getNomeMae());</v>
      </c>
    </row>
    <row r="21" spans="1:12" ht="19.5" thickBot="1" x14ac:dyDescent="0.3">
      <c r="A21" t="s">
        <v>2</v>
      </c>
      <c r="B21" t="s">
        <v>21</v>
      </c>
      <c r="C21" t="s">
        <v>58</v>
      </c>
      <c r="D21" t="s">
        <v>53</v>
      </c>
      <c r="E21">
        <v>20</v>
      </c>
      <c r="F21" s="2" t="str">
        <f t="shared" si="3"/>
        <v>RgMae varchar(15) NOT NULL ,</v>
      </c>
      <c r="G21" s="9" t="str">
        <f t="shared" si="7"/>
        <v>15</v>
      </c>
      <c r="H21" s="6" t="s">
        <v>21</v>
      </c>
      <c r="I21" t="str">
        <f t="shared" si="1"/>
        <v>st.setString(20,obj.getRgMae());</v>
      </c>
      <c r="J21" t="str">
        <f t="shared" si="2"/>
        <v>Constraints.setTextFieldMaxLength(idRgMae,15);</v>
      </c>
      <c r="K21" s="10" t="str">
        <f t="shared" si="8"/>
        <v>obj.setRgMae(rs.getString("RgMae"));</v>
      </c>
      <c r="L21" t="str">
        <f t="shared" si="5"/>
        <v>idRgMae.setText(aluno.getRgMae());</v>
      </c>
    </row>
    <row r="22" spans="1:12" ht="19.5" thickBot="1" x14ac:dyDescent="0.3">
      <c r="A22" t="s">
        <v>2</v>
      </c>
      <c r="B22" t="s">
        <v>22</v>
      </c>
      <c r="C22" t="s">
        <v>58</v>
      </c>
      <c r="D22" t="s">
        <v>53</v>
      </c>
      <c r="E22">
        <v>21</v>
      </c>
      <c r="F22" s="2" t="str">
        <f t="shared" si="3"/>
        <v>CpfMae varchar(15) NOT NULL ,</v>
      </c>
      <c r="G22" s="9" t="str">
        <f t="shared" si="7"/>
        <v>15</v>
      </c>
      <c r="H22" s="6" t="s">
        <v>22</v>
      </c>
      <c r="I22" t="str">
        <f t="shared" si="1"/>
        <v>st.setString(21,obj.getCpfMae());</v>
      </c>
      <c r="J22" t="str">
        <f t="shared" si="2"/>
        <v>Constraints.setTextFieldMaxLength(idCpfMae,15);</v>
      </c>
      <c r="K22" s="10" t="str">
        <f t="shared" si="8"/>
        <v>obj.setCpfMae(rs.getString("CpfMae"));</v>
      </c>
      <c r="L22" t="str">
        <f t="shared" si="5"/>
        <v>idCpfMae.setText(aluno.getCpfMae());</v>
      </c>
    </row>
    <row r="23" spans="1:12" ht="38.25" thickBot="1" x14ac:dyDescent="0.3">
      <c r="A23" t="s">
        <v>2</v>
      </c>
      <c r="B23" t="s">
        <v>23</v>
      </c>
      <c r="C23" t="s">
        <v>58</v>
      </c>
      <c r="D23" t="s">
        <v>53</v>
      </c>
      <c r="E23">
        <v>22</v>
      </c>
      <c r="F23" s="2" t="str">
        <f t="shared" si="3"/>
        <v>CelularMae varchar(15) NOT NULL ,</v>
      </c>
      <c r="G23" s="9" t="str">
        <f t="shared" si="7"/>
        <v>15</v>
      </c>
      <c r="H23" s="6" t="s">
        <v>23</v>
      </c>
      <c r="I23" t="str">
        <f t="shared" si="1"/>
        <v>st.setString(22,obj.getCelularMae());</v>
      </c>
      <c r="J23" t="str">
        <f t="shared" si="2"/>
        <v>Constraints.setTextFieldMaxLength(idCelularMae,15);</v>
      </c>
      <c r="K23" s="10" t="str">
        <f t="shared" si="8"/>
        <v>obj.setCelularMae(rs.getString("CelularMae"));</v>
      </c>
      <c r="L23" t="str">
        <f t="shared" si="5"/>
        <v>idCelularMae.setText(aluno.getCelularMae());</v>
      </c>
    </row>
    <row r="24" spans="1:12" ht="19.5" thickBot="1" x14ac:dyDescent="0.3">
      <c r="A24" t="s">
        <v>2</v>
      </c>
      <c r="B24" t="s">
        <v>24</v>
      </c>
      <c r="C24" t="s">
        <v>52</v>
      </c>
      <c r="D24" t="s">
        <v>65</v>
      </c>
      <c r="E24">
        <v>23</v>
      </c>
      <c r="F24" s="2" t="str">
        <f t="shared" si="3"/>
        <v>NomePai varchar(60)   ,</v>
      </c>
      <c r="G24" s="9" t="str">
        <f t="shared" si="7"/>
        <v>60</v>
      </c>
      <c r="H24" s="6" t="s">
        <v>24</v>
      </c>
      <c r="I24" t="str">
        <f t="shared" si="1"/>
        <v>st.setString(23,obj.getNomePai());</v>
      </c>
      <c r="J24" t="str">
        <f t="shared" si="2"/>
        <v>Constraints.setTextFieldMaxLength(idNomePai,60);</v>
      </c>
      <c r="K24" s="10" t="str">
        <f t="shared" si="8"/>
        <v>obj.setNomePai(rs.getString("NomePai"));</v>
      </c>
      <c r="L24" t="str">
        <f t="shared" si="5"/>
        <v>idNomePai.setText(aluno.getNomePai());</v>
      </c>
    </row>
    <row r="25" spans="1:12" ht="19.5" thickBot="1" x14ac:dyDescent="0.3">
      <c r="A25" t="s">
        <v>2</v>
      </c>
      <c r="B25" t="s">
        <v>25</v>
      </c>
      <c r="C25" t="s">
        <v>58</v>
      </c>
      <c r="D25" t="s">
        <v>65</v>
      </c>
      <c r="E25">
        <v>24</v>
      </c>
      <c r="F25" s="2" t="str">
        <f t="shared" si="3"/>
        <v>RgPai varchar(15)   ,</v>
      </c>
      <c r="G25" s="9" t="str">
        <f t="shared" si="7"/>
        <v>15</v>
      </c>
      <c r="H25" s="6" t="s">
        <v>25</v>
      </c>
      <c r="I25" t="str">
        <f t="shared" si="1"/>
        <v>st.setString(24,obj.getRgPai());</v>
      </c>
      <c r="J25" t="str">
        <f t="shared" si="2"/>
        <v>Constraints.setTextFieldMaxLength(idRgPai,15);</v>
      </c>
      <c r="K25" s="10" t="str">
        <f t="shared" si="8"/>
        <v>obj.setRgPai(rs.getString("RgPai"));</v>
      </c>
      <c r="L25" t="str">
        <f t="shared" si="5"/>
        <v>idRgPai.setText(aluno.getRgPai());</v>
      </c>
    </row>
    <row r="26" spans="1:12" ht="19.5" thickBot="1" x14ac:dyDescent="0.3">
      <c r="A26" t="s">
        <v>2</v>
      </c>
      <c r="B26" t="s">
        <v>26</v>
      </c>
      <c r="C26" t="s">
        <v>58</v>
      </c>
      <c r="D26" t="s">
        <v>65</v>
      </c>
      <c r="E26">
        <v>25</v>
      </c>
      <c r="F26" s="2" t="str">
        <f t="shared" si="3"/>
        <v>CpfPai varchar(15)   ,</v>
      </c>
      <c r="G26" s="9" t="str">
        <f t="shared" si="7"/>
        <v>15</v>
      </c>
      <c r="H26" s="6" t="s">
        <v>26</v>
      </c>
      <c r="I26" t="str">
        <f t="shared" si="1"/>
        <v>st.setString(25,obj.getCpfPai());</v>
      </c>
      <c r="J26" t="str">
        <f t="shared" si="2"/>
        <v>Constraints.setTextFieldMaxLength(idCpfPai,15);</v>
      </c>
      <c r="K26" s="10" t="str">
        <f t="shared" si="8"/>
        <v>obj.setCpfPai(rs.getString("CpfPai"));</v>
      </c>
      <c r="L26" t="str">
        <f t="shared" si="5"/>
        <v>idCpfPai.setText(aluno.getCpfPai());</v>
      </c>
    </row>
    <row r="27" spans="1:12" ht="38.25" thickBot="1" x14ac:dyDescent="0.3">
      <c r="A27" t="s">
        <v>2</v>
      </c>
      <c r="B27" t="s">
        <v>27</v>
      </c>
      <c r="C27" t="s">
        <v>58</v>
      </c>
      <c r="D27" t="s">
        <v>65</v>
      </c>
      <c r="E27">
        <v>26</v>
      </c>
      <c r="F27" s="2" t="str">
        <f t="shared" si="3"/>
        <v>CelularPai varchar(15)   ,</v>
      </c>
      <c r="G27" s="9" t="str">
        <f t="shared" si="7"/>
        <v>15</v>
      </c>
      <c r="H27" s="6" t="s">
        <v>27</v>
      </c>
      <c r="I27" t="str">
        <f t="shared" si="1"/>
        <v>st.setString(26,obj.getCelularPai());</v>
      </c>
      <c r="J27" t="str">
        <f t="shared" si="2"/>
        <v>Constraints.setTextFieldMaxLength(idCelularPai,15);</v>
      </c>
      <c r="K27" s="10" t="str">
        <f t="shared" si="8"/>
        <v>obj.setCelularPai(rs.getString("CelularPai"));</v>
      </c>
      <c r="L27" t="str">
        <f t="shared" si="5"/>
        <v>idCelularPai.setText(aluno.getCelularPai());</v>
      </c>
    </row>
    <row r="28" spans="1:12" ht="38.25" thickBot="1" x14ac:dyDescent="0.3">
      <c r="A28" t="s">
        <v>2</v>
      </c>
      <c r="B28" t="s">
        <v>28</v>
      </c>
      <c r="C28" t="s">
        <v>52</v>
      </c>
      <c r="D28" t="s">
        <v>53</v>
      </c>
      <c r="E28">
        <v>27</v>
      </c>
      <c r="F28" s="2" t="str">
        <f t="shared" si="3"/>
        <v>NomeResponsavel varchar(60) NOT NULL ,</v>
      </c>
      <c r="G28" s="9" t="str">
        <f t="shared" si="7"/>
        <v>60</v>
      </c>
      <c r="H28" s="6" t="s">
        <v>28</v>
      </c>
      <c r="I28" t="str">
        <f t="shared" si="1"/>
        <v>st.setString(27,obj.getNomeResponsavel());</v>
      </c>
      <c r="J28" t="str">
        <f t="shared" si="2"/>
        <v>Constraints.setTextFieldMaxLength(idNomeResponsavel,60);</v>
      </c>
      <c r="K28" s="10" t="str">
        <f t="shared" si="8"/>
        <v>obj.setNomeResponsavel(rs.getString("NomeResponsavel"));</v>
      </c>
      <c r="L28" t="str">
        <f t="shared" si="5"/>
        <v>idNomeResponsavel.setText(aluno.getNomeResponsavel());</v>
      </c>
    </row>
    <row r="29" spans="1:12" ht="38.25" thickBot="1" x14ac:dyDescent="0.3">
      <c r="A29" t="s">
        <v>2</v>
      </c>
      <c r="B29" t="s">
        <v>29</v>
      </c>
      <c r="C29" t="s">
        <v>64</v>
      </c>
      <c r="D29" t="s">
        <v>53</v>
      </c>
      <c r="E29">
        <v>28</v>
      </c>
      <c r="F29" s="2" t="str">
        <f t="shared" si="3"/>
        <v>RgResponsavel varchar(20) NOT NULL ,</v>
      </c>
      <c r="G29" s="9" t="str">
        <f t="shared" si="7"/>
        <v>20</v>
      </c>
      <c r="H29" s="6" t="s">
        <v>29</v>
      </c>
      <c r="I29" t="str">
        <f t="shared" si="1"/>
        <v>st.setString(28,obj.getRgResponsavel());</v>
      </c>
      <c r="J29" t="str">
        <f t="shared" si="2"/>
        <v>Constraints.setTextFieldMaxLength(idRgResponsavel,20);</v>
      </c>
      <c r="K29" s="10" t="str">
        <f t="shared" si="8"/>
        <v>obj.setRgResponsavel(rs.getString("RgResponsavel"));</v>
      </c>
      <c r="L29" t="str">
        <f t="shared" si="5"/>
        <v>idRgResponsavel.setText(aluno.getRgResponsavel());</v>
      </c>
    </row>
    <row r="30" spans="1:12" ht="38.25" thickBot="1" x14ac:dyDescent="0.3">
      <c r="A30" t="s">
        <v>2</v>
      </c>
      <c r="B30" t="s">
        <v>30</v>
      </c>
      <c r="C30" t="s">
        <v>58</v>
      </c>
      <c r="D30" t="s">
        <v>53</v>
      </c>
      <c r="E30">
        <v>29</v>
      </c>
      <c r="F30" s="2" t="str">
        <f t="shared" si="3"/>
        <v>CpfResponsavel varchar(15) NOT NULL ,</v>
      </c>
      <c r="G30" s="9" t="str">
        <f t="shared" si="7"/>
        <v>15</v>
      </c>
      <c r="H30" s="6" t="s">
        <v>30</v>
      </c>
      <c r="I30" t="str">
        <f t="shared" si="1"/>
        <v>st.setString(29,obj.getCpfResponsavel());</v>
      </c>
      <c r="J30" t="str">
        <f t="shared" si="2"/>
        <v>Constraints.setTextFieldMaxLength(idCpfResponsavel,15);</v>
      </c>
      <c r="K30" s="10" t="str">
        <f t="shared" si="8"/>
        <v>obj.setCpfResponsavel(rs.getString("CpfResponsavel"));</v>
      </c>
      <c r="L30" t="str">
        <f t="shared" si="5"/>
        <v>idCpfResponsavel.setText(aluno.getCpfResponsavel());</v>
      </c>
    </row>
    <row r="31" spans="1:12" ht="38.25" thickBot="1" x14ac:dyDescent="0.3">
      <c r="A31" t="s">
        <v>2</v>
      </c>
      <c r="B31" t="s">
        <v>31</v>
      </c>
      <c r="C31" t="s">
        <v>58</v>
      </c>
      <c r="D31" t="s">
        <v>53</v>
      </c>
      <c r="E31">
        <v>30</v>
      </c>
      <c r="F31" s="2" t="str">
        <f t="shared" si="3"/>
        <v>CelularResponsavel varchar(15) NOT NULL ,</v>
      </c>
      <c r="G31" s="9" t="str">
        <f t="shared" si="7"/>
        <v>15</v>
      </c>
      <c r="H31" s="6" t="s">
        <v>31</v>
      </c>
      <c r="I31" t="str">
        <f t="shared" si="1"/>
        <v>st.setString(30,obj.getCelularResponsavel());</v>
      </c>
      <c r="J31" t="str">
        <f t="shared" si="2"/>
        <v>Constraints.setTextFieldMaxLength(idCelularResponsavel,15);</v>
      </c>
      <c r="K31" s="10" t="str">
        <f t="shared" si="8"/>
        <v>obj.setCelularResponsavel(rs.getString("CelularResponsavel"));</v>
      </c>
      <c r="L31" t="str">
        <f t="shared" si="5"/>
        <v>idCelularResponsavel.setText(aluno.getCelularResponsavel());</v>
      </c>
    </row>
    <row r="32" spans="1:12" ht="38.25" thickBot="1" x14ac:dyDescent="0.3">
      <c r="A32" t="s">
        <v>2</v>
      </c>
      <c r="B32" t="s">
        <v>33</v>
      </c>
      <c r="C32" t="s">
        <v>52</v>
      </c>
      <c r="D32" t="s">
        <v>65</v>
      </c>
      <c r="E32">
        <v>31</v>
      </c>
      <c r="F32" s="2" t="str">
        <f t="shared" si="3"/>
        <v>EnderecoTrabalho varchar(60)   ,</v>
      </c>
      <c r="G32" s="9" t="str">
        <f t="shared" si="7"/>
        <v>60</v>
      </c>
      <c r="H32" s="6" t="s">
        <v>33</v>
      </c>
      <c r="I32" t="str">
        <f t="shared" si="1"/>
        <v>st.setString(31,obj.getEnderecoTrabalho());</v>
      </c>
      <c r="J32" t="str">
        <f t="shared" si="2"/>
        <v>Constraints.setTextFieldMaxLength(idEnderecoTrabalho,60);</v>
      </c>
      <c r="K32" s="10" t="str">
        <f t="shared" si="8"/>
        <v>obj.setEnderecoTrabalho(rs.getString("EnderecoTrabalho"));</v>
      </c>
      <c r="L32" t="str">
        <f t="shared" si="5"/>
        <v>idEnderecoTrabalho.setText(aluno.getEnderecoTrabalho());</v>
      </c>
    </row>
    <row r="33" spans="1:12" ht="38.25" thickBot="1" x14ac:dyDescent="0.3">
      <c r="A33" t="s">
        <v>0</v>
      </c>
      <c r="B33" t="s">
        <v>32</v>
      </c>
      <c r="C33" t="s">
        <v>73</v>
      </c>
      <c r="D33" t="s">
        <v>65</v>
      </c>
      <c r="E33">
        <v>32</v>
      </c>
      <c r="F33" s="2" t="str">
        <f t="shared" si="3"/>
        <v>NumeroTrabalho int(04)   ,</v>
      </c>
      <c r="G33" s="9">
        <v>4</v>
      </c>
      <c r="H33" s="6" t="s">
        <v>32</v>
      </c>
      <c r="I33" t="str">
        <f t="shared" si="1"/>
        <v>st.setString(32,obj.getNumeroTrabalho());</v>
      </c>
      <c r="J33" t="str">
        <f t="shared" si="2"/>
        <v>Constraints.setTextFieldMaxLength(idNumeroTrabalho,4);</v>
      </c>
      <c r="K33" s="10" t="str">
        <f t="shared" si="8"/>
        <v>obj.setNumeroTrabalho(rs.getString("NumeroTrabalho"));</v>
      </c>
      <c r="L33" t="str">
        <f t="shared" si="5"/>
        <v>idNumeroTrabalho.setText(aluno.getNumeroTrabalho());</v>
      </c>
    </row>
    <row r="34" spans="1:12" ht="38.25" thickBot="1" x14ac:dyDescent="0.3">
      <c r="A34" t="s">
        <v>2</v>
      </c>
      <c r="B34" t="s">
        <v>34</v>
      </c>
      <c r="C34" t="s">
        <v>64</v>
      </c>
      <c r="D34" t="s">
        <v>65</v>
      </c>
      <c r="E34">
        <v>33</v>
      </c>
      <c r="F34" s="2" t="str">
        <f t="shared" si="3"/>
        <v>CepTrabalho varchar(20)   ,</v>
      </c>
      <c r="G34" s="9" t="str">
        <f>MID(C34,9,2)</f>
        <v>20</v>
      </c>
      <c r="H34" s="6" t="s">
        <v>34</v>
      </c>
      <c r="I34" t="str">
        <f t="shared" ref="I34:I52" si="9">_xlfn.CONCAT("st.setString(",E34,",obj.get",H34,"());")</f>
        <v>st.setString(33,obj.getCepTrabalho());</v>
      </c>
      <c r="J34" t="str">
        <f t="shared" ref="J34:J52" si="10">_xlfn.CONCAT("Constraints.setTextFieldMaxLength(id",H34,",",G34,");")</f>
        <v>Constraints.setTextFieldMaxLength(idCepTrabalho,20);</v>
      </c>
      <c r="K34" s="10" t="str">
        <f t="shared" si="8"/>
        <v>obj.setCepTrabalho(rs.getString("CepTrabalho"));</v>
      </c>
      <c r="L34" t="str">
        <f t="shared" si="5"/>
        <v>idCepTrabalho.setText(aluno.getCepTrabalho());</v>
      </c>
    </row>
    <row r="35" spans="1:12" ht="38.25" customHeight="1" thickBot="1" x14ac:dyDescent="0.3">
      <c r="A35" t="s">
        <v>2</v>
      </c>
      <c r="B35" t="s">
        <v>35</v>
      </c>
      <c r="C35" t="s">
        <v>55</v>
      </c>
      <c r="D35" t="s">
        <v>53</v>
      </c>
      <c r="E35">
        <v>34</v>
      </c>
      <c r="F35" s="2" t="str">
        <f t="shared" ref="F35:F52" si="11">_xlfn.CONCAT(B35," ",C35," ",D35," ,")</f>
        <v>Moradia varchar(12) NOT NULL ,</v>
      </c>
      <c r="G35" s="9" t="str">
        <f>MID(C35,9,2)</f>
        <v>12</v>
      </c>
      <c r="H35" s="6" t="s">
        <v>35</v>
      </c>
      <c r="I35" t="str">
        <f t="shared" si="9"/>
        <v>st.setString(34,obj.getMoradia());</v>
      </c>
      <c r="J35" t="str">
        <f t="shared" si="10"/>
        <v>Constraints.setTextFieldMaxLength(idMoradia,12);</v>
      </c>
      <c r="K35" s="10" t="str">
        <f t="shared" si="8"/>
        <v>obj.setMoradia(rs.getString("Moradia"));</v>
      </c>
      <c r="L35" t="str">
        <f t="shared" si="5"/>
        <v>idMoradia.setText(aluno.getMoradia());</v>
      </c>
    </row>
    <row r="36" spans="1:12" ht="57" thickBot="1" x14ac:dyDescent="0.3">
      <c r="A36" t="s">
        <v>0</v>
      </c>
      <c r="B36" t="s">
        <v>36</v>
      </c>
      <c r="C36" t="s">
        <v>75</v>
      </c>
      <c r="D36" t="s">
        <v>53</v>
      </c>
      <c r="E36">
        <v>35</v>
      </c>
      <c r="F36" s="2" t="str">
        <f t="shared" si="11"/>
        <v>NumeroPessoasNaMoradia int(02) NOT NULL ,</v>
      </c>
      <c r="G36" s="9">
        <v>2</v>
      </c>
      <c r="H36" s="6" t="s">
        <v>36</v>
      </c>
      <c r="I36" t="str">
        <f t="shared" si="9"/>
        <v>st.setString(35,obj.getNumeroPessoasNaMoradia());</v>
      </c>
      <c r="J36" t="str">
        <f t="shared" si="10"/>
        <v>Constraints.setTextFieldMaxLength(idNumeroPessoasNaMoradia,2);</v>
      </c>
      <c r="K36" s="10" t="str">
        <f t="shared" si="8"/>
        <v>obj.setNumeroPessoasNaMoradia(rs.getString("NumeroPessoasNaMoradia"));</v>
      </c>
      <c r="L36" t="str">
        <f t="shared" si="5"/>
        <v>idNumeroPessoasNaMoradia.setText(aluno.getNumeroPessoasNaMoradia());</v>
      </c>
    </row>
    <row r="37" spans="1:12" ht="19.5" thickBot="1" x14ac:dyDescent="0.3">
      <c r="A37" t="s">
        <v>2</v>
      </c>
      <c r="B37" t="s">
        <v>37</v>
      </c>
      <c r="C37" t="s">
        <v>74</v>
      </c>
      <c r="D37" t="s">
        <v>53</v>
      </c>
      <c r="E37">
        <v>36</v>
      </c>
      <c r="F37" s="2" t="str">
        <f t="shared" si="11"/>
        <v>Alergia varchar(04) NOT NULL ,</v>
      </c>
      <c r="G37" s="9" t="str">
        <f t="shared" ref="G37:G49" si="12">MID(C37,9,2)</f>
        <v>04</v>
      </c>
      <c r="H37" s="6" t="s">
        <v>37</v>
      </c>
      <c r="I37" t="str">
        <f t="shared" si="9"/>
        <v>st.setString(36,obj.getAlergia());</v>
      </c>
      <c r="J37" t="str">
        <f t="shared" si="10"/>
        <v>Constraints.setTextFieldMaxLength(idAlergia,04);</v>
      </c>
      <c r="K37" s="10" t="str">
        <f t="shared" si="8"/>
        <v>obj.setAlergia(rs.getString("Alergia"));</v>
      </c>
      <c r="L37" t="str">
        <f t="shared" si="5"/>
        <v>idAlergia.setText(aluno.getAlergia());</v>
      </c>
    </row>
    <row r="38" spans="1:12" ht="38.25" thickBot="1" x14ac:dyDescent="0.3">
      <c r="A38" t="s">
        <v>2</v>
      </c>
      <c r="B38" t="s">
        <v>38</v>
      </c>
      <c r="C38" t="s">
        <v>52</v>
      </c>
      <c r="D38" t="s">
        <v>65</v>
      </c>
      <c r="E38">
        <v>37</v>
      </c>
      <c r="F38" s="2" t="str">
        <f t="shared" si="11"/>
        <v>AlergiaQual varchar(60)   ,</v>
      </c>
      <c r="G38" s="9" t="str">
        <f t="shared" si="12"/>
        <v>60</v>
      </c>
      <c r="H38" s="6" t="s">
        <v>38</v>
      </c>
      <c r="I38" t="str">
        <f t="shared" si="9"/>
        <v>st.setString(37,obj.getAlergiaQual());</v>
      </c>
      <c r="J38" t="str">
        <f t="shared" si="10"/>
        <v>Constraints.setTextFieldMaxLength(idAlergiaQual,60);</v>
      </c>
      <c r="K38" s="10" t="str">
        <f t="shared" si="8"/>
        <v>obj.setAlergiaQual(rs.getString("AlergiaQual"));</v>
      </c>
      <c r="L38" t="str">
        <f t="shared" si="5"/>
        <v>idAlergiaQual.setText(aluno.getAlergiaQual());</v>
      </c>
    </row>
    <row r="39" spans="1:12" ht="38.25" thickBot="1" x14ac:dyDescent="0.3">
      <c r="A39" t="s">
        <v>2</v>
      </c>
      <c r="B39" t="s">
        <v>39</v>
      </c>
      <c r="C39" t="s">
        <v>74</v>
      </c>
      <c r="D39" t="s">
        <v>53</v>
      </c>
      <c r="E39">
        <v>38</v>
      </c>
      <c r="F39" s="2" t="str">
        <f t="shared" si="11"/>
        <v>Deficiencia varchar(04) NOT NULL ,</v>
      </c>
      <c r="G39" s="9" t="str">
        <f t="shared" si="12"/>
        <v>04</v>
      </c>
      <c r="H39" s="6" t="s">
        <v>39</v>
      </c>
      <c r="I39" t="str">
        <f t="shared" si="9"/>
        <v>st.setString(38,obj.getDeficiencia());</v>
      </c>
      <c r="J39" t="str">
        <f t="shared" si="10"/>
        <v>Constraints.setTextFieldMaxLength(idDeficiencia,04);</v>
      </c>
      <c r="K39" s="10" t="str">
        <f t="shared" si="8"/>
        <v>obj.setDeficiencia(rs.getString("Deficiencia"));</v>
      </c>
      <c r="L39" t="str">
        <f t="shared" si="5"/>
        <v>idDeficiencia.setText(aluno.getDeficiencia());</v>
      </c>
    </row>
    <row r="40" spans="1:12" ht="38.25" thickBot="1" x14ac:dyDescent="0.3">
      <c r="A40" t="s">
        <v>2</v>
      </c>
      <c r="B40" t="s">
        <v>40</v>
      </c>
      <c r="C40" t="s">
        <v>52</v>
      </c>
      <c r="D40" t="s">
        <v>65</v>
      </c>
      <c r="E40">
        <v>39</v>
      </c>
      <c r="F40" s="2" t="str">
        <f t="shared" si="11"/>
        <v>DeficienciaQual varchar(60)   ,</v>
      </c>
      <c r="G40" s="9" t="str">
        <f t="shared" si="12"/>
        <v>60</v>
      </c>
      <c r="H40" s="6" t="s">
        <v>40</v>
      </c>
      <c r="I40" t="str">
        <f t="shared" si="9"/>
        <v>st.setString(39,obj.getDeficienciaQual());</v>
      </c>
      <c r="J40" t="str">
        <f t="shared" si="10"/>
        <v>Constraints.setTextFieldMaxLength(idDeficienciaQual,60);</v>
      </c>
      <c r="K40" s="10" t="str">
        <f t="shared" si="8"/>
        <v>obj.setDeficienciaQual(rs.getString("DeficienciaQual"));</v>
      </c>
      <c r="L40" t="str">
        <f t="shared" si="5"/>
        <v>idDeficienciaQual.setText(aluno.getDeficienciaQual());</v>
      </c>
    </row>
    <row r="41" spans="1:12" ht="19.5" thickBot="1" x14ac:dyDescent="0.3">
      <c r="A41" t="s">
        <v>2</v>
      </c>
      <c r="B41" t="s">
        <v>41</v>
      </c>
      <c r="C41" t="s">
        <v>74</v>
      </c>
      <c r="D41" t="s">
        <v>53</v>
      </c>
      <c r="E41">
        <v>40</v>
      </c>
      <c r="F41" s="2" t="str">
        <f t="shared" si="11"/>
        <v>Cirurgia varchar(04) NOT NULL ,</v>
      </c>
      <c r="G41" s="9" t="str">
        <f t="shared" si="12"/>
        <v>04</v>
      </c>
      <c r="H41" s="6" t="s">
        <v>41</v>
      </c>
      <c r="I41" t="str">
        <f t="shared" si="9"/>
        <v>st.setString(40,obj.getCirurgia());</v>
      </c>
      <c r="J41" t="str">
        <f t="shared" si="10"/>
        <v>Constraints.setTextFieldMaxLength(idCirurgia,04);</v>
      </c>
      <c r="K41" s="10" t="str">
        <f t="shared" si="8"/>
        <v>obj.setCirurgia(rs.getString("Cirurgia"));</v>
      </c>
      <c r="L41" t="str">
        <f t="shared" si="5"/>
        <v>idCirurgia.setText(aluno.getCirurgia());</v>
      </c>
    </row>
    <row r="42" spans="1:12" ht="38.25" thickBot="1" x14ac:dyDescent="0.3">
      <c r="A42" t="s">
        <v>2</v>
      </c>
      <c r="B42" t="s">
        <v>42</v>
      </c>
      <c r="C42" t="s">
        <v>52</v>
      </c>
      <c r="D42" t="s">
        <v>65</v>
      </c>
      <c r="E42">
        <v>41</v>
      </c>
      <c r="F42" s="2" t="str">
        <f t="shared" si="11"/>
        <v>CirurgiaQual varchar(60)   ,</v>
      </c>
      <c r="G42" s="9" t="str">
        <f t="shared" si="12"/>
        <v>60</v>
      </c>
      <c r="H42" s="6" t="s">
        <v>42</v>
      </c>
      <c r="I42" t="str">
        <f t="shared" si="9"/>
        <v>st.setString(41,obj.getCirurgiaQual());</v>
      </c>
      <c r="J42" t="str">
        <f t="shared" si="10"/>
        <v>Constraints.setTextFieldMaxLength(idCirurgiaQual,60);</v>
      </c>
      <c r="K42" s="10" t="str">
        <f t="shared" si="8"/>
        <v>obj.setCirurgiaQual(rs.getString("CirurgiaQual"));</v>
      </c>
      <c r="L42" t="str">
        <f t="shared" si="5"/>
        <v>idCirurgiaQual.setText(aluno.getCirurgiaQual());</v>
      </c>
    </row>
    <row r="43" spans="1:12" ht="19.5" thickBot="1" x14ac:dyDescent="0.3">
      <c r="A43" t="s">
        <v>2</v>
      </c>
      <c r="B43" t="s">
        <v>43</v>
      </c>
      <c r="C43" t="s">
        <v>74</v>
      </c>
      <c r="D43" t="s">
        <v>53</v>
      </c>
      <c r="E43">
        <v>42</v>
      </c>
      <c r="F43" s="2" t="str">
        <f t="shared" si="11"/>
        <v>Doenca varchar(04) NOT NULL ,</v>
      </c>
      <c r="G43" s="9" t="str">
        <f t="shared" si="12"/>
        <v>04</v>
      </c>
      <c r="H43" s="6" t="s">
        <v>43</v>
      </c>
      <c r="I43" t="str">
        <f t="shared" si="9"/>
        <v>st.setString(42,obj.getDoenca());</v>
      </c>
      <c r="J43" t="str">
        <f t="shared" si="10"/>
        <v>Constraints.setTextFieldMaxLength(idDoenca,04);</v>
      </c>
      <c r="K43" s="10" t="str">
        <f t="shared" si="8"/>
        <v>obj.setDoenca(rs.getString("Doenca"));</v>
      </c>
      <c r="L43" t="str">
        <f t="shared" si="5"/>
        <v>idDoenca.setText(aluno.getDoenca());</v>
      </c>
    </row>
    <row r="44" spans="1:12" ht="38.25" thickBot="1" x14ac:dyDescent="0.3">
      <c r="A44" t="s">
        <v>2</v>
      </c>
      <c r="B44" t="s">
        <v>44</v>
      </c>
      <c r="C44" t="s">
        <v>52</v>
      </c>
      <c r="D44" t="s">
        <v>65</v>
      </c>
      <c r="E44">
        <v>43</v>
      </c>
      <c r="F44" s="2" t="str">
        <f t="shared" si="11"/>
        <v>DoencaQual varchar(60)   ,</v>
      </c>
      <c r="G44" s="9" t="str">
        <f t="shared" si="12"/>
        <v>60</v>
      </c>
      <c r="H44" s="6" t="s">
        <v>44</v>
      </c>
      <c r="I44" t="str">
        <f t="shared" si="9"/>
        <v>st.setString(43,obj.getDoencaQual());</v>
      </c>
      <c r="J44" t="str">
        <f t="shared" si="10"/>
        <v>Constraints.setTextFieldMaxLength(idDoencaQual,60);</v>
      </c>
      <c r="K44" s="10" t="str">
        <f t="shared" si="8"/>
        <v>obj.setDoencaQual(rs.getString("DoencaQual"));</v>
      </c>
      <c r="L44" t="str">
        <f t="shared" si="5"/>
        <v>idDoencaQual.setText(aluno.getDoencaQual());</v>
      </c>
    </row>
    <row r="45" spans="1:12" ht="19.5" thickBot="1" x14ac:dyDescent="0.3">
      <c r="A45" t="s">
        <v>2</v>
      </c>
      <c r="B45" t="s">
        <v>45</v>
      </c>
      <c r="C45" t="s">
        <v>74</v>
      </c>
      <c r="D45" t="s">
        <v>53</v>
      </c>
      <c r="E45">
        <v>44</v>
      </c>
      <c r="F45" s="2" t="str">
        <f t="shared" si="11"/>
        <v>Remedio varchar(04) NOT NULL ,</v>
      </c>
      <c r="G45" s="9" t="str">
        <f t="shared" si="12"/>
        <v>04</v>
      </c>
      <c r="H45" s="6" t="s">
        <v>45</v>
      </c>
      <c r="I45" t="str">
        <f t="shared" si="9"/>
        <v>st.setString(44,obj.getRemedio());</v>
      </c>
      <c r="J45" t="str">
        <f t="shared" si="10"/>
        <v>Constraints.setTextFieldMaxLength(idRemedio,04);</v>
      </c>
      <c r="K45" s="10" t="str">
        <f t="shared" si="8"/>
        <v>obj.setRemedio(rs.getString("Remedio"));</v>
      </c>
      <c r="L45" t="str">
        <f t="shared" si="5"/>
        <v>idRemedio.setText(aluno.getRemedio());</v>
      </c>
    </row>
    <row r="46" spans="1:12" ht="38.25" thickBot="1" x14ac:dyDescent="0.3">
      <c r="A46" t="s">
        <v>2</v>
      </c>
      <c r="B46" t="s">
        <v>46</v>
      </c>
      <c r="C46" t="s">
        <v>52</v>
      </c>
      <c r="D46" t="s">
        <v>65</v>
      </c>
      <c r="E46">
        <v>45</v>
      </c>
      <c r="F46" s="2" t="str">
        <f t="shared" si="11"/>
        <v>RemedioQual varchar(60)   ,</v>
      </c>
      <c r="G46" s="9" t="str">
        <f t="shared" si="12"/>
        <v>60</v>
      </c>
      <c r="H46" s="6" t="s">
        <v>46</v>
      </c>
      <c r="I46" t="str">
        <f t="shared" si="9"/>
        <v>st.setString(45,obj.getRemedioQual());</v>
      </c>
      <c r="J46" t="str">
        <f t="shared" si="10"/>
        <v>Constraints.setTextFieldMaxLength(idRemedioQual,60);</v>
      </c>
      <c r="K46" s="10" t="str">
        <f t="shared" si="8"/>
        <v>obj.setRemedioQual(rs.getString("RemedioQual"));</v>
      </c>
      <c r="L46" t="str">
        <f t="shared" si="5"/>
        <v>idRemedioQual.setText(aluno.getRemedioQual());</v>
      </c>
    </row>
    <row r="47" spans="1:12" ht="38.25" thickBot="1" x14ac:dyDescent="0.3">
      <c r="A47" t="s">
        <v>2</v>
      </c>
      <c r="B47" t="s">
        <v>47</v>
      </c>
      <c r="C47" t="s">
        <v>74</v>
      </c>
      <c r="D47" t="s">
        <v>53</v>
      </c>
      <c r="E47">
        <v>46</v>
      </c>
      <c r="F47" s="2" t="str">
        <f t="shared" si="11"/>
        <v>BolsaFamilia varchar(04) NOT NULL ,</v>
      </c>
      <c r="G47" s="9" t="str">
        <f t="shared" si="12"/>
        <v>04</v>
      </c>
      <c r="H47" s="6" t="s">
        <v>47</v>
      </c>
      <c r="I47" t="str">
        <f t="shared" si="9"/>
        <v>st.setString(46,obj.getBolsaFamilia());</v>
      </c>
      <c r="J47" t="str">
        <f t="shared" si="10"/>
        <v>Constraints.setTextFieldMaxLength(idBolsaFamilia,04);</v>
      </c>
      <c r="K47" s="10" t="str">
        <f t="shared" si="8"/>
        <v>obj.setBolsaFamilia(rs.getString("BolsaFamilia"));</v>
      </c>
      <c r="L47" t="str">
        <f t="shared" si="5"/>
        <v>idBolsaFamilia.setText(aluno.getBolsaFamilia());</v>
      </c>
    </row>
    <row r="48" spans="1:12" ht="19.5" thickBot="1" x14ac:dyDescent="0.3">
      <c r="A48" t="s">
        <v>2</v>
      </c>
      <c r="B48" t="s">
        <v>48</v>
      </c>
      <c r="C48" t="s">
        <v>74</v>
      </c>
      <c r="D48" t="s">
        <v>53</v>
      </c>
      <c r="E48">
        <v>47</v>
      </c>
      <c r="F48" s="2" t="str">
        <f t="shared" si="11"/>
        <v>Beneficio varchar(04) NOT NULL ,</v>
      </c>
      <c r="G48" s="9" t="str">
        <f t="shared" si="12"/>
        <v>04</v>
      </c>
      <c r="H48" s="6" t="s">
        <v>48</v>
      </c>
      <c r="I48" t="str">
        <f t="shared" si="9"/>
        <v>st.setString(47,obj.getBeneficio());</v>
      </c>
      <c r="J48" t="str">
        <f t="shared" si="10"/>
        <v>Constraints.setTextFieldMaxLength(idBeneficio,04);</v>
      </c>
      <c r="K48" s="10" t="str">
        <f t="shared" si="8"/>
        <v>obj.setBeneficio(rs.getString("Beneficio"));</v>
      </c>
      <c r="L48" t="str">
        <f t="shared" si="5"/>
        <v>idBeneficio.setText(aluno.getBeneficio());</v>
      </c>
    </row>
    <row r="49" spans="1:12" ht="38.25" thickBot="1" x14ac:dyDescent="0.3">
      <c r="A49" t="s">
        <v>2</v>
      </c>
      <c r="B49" t="s">
        <v>49</v>
      </c>
      <c r="C49" t="s">
        <v>74</v>
      </c>
      <c r="D49" t="s">
        <v>53</v>
      </c>
      <c r="E49">
        <v>48</v>
      </c>
      <c r="F49" s="2" t="str">
        <f t="shared" si="11"/>
        <v>CadastroUnico varchar(04) NOT NULL ,</v>
      </c>
      <c r="G49" s="9" t="str">
        <f t="shared" si="12"/>
        <v>04</v>
      </c>
      <c r="H49" s="6" t="s">
        <v>49</v>
      </c>
      <c r="I49" t="str">
        <f t="shared" si="9"/>
        <v>st.setString(48,obj.getCadastroUnico());</v>
      </c>
      <c r="J49" t="str">
        <f t="shared" si="10"/>
        <v>Constraints.setTextFieldMaxLength(idCadastroUnico,04);</v>
      </c>
      <c r="K49" s="10" t="str">
        <f t="shared" si="8"/>
        <v>obj.setCadastroUnico(rs.getString("CadastroUnico"));</v>
      </c>
      <c r="L49" t="str">
        <f t="shared" si="5"/>
        <v>idCadastroUnico.setText(aluno.getCadastroUnico());</v>
      </c>
    </row>
    <row r="50" spans="1:12" ht="19.5" thickBot="1" x14ac:dyDescent="0.3">
      <c r="A50" t="s">
        <v>2</v>
      </c>
      <c r="B50" t="s">
        <v>70</v>
      </c>
      <c r="C50" t="s">
        <v>67</v>
      </c>
      <c r="D50" t="s">
        <v>65</v>
      </c>
      <c r="E50">
        <v>49</v>
      </c>
      <c r="F50" s="2" t="str">
        <f t="shared" si="11"/>
        <v>NumeroNIS int(11)   ,</v>
      </c>
      <c r="G50" s="9">
        <v>11</v>
      </c>
      <c r="H50" s="6" t="s">
        <v>70</v>
      </c>
      <c r="I50" t="str">
        <f t="shared" si="9"/>
        <v>st.setString(49,obj.getNumeroNIS());</v>
      </c>
      <c r="J50" t="str">
        <f t="shared" si="10"/>
        <v>Constraints.setTextFieldMaxLength(idNumeroNIS,11);</v>
      </c>
      <c r="K50" s="10" t="str">
        <f t="shared" si="8"/>
        <v>obj.setNumeroNIS(rs.getString("NumeroNIS"));</v>
      </c>
      <c r="L50" t="str">
        <f t="shared" si="5"/>
        <v>idNumeroNIS.setText(aluno.getNumeroNIS());</v>
      </c>
    </row>
    <row r="51" spans="1:12" ht="19.5" thickBot="1" x14ac:dyDescent="0.3">
      <c r="A51" t="s">
        <v>2</v>
      </c>
      <c r="B51" t="s">
        <v>50</v>
      </c>
      <c r="C51" t="s">
        <v>64</v>
      </c>
      <c r="D51" t="s">
        <v>53</v>
      </c>
      <c r="E51">
        <v>50</v>
      </c>
      <c r="F51" s="2" t="str">
        <f t="shared" si="11"/>
        <v>Encaminha varchar(20) NOT NULL ,</v>
      </c>
      <c r="G51" s="9" t="str">
        <f>MID(C51,9,2)</f>
        <v>20</v>
      </c>
      <c r="H51" s="6" t="s">
        <v>50</v>
      </c>
      <c r="I51" t="str">
        <f t="shared" si="9"/>
        <v>st.setString(50,obj.getEncaminha());</v>
      </c>
      <c r="J51" t="str">
        <f t="shared" si="10"/>
        <v>Constraints.setTextFieldMaxLength(idEncaminha,20);</v>
      </c>
      <c r="K51" s="10" t="str">
        <f t="shared" si="8"/>
        <v>obj.setEncaminha(rs.getString("Encaminha"));</v>
      </c>
      <c r="L51" t="str">
        <f t="shared" si="5"/>
        <v>idEncaminha.setText(aluno.getEncaminha());</v>
      </c>
    </row>
    <row r="52" spans="1:12" ht="38.25" thickBot="1" x14ac:dyDescent="0.3">
      <c r="A52" t="s">
        <v>2</v>
      </c>
      <c r="B52" t="s">
        <v>51</v>
      </c>
      <c r="C52" t="s">
        <v>52</v>
      </c>
      <c r="E52">
        <v>51</v>
      </c>
      <c r="F52" s="2" t="str">
        <f t="shared" si="11"/>
        <v>EncaminhaOutra varchar(60)  ,</v>
      </c>
      <c r="G52" s="9" t="str">
        <f>MID(C52,9,2)</f>
        <v>60</v>
      </c>
      <c r="H52" s="6" t="s">
        <v>51</v>
      </c>
      <c r="I52" t="str">
        <f t="shared" si="9"/>
        <v>st.setString(51,obj.getEncaminhaOutra());</v>
      </c>
      <c r="J52" t="str">
        <f t="shared" si="10"/>
        <v>Constraints.setTextFieldMaxLength(idEncaminhaOutra,60);</v>
      </c>
      <c r="K52" s="10" t="str">
        <f t="shared" si="8"/>
        <v>obj.setEncaminhaOutra(rs.getString("EncaminhaOutra"));</v>
      </c>
      <c r="L52" t="str">
        <f t="shared" si="5"/>
        <v>idEncaminhaOutra.setText(aluno.getEncaminhaOutra());</v>
      </c>
    </row>
    <row r="53" spans="1:12" x14ac:dyDescent="0.25">
      <c r="F53" s="2" t="s">
        <v>69</v>
      </c>
    </row>
    <row r="54" spans="1:12" x14ac:dyDescent="0.25">
      <c r="K54" s="10" t="s">
        <v>77</v>
      </c>
    </row>
    <row r="55" spans="1:12" x14ac:dyDescent="0.25">
      <c r="D55" t="s">
        <v>53</v>
      </c>
    </row>
    <row r="56" spans="1:12" x14ac:dyDescent="0.25">
      <c r="D56" t="s">
        <v>53</v>
      </c>
    </row>
    <row r="57" spans="1:12" x14ac:dyDescent="0.25">
      <c r="D57" t="s">
        <v>53</v>
      </c>
    </row>
    <row r="58" spans="1:12" x14ac:dyDescent="0.25">
      <c r="D58" t="s">
        <v>53</v>
      </c>
    </row>
    <row r="59" spans="1:12" x14ac:dyDescent="0.25">
      <c r="D59" t="s">
        <v>53</v>
      </c>
    </row>
    <row r="60" spans="1:12" x14ac:dyDescent="0.25">
      <c r="D60" t="s">
        <v>53</v>
      </c>
    </row>
    <row r="61" spans="1:12" ht="15.75" x14ac:dyDescent="0.25">
      <c r="D61" t="s">
        <v>53</v>
      </c>
      <c r="I61" s="11"/>
    </row>
    <row r="62" spans="1:12" x14ac:dyDescent="0.25">
      <c r="D62" t="s">
        <v>53</v>
      </c>
    </row>
    <row r="63" spans="1:12" x14ac:dyDescent="0.25">
      <c r="D63" t="s">
        <v>53</v>
      </c>
    </row>
    <row r="64" spans="1:12" x14ac:dyDescent="0.25">
      <c r="D64" t="s">
        <v>53</v>
      </c>
    </row>
    <row r="65" spans="4:4" x14ac:dyDescent="0.25">
      <c r="D65" t="s">
        <v>53</v>
      </c>
    </row>
    <row r="66" spans="4:4" x14ac:dyDescent="0.25">
      <c r="D66" t="s">
        <v>65</v>
      </c>
    </row>
    <row r="67" spans="4:4" x14ac:dyDescent="0.25">
      <c r="D67" t="s">
        <v>65</v>
      </c>
    </row>
    <row r="68" spans="4:4" x14ac:dyDescent="0.25">
      <c r="D68" t="s">
        <v>65</v>
      </c>
    </row>
    <row r="69" spans="4:4" x14ac:dyDescent="0.25">
      <c r="D69" t="s">
        <v>53</v>
      </c>
    </row>
    <row r="70" spans="4:4" x14ac:dyDescent="0.25">
      <c r="D70" t="s">
        <v>53</v>
      </c>
    </row>
    <row r="71" spans="4:4" x14ac:dyDescent="0.25">
      <c r="D71" t="s">
        <v>53</v>
      </c>
    </row>
    <row r="72" spans="4:4" x14ac:dyDescent="0.25">
      <c r="D72" t="s">
        <v>53</v>
      </c>
    </row>
    <row r="73" spans="4:4" x14ac:dyDescent="0.25">
      <c r="D73" t="s">
        <v>53</v>
      </c>
    </row>
    <row r="74" spans="4:4" x14ac:dyDescent="0.25">
      <c r="D74" t="s">
        <v>53</v>
      </c>
    </row>
    <row r="75" spans="4:4" x14ac:dyDescent="0.25">
      <c r="D75" t="s">
        <v>53</v>
      </c>
    </row>
    <row r="76" spans="4:4" x14ac:dyDescent="0.25">
      <c r="D76" t="s">
        <v>65</v>
      </c>
    </row>
    <row r="77" spans="4:4" x14ac:dyDescent="0.25">
      <c r="D77" t="s">
        <v>65</v>
      </c>
    </row>
    <row r="78" spans="4:4" x14ac:dyDescent="0.25">
      <c r="D78" t="s">
        <v>65</v>
      </c>
    </row>
    <row r="79" spans="4:4" x14ac:dyDescent="0.25">
      <c r="D79" t="s">
        <v>65</v>
      </c>
    </row>
    <row r="80" spans="4:4" x14ac:dyDescent="0.25">
      <c r="D80" t="s">
        <v>53</v>
      </c>
    </row>
    <row r="81" spans="4:4" x14ac:dyDescent="0.25">
      <c r="D81" t="s">
        <v>53</v>
      </c>
    </row>
    <row r="82" spans="4:4" x14ac:dyDescent="0.25">
      <c r="D82" t="s">
        <v>53</v>
      </c>
    </row>
    <row r="83" spans="4:4" x14ac:dyDescent="0.25">
      <c r="D83" t="s">
        <v>53</v>
      </c>
    </row>
    <row r="84" spans="4:4" x14ac:dyDescent="0.25">
      <c r="D84" t="s">
        <v>65</v>
      </c>
    </row>
    <row r="85" spans="4:4" x14ac:dyDescent="0.25">
      <c r="D85" t="s">
        <v>65</v>
      </c>
    </row>
    <row r="86" spans="4:4" x14ac:dyDescent="0.25">
      <c r="D86" t="s">
        <v>65</v>
      </c>
    </row>
    <row r="87" spans="4:4" x14ac:dyDescent="0.25">
      <c r="D87" t="s">
        <v>53</v>
      </c>
    </row>
    <row r="88" spans="4:4" x14ac:dyDescent="0.25">
      <c r="D88" t="s">
        <v>53</v>
      </c>
    </row>
    <row r="89" spans="4:4" x14ac:dyDescent="0.25">
      <c r="D89" t="s">
        <v>53</v>
      </c>
    </row>
    <row r="90" spans="4:4" x14ac:dyDescent="0.25">
      <c r="D90" t="s">
        <v>65</v>
      </c>
    </row>
    <row r="91" spans="4:4" x14ac:dyDescent="0.25">
      <c r="D91" t="s">
        <v>53</v>
      </c>
    </row>
    <row r="92" spans="4:4" x14ac:dyDescent="0.25">
      <c r="D92" t="s">
        <v>65</v>
      </c>
    </row>
    <row r="93" spans="4:4" x14ac:dyDescent="0.25">
      <c r="D93" t="s">
        <v>53</v>
      </c>
    </row>
    <row r="94" spans="4:4" x14ac:dyDescent="0.25">
      <c r="D94" t="s">
        <v>65</v>
      </c>
    </row>
    <row r="95" spans="4:4" x14ac:dyDescent="0.25">
      <c r="D95" t="s">
        <v>53</v>
      </c>
    </row>
    <row r="96" spans="4:4" x14ac:dyDescent="0.25">
      <c r="D96" t="s">
        <v>65</v>
      </c>
    </row>
    <row r="97" spans="4:4" x14ac:dyDescent="0.25">
      <c r="D97" t="s">
        <v>53</v>
      </c>
    </row>
    <row r="98" spans="4:4" x14ac:dyDescent="0.25">
      <c r="D98" t="s">
        <v>65</v>
      </c>
    </row>
    <row r="99" spans="4:4" x14ac:dyDescent="0.25">
      <c r="D99" t="s">
        <v>53</v>
      </c>
    </row>
    <row r="100" spans="4:4" x14ac:dyDescent="0.25">
      <c r="D100" t="s">
        <v>53</v>
      </c>
    </row>
    <row r="101" spans="4:4" x14ac:dyDescent="0.25">
      <c r="D101" t="s">
        <v>53</v>
      </c>
    </row>
    <row r="102" spans="4:4" x14ac:dyDescent="0.25">
      <c r="D102" t="s">
        <v>65</v>
      </c>
    </row>
    <row r="103" spans="4:4" x14ac:dyDescent="0.25">
      <c r="D103" t="s">
        <v>53</v>
      </c>
    </row>
    <row r="104" spans="4:4" x14ac:dyDescent="0.25">
      <c r="D104" t="s">
        <v>65</v>
      </c>
    </row>
  </sheetData>
  <sortState xmlns:xlrd2="http://schemas.microsoft.com/office/spreadsheetml/2017/richdata2" ref="A2:F53">
    <sortCondition ref="E1:E53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8E0D-E73E-4DBE-AE01-D5628ADACB82}">
  <dimension ref="A1:D60"/>
  <sheetViews>
    <sheetView tabSelected="1" workbookViewId="0">
      <selection activeCell="D60" sqref="D1:D60"/>
    </sheetView>
  </sheetViews>
  <sheetFormatPr defaultRowHeight="15" x14ac:dyDescent="0.25"/>
  <cols>
    <col min="1" max="1" width="27.42578125" customWidth="1"/>
    <col min="2" max="2" width="26.5703125" customWidth="1"/>
    <col min="3" max="3" width="26" customWidth="1"/>
    <col min="4" max="4" width="36.7109375" customWidth="1"/>
  </cols>
  <sheetData>
    <row r="1" spans="1:4" x14ac:dyDescent="0.25">
      <c r="A1" t="s">
        <v>85</v>
      </c>
      <c r="D1" t="str">
        <f>A1</f>
        <v>CREATE TABLE aluno</v>
      </c>
    </row>
    <row r="2" spans="1:4" x14ac:dyDescent="0.25">
      <c r="A2" t="s">
        <v>86</v>
      </c>
      <c r="D2" t="str">
        <f>A2</f>
        <v>(id int  NOT NULL  AUTO_INCREMENT ,</v>
      </c>
    </row>
    <row r="3" spans="1:4" x14ac:dyDescent="0.25">
      <c r="A3" s="15" t="s">
        <v>3</v>
      </c>
      <c r="B3" t="s">
        <v>52</v>
      </c>
      <c r="C3" t="s">
        <v>53</v>
      </c>
      <c r="D3" t="str">
        <f>_xlfn.CONCAT(A3,"   ",B3,"  ",C3," ,")</f>
        <v>NomeAluno   varchar(60)  NOT NULL ,</v>
      </c>
    </row>
    <row r="4" spans="1:4" x14ac:dyDescent="0.25">
      <c r="A4" s="15" t="s">
        <v>4</v>
      </c>
      <c r="B4" t="s">
        <v>89</v>
      </c>
      <c r="C4" t="s">
        <v>53</v>
      </c>
      <c r="D4" t="str">
        <f t="shared" ref="D4:D57" si="0">_xlfn.CONCAT(A4,"   ",B4,"  ",C4," ,")</f>
        <v>DataCadastro   DATE  NOT NULL ,</v>
      </c>
    </row>
    <row r="5" spans="1:4" x14ac:dyDescent="0.25">
      <c r="A5" s="15" t="s">
        <v>5</v>
      </c>
      <c r="B5" t="s">
        <v>54</v>
      </c>
      <c r="C5" t="s">
        <v>53</v>
      </c>
      <c r="D5" t="str">
        <f t="shared" si="0"/>
        <v>Situacao   varchar(10)  NOT NULL ,</v>
      </c>
    </row>
    <row r="6" spans="1:4" x14ac:dyDescent="0.25">
      <c r="A6" s="15" t="s">
        <v>7</v>
      </c>
      <c r="B6" t="s">
        <v>58</v>
      </c>
      <c r="C6" t="s">
        <v>53</v>
      </c>
      <c r="D6" t="str">
        <f t="shared" si="0"/>
        <v>RgAluno   varchar(15)  NOT NULL ,</v>
      </c>
    </row>
    <row r="7" spans="1:4" x14ac:dyDescent="0.25">
      <c r="A7" s="17" t="s">
        <v>6</v>
      </c>
      <c r="B7" t="s">
        <v>58</v>
      </c>
      <c r="C7" t="s">
        <v>65</v>
      </c>
      <c r="D7" t="str">
        <f t="shared" si="0"/>
        <v>CpfAluno   varchar(15)    ,</v>
      </c>
    </row>
    <row r="8" spans="1:4" x14ac:dyDescent="0.25">
      <c r="A8" s="15" t="s">
        <v>8</v>
      </c>
      <c r="B8" t="s">
        <v>89</v>
      </c>
      <c r="C8" t="s">
        <v>53</v>
      </c>
      <c r="D8" t="str">
        <f t="shared" si="0"/>
        <v>DataNascimentoAluno   DATE  NOT NULL ,</v>
      </c>
    </row>
    <row r="9" spans="1:4" x14ac:dyDescent="0.25">
      <c r="A9" s="15" t="s">
        <v>9</v>
      </c>
      <c r="B9" t="s">
        <v>56</v>
      </c>
      <c r="C9" t="s">
        <v>53</v>
      </c>
      <c r="D9" t="str">
        <f t="shared" si="0"/>
        <v>Sexo   varchar(13)  NOT NULL ,</v>
      </c>
    </row>
    <row r="10" spans="1:4" x14ac:dyDescent="0.25">
      <c r="A10" s="15" t="s">
        <v>10</v>
      </c>
      <c r="B10" t="s">
        <v>57</v>
      </c>
      <c r="C10" t="s">
        <v>53</v>
      </c>
      <c r="D10" t="str">
        <f t="shared" si="0"/>
        <v>NomeRuaAluno   varchar(100)  NOT NULL ,</v>
      </c>
    </row>
    <row r="11" spans="1:4" x14ac:dyDescent="0.25">
      <c r="A11" s="15" t="s">
        <v>11</v>
      </c>
      <c r="B11" t="s">
        <v>79</v>
      </c>
      <c r="C11" t="s">
        <v>53</v>
      </c>
      <c r="D11" t="str">
        <f t="shared" si="0"/>
        <v>NumeroRuaAluno   int  NOT NULL ,</v>
      </c>
    </row>
    <row r="12" spans="1:4" x14ac:dyDescent="0.25">
      <c r="A12" s="15" t="s">
        <v>12</v>
      </c>
      <c r="B12" t="s">
        <v>52</v>
      </c>
      <c r="C12" t="s">
        <v>53</v>
      </c>
      <c r="D12" t="str">
        <f t="shared" si="0"/>
        <v>BairroAluno   varchar(60)  NOT NULL ,</v>
      </c>
    </row>
    <row r="13" spans="1:4" x14ac:dyDescent="0.25">
      <c r="A13" s="15" t="s">
        <v>14</v>
      </c>
      <c r="B13" t="s">
        <v>64</v>
      </c>
      <c r="C13" t="s">
        <v>53</v>
      </c>
      <c r="D13" t="str">
        <f t="shared" si="0"/>
        <v>CepAluno   varchar(20)  NOT NULL ,</v>
      </c>
    </row>
    <row r="14" spans="1:4" x14ac:dyDescent="0.25">
      <c r="A14" s="15" t="s">
        <v>13</v>
      </c>
      <c r="B14" t="s">
        <v>58</v>
      </c>
      <c r="C14" t="s">
        <v>65</v>
      </c>
      <c r="D14" t="str">
        <f t="shared" si="0"/>
        <v>CelularAluno   varchar(15)    ,</v>
      </c>
    </row>
    <row r="15" spans="1:4" x14ac:dyDescent="0.25">
      <c r="A15" s="15" t="s">
        <v>15</v>
      </c>
      <c r="B15" t="s">
        <v>64</v>
      </c>
      <c r="C15" t="s">
        <v>65</v>
      </c>
      <c r="D15" t="str">
        <f t="shared" si="0"/>
        <v>TelFixoAluno   varchar(20)    ,</v>
      </c>
    </row>
    <row r="16" spans="1:4" x14ac:dyDescent="0.25">
      <c r="A16" s="15" t="s">
        <v>16</v>
      </c>
      <c r="B16" t="s">
        <v>52</v>
      </c>
      <c r="C16" t="s">
        <v>65</v>
      </c>
      <c r="D16" t="str">
        <f t="shared" si="0"/>
        <v>EmailAluno   varchar(60)    ,</v>
      </c>
    </row>
    <row r="17" spans="1:4" x14ac:dyDescent="0.25">
      <c r="A17" s="15" t="s">
        <v>17</v>
      </c>
      <c r="B17" t="s">
        <v>52</v>
      </c>
      <c r="C17" t="s">
        <v>53</v>
      </c>
      <c r="D17" t="str">
        <f t="shared" si="0"/>
        <v>EscolaAluno   varchar(60)  NOT NULL ,</v>
      </c>
    </row>
    <row r="18" spans="1:4" x14ac:dyDescent="0.25">
      <c r="A18" s="15" t="s">
        <v>18</v>
      </c>
      <c r="B18" t="s">
        <v>54</v>
      </c>
      <c r="C18" t="s">
        <v>53</v>
      </c>
      <c r="D18" t="str">
        <f t="shared" si="0"/>
        <v>PeriodoAluno   varchar(10)  NOT NULL ,</v>
      </c>
    </row>
    <row r="19" spans="1:4" x14ac:dyDescent="0.25">
      <c r="A19" s="15" t="s">
        <v>19</v>
      </c>
      <c r="B19" t="s">
        <v>54</v>
      </c>
      <c r="C19" t="s">
        <v>53</v>
      </c>
      <c r="D19" t="str">
        <f t="shared" si="0"/>
        <v>AnoEscolarAluno   varchar(10)  NOT NULL ,</v>
      </c>
    </row>
    <row r="20" spans="1:4" x14ac:dyDescent="0.25">
      <c r="A20" s="15" t="s">
        <v>20</v>
      </c>
      <c r="B20" t="s">
        <v>52</v>
      </c>
      <c r="C20" t="s">
        <v>53</v>
      </c>
      <c r="D20" t="str">
        <f t="shared" si="0"/>
        <v>NomeMae   varchar(60)  NOT NULL ,</v>
      </c>
    </row>
    <row r="21" spans="1:4" x14ac:dyDescent="0.25">
      <c r="A21" s="15" t="s">
        <v>21</v>
      </c>
      <c r="B21" t="s">
        <v>58</v>
      </c>
      <c r="C21" t="s">
        <v>53</v>
      </c>
      <c r="D21" t="str">
        <f t="shared" si="0"/>
        <v>RgMae   varchar(15)  NOT NULL ,</v>
      </c>
    </row>
    <row r="22" spans="1:4" x14ac:dyDescent="0.25">
      <c r="A22" s="15" t="s">
        <v>22</v>
      </c>
      <c r="B22" t="s">
        <v>58</v>
      </c>
      <c r="C22" t="s">
        <v>53</v>
      </c>
      <c r="D22" t="str">
        <f t="shared" si="0"/>
        <v>CpfMae   varchar(15)  NOT NULL ,</v>
      </c>
    </row>
    <row r="23" spans="1:4" x14ac:dyDescent="0.25">
      <c r="A23" s="15" t="s">
        <v>23</v>
      </c>
      <c r="B23" t="s">
        <v>58</v>
      </c>
      <c r="C23" t="s">
        <v>53</v>
      </c>
      <c r="D23" t="str">
        <f t="shared" si="0"/>
        <v>CelularMae   varchar(15)  NOT NULL ,</v>
      </c>
    </row>
    <row r="24" spans="1:4" x14ac:dyDescent="0.25">
      <c r="A24" s="15" t="s">
        <v>24</v>
      </c>
      <c r="B24" t="s">
        <v>52</v>
      </c>
      <c r="C24" t="s">
        <v>65</v>
      </c>
      <c r="D24" t="str">
        <f t="shared" si="0"/>
        <v>NomePai   varchar(60)    ,</v>
      </c>
    </row>
    <row r="25" spans="1:4" x14ac:dyDescent="0.25">
      <c r="A25" s="15" t="s">
        <v>25</v>
      </c>
      <c r="B25" t="s">
        <v>58</v>
      </c>
      <c r="C25" t="s">
        <v>65</v>
      </c>
      <c r="D25" t="str">
        <f t="shared" si="0"/>
        <v>RgPai   varchar(15)    ,</v>
      </c>
    </row>
    <row r="26" spans="1:4" x14ac:dyDescent="0.25">
      <c r="A26" s="15" t="s">
        <v>26</v>
      </c>
      <c r="B26" t="s">
        <v>58</v>
      </c>
      <c r="C26" t="s">
        <v>65</v>
      </c>
      <c r="D26" t="str">
        <f t="shared" si="0"/>
        <v>CpfPai   varchar(15)    ,</v>
      </c>
    </row>
    <row r="27" spans="1:4" x14ac:dyDescent="0.25">
      <c r="A27" s="15" t="s">
        <v>27</v>
      </c>
      <c r="B27" t="s">
        <v>58</v>
      </c>
      <c r="C27" t="s">
        <v>65</v>
      </c>
      <c r="D27" t="str">
        <f t="shared" si="0"/>
        <v>CelularPai   varchar(15)    ,</v>
      </c>
    </row>
    <row r="28" spans="1:4" x14ac:dyDescent="0.25">
      <c r="A28" s="15" t="s">
        <v>28</v>
      </c>
      <c r="B28" t="s">
        <v>52</v>
      </c>
      <c r="C28" t="s">
        <v>53</v>
      </c>
      <c r="D28" t="str">
        <f t="shared" si="0"/>
        <v>NomeResponsavel   varchar(60)  NOT NULL ,</v>
      </c>
    </row>
    <row r="29" spans="1:4" x14ac:dyDescent="0.25">
      <c r="A29" s="15" t="s">
        <v>29</v>
      </c>
      <c r="B29" t="s">
        <v>64</v>
      </c>
      <c r="C29" t="s">
        <v>53</v>
      </c>
      <c r="D29" t="str">
        <f t="shared" si="0"/>
        <v>RgResponsavel   varchar(20)  NOT NULL ,</v>
      </c>
    </row>
    <row r="30" spans="1:4" x14ac:dyDescent="0.25">
      <c r="A30" s="15" t="s">
        <v>30</v>
      </c>
      <c r="B30" t="s">
        <v>58</v>
      </c>
      <c r="C30" t="s">
        <v>53</v>
      </c>
      <c r="D30" t="str">
        <f t="shared" si="0"/>
        <v>CpfResponsavel   varchar(15)  NOT NULL ,</v>
      </c>
    </row>
    <row r="31" spans="1:4" x14ac:dyDescent="0.25">
      <c r="A31" s="15" t="s">
        <v>31</v>
      </c>
      <c r="B31" t="s">
        <v>58</v>
      </c>
      <c r="C31" t="s">
        <v>53</v>
      </c>
      <c r="D31" t="str">
        <f t="shared" si="0"/>
        <v>CelularResponsavel   varchar(15)  NOT NULL ,</v>
      </c>
    </row>
    <row r="32" spans="1:4" x14ac:dyDescent="0.25">
      <c r="A32" s="15" t="s">
        <v>33</v>
      </c>
      <c r="B32" t="s">
        <v>52</v>
      </c>
      <c r="C32" t="s">
        <v>65</v>
      </c>
      <c r="D32" t="str">
        <f t="shared" si="0"/>
        <v>EnderecoTrabalho   varchar(60)    ,</v>
      </c>
    </row>
    <row r="33" spans="1:4" x14ac:dyDescent="0.25">
      <c r="A33" s="15" t="s">
        <v>32</v>
      </c>
      <c r="B33" t="s">
        <v>73</v>
      </c>
      <c r="C33" t="s">
        <v>65</v>
      </c>
      <c r="D33" t="str">
        <f t="shared" si="0"/>
        <v>NumeroTrabalho   int(04)    ,</v>
      </c>
    </row>
    <row r="34" spans="1:4" x14ac:dyDescent="0.25">
      <c r="A34" s="15" t="s">
        <v>34</v>
      </c>
      <c r="B34" t="s">
        <v>64</v>
      </c>
      <c r="C34" t="s">
        <v>65</v>
      </c>
      <c r="D34" t="str">
        <f t="shared" si="0"/>
        <v>CepTrabalho   varchar(20)    ,</v>
      </c>
    </row>
    <row r="35" spans="1:4" x14ac:dyDescent="0.25">
      <c r="A35" s="15" t="s">
        <v>35</v>
      </c>
      <c r="B35" t="s">
        <v>55</v>
      </c>
      <c r="C35" t="s">
        <v>53</v>
      </c>
      <c r="D35" t="str">
        <f t="shared" si="0"/>
        <v>Moradia   varchar(12)  NOT NULL ,</v>
      </c>
    </row>
    <row r="36" spans="1:4" x14ac:dyDescent="0.25">
      <c r="A36" s="15" t="s">
        <v>36</v>
      </c>
      <c r="B36" t="s">
        <v>79</v>
      </c>
      <c r="C36" t="s">
        <v>53</v>
      </c>
      <c r="D36" t="str">
        <f t="shared" si="0"/>
        <v>NumeroPessoasNaMoradia   int  NOT NULL ,</v>
      </c>
    </row>
    <row r="37" spans="1:4" x14ac:dyDescent="0.25">
      <c r="A37" s="15" t="s">
        <v>37</v>
      </c>
      <c r="B37" t="s">
        <v>74</v>
      </c>
      <c r="C37" t="s">
        <v>53</v>
      </c>
      <c r="D37" t="str">
        <f t="shared" si="0"/>
        <v>Alergia   varchar(04)  NOT NULL ,</v>
      </c>
    </row>
    <row r="38" spans="1:4" x14ac:dyDescent="0.25">
      <c r="A38" s="15" t="s">
        <v>38</v>
      </c>
      <c r="B38" t="s">
        <v>52</v>
      </c>
      <c r="C38" t="s">
        <v>65</v>
      </c>
      <c r="D38" t="str">
        <f t="shared" si="0"/>
        <v>AlergiaQual   varchar(60)    ,</v>
      </c>
    </row>
    <row r="39" spans="1:4" x14ac:dyDescent="0.25">
      <c r="A39" s="15" t="s">
        <v>39</v>
      </c>
      <c r="B39" t="s">
        <v>74</v>
      </c>
      <c r="C39" t="s">
        <v>53</v>
      </c>
      <c r="D39" t="str">
        <f t="shared" si="0"/>
        <v>Deficiencia   varchar(04)  NOT NULL ,</v>
      </c>
    </row>
    <row r="40" spans="1:4" x14ac:dyDescent="0.25">
      <c r="A40" s="15" t="s">
        <v>40</v>
      </c>
      <c r="B40" t="s">
        <v>52</v>
      </c>
      <c r="C40" t="s">
        <v>65</v>
      </c>
      <c r="D40" t="str">
        <f t="shared" si="0"/>
        <v>DeficienciaQual   varchar(60)    ,</v>
      </c>
    </row>
    <row r="41" spans="1:4" x14ac:dyDescent="0.25">
      <c r="A41" s="15" t="s">
        <v>41</v>
      </c>
      <c r="B41" t="s">
        <v>74</v>
      </c>
      <c r="C41" t="s">
        <v>53</v>
      </c>
      <c r="D41" t="str">
        <f t="shared" si="0"/>
        <v>Cirurgia   varchar(04)  NOT NULL ,</v>
      </c>
    </row>
    <row r="42" spans="1:4" x14ac:dyDescent="0.25">
      <c r="A42" s="15" t="s">
        <v>42</v>
      </c>
      <c r="B42" t="s">
        <v>52</v>
      </c>
      <c r="C42" t="s">
        <v>65</v>
      </c>
      <c r="D42" t="str">
        <f t="shared" si="0"/>
        <v>CirurgiaQual   varchar(60)    ,</v>
      </c>
    </row>
    <row r="43" spans="1:4" x14ac:dyDescent="0.25">
      <c r="A43" s="15" t="s">
        <v>43</v>
      </c>
      <c r="B43" t="s">
        <v>74</v>
      </c>
      <c r="C43" t="s">
        <v>53</v>
      </c>
      <c r="D43" t="str">
        <f t="shared" si="0"/>
        <v>Doenca   varchar(04)  NOT NULL ,</v>
      </c>
    </row>
    <row r="44" spans="1:4" x14ac:dyDescent="0.25">
      <c r="A44" s="15" t="s">
        <v>44</v>
      </c>
      <c r="B44" t="s">
        <v>52</v>
      </c>
      <c r="C44" t="s">
        <v>65</v>
      </c>
      <c r="D44" t="str">
        <f t="shared" si="0"/>
        <v>DoencaQual   varchar(60)    ,</v>
      </c>
    </row>
    <row r="45" spans="1:4" x14ac:dyDescent="0.25">
      <c r="A45" s="15" t="s">
        <v>45</v>
      </c>
      <c r="B45" t="s">
        <v>74</v>
      </c>
      <c r="C45" t="s">
        <v>53</v>
      </c>
      <c r="D45" t="str">
        <f t="shared" si="0"/>
        <v>Remedio   varchar(04)  NOT NULL ,</v>
      </c>
    </row>
    <row r="46" spans="1:4" x14ac:dyDescent="0.25">
      <c r="A46" s="15" t="s">
        <v>46</v>
      </c>
      <c r="B46" t="s">
        <v>52</v>
      </c>
      <c r="C46" t="s">
        <v>65</v>
      </c>
      <c r="D46" t="str">
        <f t="shared" si="0"/>
        <v>RemedioQual   varchar(60)    ,</v>
      </c>
    </row>
    <row r="47" spans="1:4" x14ac:dyDescent="0.25">
      <c r="A47" s="15" t="s">
        <v>47</v>
      </c>
      <c r="B47" t="s">
        <v>74</v>
      </c>
      <c r="C47" t="s">
        <v>53</v>
      </c>
      <c r="D47" t="str">
        <f t="shared" si="0"/>
        <v>BolsaFamilia   varchar(04)  NOT NULL ,</v>
      </c>
    </row>
    <row r="48" spans="1:4" x14ac:dyDescent="0.25">
      <c r="A48" s="15" t="s">
        <v>48</v>
      </c>
      <c r="B48" t="s">
        <v>74</v>
      </c>
      <c r="C48" t="s">
        <v>53</v>
      </c>
      <c r="D48" t="str">
        <f t="shared" si="0"/>
        <v>Beneficio   varchar(04)  NOT NULL ,</v>
      </c>
    </row>
    <row r="49" spans="1:4" x14ac:dyDescent="0.25">
      <c r="A49" s="15" t="s">
        <v>49</v>
      </c>
      <c r="B49" t="s">
        <v>74</v>
      </c>
      <c r="C49" t="s">
        <v>65</v>
      </c>
      <c r="D49" t="str">
        <f t="shared" si="0"/>
        <v>CadastroUnico   varchar(04)    ,</v>
      </c>
    </row>
    <row r="50" spans="1:4" x14ac:dyDescent="0.25">
      <c r="A50" s="15" t="s">
        <v>70</v>
      </c>
      <c r="B50" t="s">
        <v>79</v>
      </c>
      <c r="C50" t="s">
        <v>65</v>
      </c>
      <c r="D50" t="str">
        <f t="shared" si="0"/>
        <v>NumeroNIS   int    ,</v>
      </c>
    </row>
    <row r="51" spans="1:4" x14ac:dyDescent="0.25">
      <c r="A51" s="15" t="s">
        <v>50</v>
      </c>
      <c r="B51" t="s">
        <v>64</v>
      </c>
      <c r="C51" t="s">
        <v>53</v>
      </c>
      <c r="D51" t="str">
        <f t="shared" si="0"/>
        <v>Encaminha   varchar(20)  NOT NULL ,</v>
      </c>
    </row>
    <row r="52" spans="1:4" x14ac:dyDescent="0.25">
      <c r="A52" s="15" t="s">
        <v>51</v>
      </c>
      <c r="B52" t="s">
        <v>52</v>
      </c>
      <c r="D52" t="str">
        <f t="shared" si="0"/>
        <v>EncaminhaOutra   varchar(60)   ,</v>
      </c>
    </row>
    <row r="53" spans="1:4" x14ac:dyDescent="0.25">
      <c r="A53" s="15" t="s">
        <v>80</v>
      </c>
      <c r="B53" s="16" t="s">
        <v>89</v>
      </c>
      <c r="D53" t="str">
        <f t="shared" si="0"/>
        <v>DataMatricula   DATE   ,</v>
      </c>
    </row>
    <row r="54" spans="1:4" x14ac:dyDescent="0.25">
      <c r="A54" s="15" t="s">
        <v>81</v>
      </c>
      <c r="B54" s="16" t="s">
        <v>89</v>
      </c>
      <c r="D54" t="str">
        <f t="shared" si="0"/>
        <v>DataExclusao   DATE   ,</v>
      </c>
    </row>
    <row r="55" spans="1:4" x14ac:dyDescent="0.25">
      <c r="A55" s="15" t="s">
        <v>82</v>
      </c>
      <c r="B55" t="s">
        <v>64</v>
      </c>
      <c r="D55" t="str">
        <f t="shared" si="0"/>
        <v>TurmaRegular   varchar(20)   ,</v>
      </c>
    </row>
    <row r="56" spans="1:4" x14ac:dyDescent="0.25">
      <c r="A56" s="15" t="s">
        <v>83</v>
      </c>
      <c r="B56" t="s">
        <v>64</v>
      </c>
      <c r="D56" t="str">
        <f t="shared" si="0"/>
        <v>TurmaEspecial   varchar(20)   ,</v>
      </c>
    </row>
    <row r="57" spans="1:4" x14ac:dyDescent="0.25">
      <c r="A57" s="15" t="s">
        <v>84</v>
      </c>
      <c r="B57" s="16" t="s">
        <v>90</v>
      </c>
      <c r="D57" t="str">
        <f t="shared" si="0"/>
        <v>RendaFamiliar   double   ,</v>
      </c>
    </row>
    <row r="58" spans="1:4" x14ac:dyDescent="0.25">
      <c r="A58" t="s">
        <v>87</v>
      </c>
      <c r="D58" t="str">
        <f>A58</f>
        <v>UNIQUE KEY(CpfAluno) ,</v>
      </c>
    </row>
    <row r="59" spans="1:4" x14ac:dyDescent="0.25">
      <c r="A59" t="s">
        <v>69</v>
      </c>
      <c r="D59" t="str">
        <f t="shared" ref="D59:D60" si="1">A59</f>
        <v xml:space="preserve"> PRIMARY KEY (Id)</v>
      </c>
    </row>
    <row r="60" spans="1:4" x14ac:dyDescent="0.25">
      <c r="A60" t="s">
        <v>88</v>
      </c>
      <c r="D60" t="str">
        <f t="shared" si="1"/>
        <v>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A3C9-69F0-4CB1-982B-4B74265FEC2E}">
  <dimension ref="A1:D51"/>
  <sheetViews>
    <sheetView workbookViewId="0">
      <selection activeCell="C8" sqref="C8"/>
    </sheetView>
  </sheetViews>
  <sheetFormatPr defaultRowHeight="20.100000000000001" customHeight="1" x14ac:dyDescent="0.25"/>
  <cols>
    <col min="1" max="1" width="9.140625" style="18"/>
    <col min="2" max="2" width="26.28515625" style="14" customWidth="1"/>
    <col min="3" max="3" width="38.7109375" customWidth="1"/>
  </cols>
  <sheetData>
    <row r="1" spans="1:4" ht="20.100000000000001" customHeight="1" x14ac:dyDescent="0.25">
      <c r="A1" s="18">
        <v>1</v>
      </c>
      <c r="B1" s="15" t="s">
        <v>3</v>
      </c>
      <c r="C1" s="16" t="str">
        <f>_xlfn.CONCAT(B1,"=?, ")</f>
        <v xml:space="preserve">NomeAluno=?, </v>
      </c>
      <c r="D1" t="str">
        <f>_xlfn.CONCAT(C1:C50)</f>
        <v xml:space="preserve">NomeAluno=?, DataCadastro=?, Situacao=?, RgAluno=?, CpfAluno=?, DataNascimentoAluno=?, Sexo=?, NomeRuaAluno=?, NumeroRuaAluno=?, BairroAluno=?, CepAluno=?, CelularAluno=?, TelFixoAluno=?, EmailAluno=?, EscolaAluno=?, PeriodoAluno=?, AnoEscolarAluno=?, NomeMae=?, RgMae=?, CpfMae=?, CelularMae=?, NomePai=?, RgPai=?, CpfPai=?, CelularPai=?, NomeResponsavel=?, RgResponsavel=?, CpfResponsavel=?, CelularResponsavel=?, EnderecoTrabalho=?, NumeroTrabalho=?, CepTrabalho=?, Moradia=?, NumeroPessoasNaMoradia=?, Alergia=?, AlergiaQual=?, Deficiencia=?, DeficienciaQual=?, Cirurgia=?, CirurgiaQual=?, Doenca=?, DoencaQual=?, Remedio=?, RemedioQual=?, BolsaFamilia=?, Beneficio=?, CadastroUnico=?, NumeroNIS=?, Encaminha=?, EncaminhaOutra=?, </v>
      </c>
    </row>
    <row r="2" spans="1:4" ht="20.100000000000001" customHeight="1" x14ac:dyDescent="0.25">
      <c r="A2" s="18">
        <f>A1+1</f>
        <v>2</v>
      </c>
      <c r="B2" s="15" t="s">
        <v>4</v>
      </c>
      <c r="C2" s="16" t="str">
        <f t="shared" ref="C2:C51" si="0">_xlfn.CONCAT(B2,"=?, ")</f>
        <v xml:space="preserve">DataCadastro=?, </v>
      </c>
    </row>
    <row r="3" spans="1:4" ht="20.100000000000001" customHeight="1" x14ac:dyDescent="0.25">
      <c r="A3" s="18">
        <f t="shared" ref="A3:A50" si="1">A2+1</f>
        <v>3</v>
      </c>
      <c r="B3" s="15" t="s">
        <v>5</v>
      </c>
      <c r="C3" s="16" t="str">
        <f t="shared" si="0"/>
        <v xml:space="preserve">Situacao=?, </v>
      </c>
    </row>
    <row r="4" spans="1:4" ht="20.100000000000001" customHeight="1" x14ac:dyDescent="0.25">
      <c r="A4" s="18">
        <f t="shared" si="1"/>
        <v>4</v>
      </c>
      <c r="B4" s="15" t="s">
        <v>7</v>
      </c>
      <c r="C4" s="16" t="str">
        <f t="shared" si="0"/>
        <v xml:space="preserve">RgAluno=?, </v>
      </c>
    </row>
    <row r="5" spans="1:4" ht="20.100000000000001" customHeight="1" x14ac:dyDescent="0.25">
      <c r="A5" s="18">
        <f t="shared" si="1"/>
        <v>5</v>
      </c>
      <c r="B5" s="17" t="s">
        <v>6</v>
      </c>
      <c r="C5" s="16" t="str">
        <f t="shared" si="0"/>
        <v xml:space="preserve">CpfAluno=?, </v>
      </c>
    </row>
    <row r="6" spans="1:4" ht="20.100000000000001" customHeight="1" x14ac:dyDescent="0.25">
      <c r="A6" s="18">
        <f t="shared" si="1"/>
        <v>6</v>
      </c>
      <c r="B6" s="15" t="s">
        <v>8</v>
      </c>
      <c r="C6" s="16" t="str">
        <f t="shared" si="0"/>
        <v xml:space="preserve">DataNascimentoAluno=?, </v>
      </c>
    </row>
    <row r="7" spans="1:4" ht="20.100000000000001" customHeight="1" x14ac:dyDescent="0.25">
      <c r="A7" s="18">
        <f t="shared" si="1"/>
        <v>7</v>
      </c>
      <c r="B7" s="15" t="s">
        <v>9</v>
      </c>
      <c r="C7" s="16" t="str">
        <f t="shared" si="0"/>
        <v xml:space="preserve">Sexo=?, </v>
      </c>
    </row>
    <row r="8" spans="1:4" ht="20.100000000000001" customHeight="1" x14ac:dyDescent="0.25">
      <c r="A8" s="18">
        <f t="shared" si="1"/>
        <v>8</v>
      </c>
      <c r="B8" s="15" t="s">
        <v>10</v>
      </c>
      <c r="C8" s="16" t="str">
        <f t="shared" si="0"/>
        <v xml:space="preserve">NomeRuaAluno=?, </v>
      </c>
    </row>
    <row r="9" spans="1:4" ht="20.100000000000001" customHeight="1" x14ac:dyDescent="0.25">
      <c r="A9" s="18">
        <f t="shared" si="1"/>
        <v>9</v>
      </c>
      <c r="B9" s="15" t="s">
        <v>11</v>
      </c>
      <c r="C9" s="16" t="str">
        <f t="shared" si="0"/>
        <v xml:space="preserve">NumeroRuaAluno=?, </v>
      </c>
    </row>
    <row r="10" spans="1:4" ht="20.100000000000001" customHeight="1" x14ac:dyDescent="0.25">
      <c r="A10" s="18">
        <f t="shared" si="1"/>
        <v>10</v>
      </c>
      <c r="B10" s="15" t="s">
        <v>12</v>
      </c>
      <c r="C10" s="16" t="str">
        <f t="shared" si="0"/>
        <v xml:space="preserve">BairroAluno=?, </v>
      </c>
    </row>
    <row r="11" spans="1:4" ht="20.100000000000001" customHeight="1" x14ac:dyDescent="0.25">
      <c r="A11" s="18">
        <f t="shared" si="1"/>
        <v>11</v>
      </c>
      <c r="B11" s="15" t="s">
        <v>14</v>
      </c>
      <c r="C11" s="16" t="str">
        <f t="shared" si="0"/>
        <v xml:space="preserve">CepAluno=?, </v>
      </c>
    </row>
    <row r="12" spans="1:4" ht="20.100000000000001" customHeight="1" x14ac:dyDescent="0.25">
      <c r="A12" s="18">
        <f t="shared" si="1"/>
        <v>12</v>
      </c>
      <c r="B12" s="15" t="s">
        <v>13</v>
      </c>
      <c r="C12" s="16" t="str">
        <f t="shared" si="0"/>
        <v xml:space="preserve">CelularAluno=?, </v>
      </c>
    </row>
    <row r="13" spans="1:4" ht="20.100000000000001" customHeight="1" x14ac:dyDescent="0.25">
      <c r="A13" s="18">
        <f t="shared" si="1"/>
        <v>13</v>
      </c>
      <c r="B13" s="15" t="s">
        <v>15</v>
      </c>
      <c r="C13" s="16" t="str">
        <f t="shared" si="0"/>
        <v xml:space="preserve">TelFixoAluno=?, </v>
      </c>
    </row>
    <row r="14" spans="1:4" ht="20.100000000000001" customHeight="1" x14ac:dyDescent="0.25">
      <c r="A14" s="18">
        <f t="shared" si="1"/>
        <v>14</v>
      </c>
      <c r="B14" s="15" t="s">
        <v>16</v>
      </c>
      <c r="C14" s="16" t="str">
        <f t="shared" si="0"/>
        <v xml:space="preserve">EmailAluno=?, </v>
      </c>
    </row>
    <row r="15" spans="1:4" ht="20.100000000000001" customHeight="1" x14ac:dyDescent="0.25">
      <c r="A15" s="18">
        <f t="shared" si="1"/>
        <v>15</v>
      </c>
      <c r="B15" s="15" t="s">
        <v>17</v>
      </c>
      <c r="C15" s="16" t="str">
        <f t="shared" si="0"/>
        <v xml:space="preserve">EscolaAluno=?, </v>
      </c>
    </row>
    <row r="16" spans="1:4" ht="20.100000000000001" customHeight="1" x14ac:dyDescent="0.25">
      <c r="A16" s="18">
        <f t="shared" si="1"/>
        <v>16</v>
      </c>
      <c r="B16" s="15" t="s">
        <v>18</v>
      </c>
      <c r="C16" s="16" t="str">
        <f t="shared" si="0"/>
        <v xml:space="preserve">PeriodoAluno=?, </v>
      </c>
    </row>
    <row r="17" spans="1:3" ht="20.100000000000001" customHeight="1" x14ac:dyDescent="0.25">
      <c r="A17" s="18">
        <f t="shared" si="1"/>
        <v>17</v>
      </c>
      <c r="B17" s="15" t="s">
        <v>19</v>
      </c>
      <c r="C17" s="16" t="str">
        <f t="shared" si="0"/>
        <v xml:space="preserve">AnoEscolarAluno=?, </v>
      </c>
    </row>
    <row r="18" spans="1:3" ht="20.100000000000001" customHeight="1" x14ac:dyDescent="0.25">
      <c r="A18" s="18">
        <f t="shared" si="1"/>
        <v>18</v>
      </c>
      <c r="B18" s="15" t="s">
        <v>20</v>
      </c>
      <c r="C18" s="16" t="str">
        <f t="shared" si="0"/>
        <v xml:space="preserve">NomeMae=?, </v>
      </c>
    </row>
    <row r="19" spans="1:3" ht="20.100000000000001" customHeight="1" x14ac:dyDescent="0.25">
      <c r="A19" s="18">
        <f t="shared" si="1"/>
        <v>19</v>
      </c>
      <c r="B19" s="15" t="s">
        <v>21</v>
      </c>
      <c r="C19" s="16" t="str">
        <f t="shared" si="0"/>
        <v xml:space="preserve">RgMae=?, </v>
      </c>
    </row>
    <row r="20" spans="1:3" ht="20.100000000000001" customHeight="1" x14ac:dyDescent="0.25">
      <c r="A20" s="18">
        <f t="shared" si="1"/>
        <v>20</v>
      </c>
      <c r="B20" s="15" t="s">
        <v>22</v>
      </c>
      <c r="C20" s="16" t="str">
        <f t="shared" si="0"/>
        <v xml:space="preserve">CpfMae=?, </v>
      </c>
    </row>
    <row r="21" spans="1:3" ht="20.100000000000001" customHeight="1" x14ac:dyDescent="0.25">
      <c r="A21" s="18">
        <f t="shared" si="1"/>
        <v>21</v>
      </c>
      <c r="B21" s="15" t="s">
        <v>23</v>
      </c>
      <c r="C21" s="16" t="str">
        <f t="shared" si="0"/>
        <v xml:space="preserve">CelularMae=?, </v>
      </c>
    </row>
    <row r="22" spans="1:3" ht="20.100000000000001" customHeight="1" x14ac:dyDescent="0.25">
      <c r="A22" s="18">
        <f t="shared" si="1"/>
        <v>22</v>
      </c>
      <c r="B22" s="15" t="s">
        <v>24</v>
      </c>
      <c r="C22" s="16" t="str">
        <f t="shared" si="0"/>
        <v xml:space="preserve">NomePai=?, </v>
      </c>
    </row>
    <row r="23" spans="1:3" ht="20.100000000000001" customHeight="1" x14ac:dyDescent="0.25">
      <c r="A23" s="18">
        <f t="shared" si="1"/>
        <v>23</v>
      </c>
      <c r="B23" s="15" t="s">
        <v>25</v>
      </c>
      <c r="C23" s="16" t="str">
        <f t="shared" si="0"/>
        <v xml:space="preserve">RgPai=?, </v>
      </c>
    </row>
    <row r="24" spans="1:3" ht="20.100000000000001" customHeight="1" x14ac:dyDescent="0.25">
      <c r="A24" s="18">
        <f t="shared" si="1"/>
        <v>24</v>
      </c>
      <c r="B24" s="15" t="s">
        <v>26</v>
      </c>
      <c r="C24" s="16" t="str">
        <f t="shared" si="0"/>
        <v xml:space="preserve">CpfPai=?, </v>
      </c>
    </row>
    <row r="25" spans="1:3" ht="20.100000000000001" customHeight="1" x14ac:dyDescent="0.25">
      <c r="A25" s="18">
        <f t="shared" si="1"/>
        <v>25</v>
      </c>
      <c r="B25" s="15" t="s">
        <v>27</v>
      </c>
      <c r="C25" s="16" t="str">
        <f t="shared" si="0"/>
        <v xml:space="preserve">CelularPai=?, </v>
      </c>
    </row>
    <row r="26" spans="1:3" ht="20.100000000000001" customHeight="1" x14ac:dyDescent="0.25">
      <c r="A26" s="18">
        <f t="shared" si="1"/>
        <v>26</v>
      </c>
      <c r="B26" s="15" t="s">
        <v>28</v>
      </c>
      <c r="C26" s="16" t="str">
        <f t="shared" si="0"/>
        <v xml:space="preserve">NomeResponsavel=?, </v>
      </c>
    </row>
    <row r="27" spans="1:3" ht="20.100000000000001" customHeight="1" x14ac:dyDescent="0.25">
      <c r="A27" s="18">
        <f t="shared" si="1"/>
        <v>27</v>
      </c>
      <c r="B27" s="15" t="s">
        <v>29</v>
      </c>
      <c r="C27" s="16" t="str">
        <f t="shared" si="0"/>
        <v xml:space="preserve">RgResponsavel=?, </v>
      </c>
    </row>
    <row r="28" spans="1:3" ht="20.100000000000001" customHeight="1" x14ac:dyDescent="0.25">
      <c r="A28" s="18">
        <f t="shared" si="1"/>
        <v>28</v>
      </c>
      <c r="B28" s="15" t="s">
        <v>30</v>
      </c>
      <c r="C28" s="16" t="str">
        <f t="shared" si="0"/>
        <v xml:space="preserve">CpfResponsavel=?, </v>
      </c>
    </row>
    <row r="29" spans="1:3" ht="20.100000000000001" customHeight="1" x14ac:dyDescent="0.25">
      <c r="A29" s="18">
        <f t="shared" si="1"/>
        <v>29</v>
      </c>
      <c r="B29" s="15" t="s">
        <v>31</v>
      </c>
      <c r="C29" s="16" t="str">
        <f t="shared" si="0"/>
        <v xml:space="preserve">CelularResponsavel=?, </v>
      </c>
    </row>
    <row r="30" spans="1:3" ht="20.100000000000001" customHeight="1" x14ac:dyDescent="0.25">
      <c r="A30" s="18">
        <f t="shared" si="1"/>
        <v>30</v>
      </c>
      <c r="B30" s="15" t="s">
        <v>33</v>
      </c>
      <c r="C30" s="16" t="str">
        <f t="shared" si="0"/>
        <v xml:space="preserve">EnderecoTrabalho=?, </v>
      </c>
    </row>
    <row r="31" spans="1:3" ht="20.100000000000001" customHeight="1" x14ac:dyDescent="0.25">
      <c r="A31" s="18">
        <f t="shared" si="1"/>
        <v>31</v>
      </c>
      <c r="B31" s="15" t="s">
        <v>32</v>
      </c>
      <c r="C31" s="16" t="str">
        <f t="shared" si="0"/>
        <v xml:space="preserve">NumeroTrabalho=?, </v>
      </c>
    </row>
    <row r="32" spans="1:3" ht="20.100000000000001" customHeight="1" x14ac:dyDescent="0.25">
      <c r="A32" s="18">
        <f t="shared" si="1"/>
        <v>32</v>
      </c>
      <c r="B32" s="15" t="s">
        <v>34</v>
      </c>
      <c r="C32" s="16" t="str">
        <f t="shared" si="0"/>
        <v xml:space="preserve">CepTrabalho=?, </v>
      </c>
    </row>
    <row r="33" spans="1:3" ht="20.100000000000001" customHeight="1" x14ac:dyDescent="0.25">
      <c r="A33" s="18">
        <f t="shared" si="1"/>
        <v>33</v>
      </c>
      <c r="B33" s="15" t="s">
        <v>35</v>
      </c>
      <c r="C33" s="16" t="str">
        <f t="shared" si="0"/>
        <v xml:space="preserve">Moradia=?, </v>
      </c>
    </row>
    <row r="34" spans="1:3" ht="20.100000000000001" customHeight="1" x14ac:dyDescent="0.25">
      <c r="A34" s="18">
        <f t="shared" si="1"/>
        <v>34</v>
      </c>
      <c r="B34" s="15" t="s">
        <v>36</v>
      </c>
      <c r="C34" s="16" t="str">
        <f t="shared" si="0"/>
        <v xml:space="preserve">NumeroPessoasNaMoradia=?, </v>
      </c>
    </row>
    <row r="35" spans="1:3" ht="20.100000000000001" customHeight="1" x14ac:dyDescent="0.25">
      <c r="A35" s="18">
        <f t="shared" si="1"/>
        <v>35</v>
      </c>
      <c r="B35" s="15" t="s">
        <v>37</v>
      </c>
      <c r="C35" s="16" t="str">
        <f t="shared" si="0"/>
        <v xml:space="preserve">Alergia=?, </v>
      </c>
    </row>
    <row r="36" spans="1:3" ht="20.100000000000001" customHeight="1" x14ac:dyDescent="0.25">
      <c r="A36" s="18">
        <f t="shared" si="1"/>
        <v>36</v>
      </c>
      <c r="B36" s="15" t="s">
        <v>38</v>
      </c>
      <c r="C36" s="16" t="str">
        <f t="shared" si="0"/>
        <v xml:space="preserve">AlergiaQual=?, </v>
      </c>
    </row>
    <row r="37" spans="1:3" ht="20.100000000000001" customHeight="1" x14ac:dyDescent="0.25">
      <c r="A37" s="18">
        <f t="shared" si="1"/>
        <v>37</v>
      </c>
      <c r="B37" s="15" t="s">
        <v>39</v>
      </c>
      <c r="C37" s="16" t="str">
        <f t="shared" si="0"/>
        <v xml:space="preserve">Deficiencia=?, </v>
      </c>
    </row>
    <row r="38" spans="1:3" ht="20.100000000000001" customHeight="1" x14ac:dyDescent="0.25">
      <c r="A38" s="18">
        <f t="shared" si="1"/>
        <v>38</v>
      </c>
      <c r="B38" s="15" t="s">
        <v>40</v>
      </c>
      <c r="C38" s="16" t="str">
        <f t="shared" si="0"/>
        <v xml:space="preserve">DeficienciaQual=?, </v>
      </c>
    </row>
    <row r="39" spans="1:3" ht="20.100000000000001" customHeight="1" x14ac:dyDescent="0.25">
      <c r="A39" s="18">
        <f t="shared" si="1"/>
        <v>39</v>
      </c>
      <c r="B39" s="15" t="s">
        <v>41</v>
      </c>
      <c r="C39" s="16" t="str">
        <f t="shared" si="0"/>
        <v xml:space="preserve">Cirurgia=?, </v>
      </c>
    </row>
    <row r="40" spans="1:3" ht="20.100000000000001" customHeight="1" x14ac:dyDescent="0.25">
      <c r="A40" s="18">
        <f t="shared" si="1"/>
        <v>40</v>
      </c>
      <c r="B40" s="15" t="s">
        <v>42</v>
      </c>
      <c r="C40" s="16" t="str">
        <f t="shared" si="0"/>
        <v xml:space="preserve">CirurgiaQual=?, </v>
      </c>
    </row>
    <row r="41" spans="1:3" ht="20.100000000000001" customHeight="1" x14ac:dyDescent="0.25">
      <c r="A41" s="18">
        <f t="shared" si="1"/>
        <v>41</v>
      </c>
      <c r="B41" s="15" t="s">
        <v>43</v>
      </c>
      <c r="C41" s="16" t="str">
        <f t="shared" si="0"/>
        <v xml:space="preserve">Doenca=?, </v>
      </c>
    </row>
    <row r="42" spans="1:3" ht="20.100000000000001" customHeight="1" x14ac:dyDescent="0.25">
      <c r="A42" s="18">
        <f t="shared" si="1"/>
        <v>42</v>
      </c>
      <c r="B42" s="15" t="s">
        <v>44</v>
      </c>
      <c r="C42" s="16" t="str">
        <f t="shared" si="0"/>
        <v xml:space="preserve">DoencaQual=?, </v>
      </c>
    </row>
    <row r="43" spans="1:3" ht="20.100000000000001" customHeight="1" x14ac:dyDescent="0.25">
      <c r="A43" s="18">
        <f t="shared" si="1"/>
        <v>43</v>
      </c>
      <c r="B43" s="15" t="s">
        <v>45</v>
      </c>
      <c r="C43" s="16" t="str">
        <f t="shared" si="0"/>
        <v xml:space="preserve">Remedio=?, </v>
      </c>
    </row>
    <row r="44" spans="1:3" ht="20.100000000000001" customHeight="1" x14ac:dyDescent="0.25">
      <c r="A44" s="18">
        <f t="shared" si="1"/>
        <v>44</v>
      </c>
      <c r="B44" s="15" t="s">
        <v>46</v>
      </c>
      <c r="C44" s="16" t="str">
        <f t="shared" si="0"/>
        <v xml:space="preserve">RemedioQual=?, </v>
      </c>
    </row>
    <row r="45" spans="1:3" ht="20.100000000000001" customHeight="1" x14ac:dyDescent="0.25">
      <c r="A45" s="18">
        <f t="shared" si="1"/>
        <v>45</v>
      </c>
      <c r="B45" s="15" t="s">
        <v>47</v>
      </c>
      <c r="C45" s="16" t="str">
        <f t="shared" si="0"/>
        <v xml:space="preserve">BolsaFamilia=?, </v>
      </c>
    </row>
    <row r="46" spans="1:3" ht="20.100000000000001" customHeight="1" x14ac:dyDescent="0.25">
      <c r="A46" s="18">
        <f t="shared" si="1"/>
        <v>46</v>
      </c>
      <c r="B46" s="15" t="s">
        <v>48</v>
      </c>
      <c r="C46" s="16" t="str">
        <f t="shared" si="0"/>
        <v xml:space="preserve">Beneficio=?, </v>
      </c>
    </row>
    <row r="47" spans="1:3" ht="20.100000000000001" customHeight="1" x14ac:dyDescent="0.25">
      <c r="A47" s="18">
        <f t="shared" si="1"/>
        <v>47</v>
      </c>
      <c r="B47" s="15" t="s">
        <v>49</v>
      </c>
      <c r="C47" s="16" t="str">
        <f t="shared" si="0"/>
        <v xml:space="preserve">CadastroUnico=?, </v>
      </c>
    </row>
    <row r="48" spans="1:3" ht="20.100000000000001" customHeight="1" x14ac:dyDescent="0.25">
      <c r="A48" s="18">
        <f t="shared" si="1"/>
        <v>48</v>
      </c>
      <c r="B48" s="15" t="s">
        <v>70</v>
      </c>
      <c r="C48" s="16" t="str">
        <f t="shared" si="0"/>
        <v xml:space="preserve">NumeroNIS=?, </v>
      </c>
    </row>
    <row r="49" spans="1:3" ht="20.100000000000001" customHeight="1" x14ac:dyDescent="0.25">
      <c r="A49" s="18">
        <f t="shared" si="1"/>
        <v>49</v>
      </c>
      <c r="B49" s="15" t="s">
        <v>50</v>
      </c>
      <c r="C49" s="16" t="str">
        <f t="shared" si="0"/>
        <v xml:space="preserve">Encaminha=?, </v>
      </c>
    </row>
    <row r="50" spans="1:3" ht="20.100000000000001" customHeight="1" x14ac:dyDescent="0.25">
      <c r="A50" s="18">
        <f t="shared" si="1"/>
        <v>50</v>
      </c>
      <c r="B50" s="15" t="s">
        <v>51</v>
      </c>
      <c r="C50" s="16" t="str">
        <f t="shared" si="0"/>
        <v xml:space="preserve">EncaminhaOutra=?, </v>
      </c>
    </row>
    <row r="51" spans="1:3" ht="20.100000000000001" customHeight="1" thickBot="1" x14ac:dyDescent="0.3">
      <c r="B51" s="13"/>
      <c r="C51" s="16" t="str">
        <f t="shared" si="0"/>
        <v xml:space="preserve">=?, </v>
      </c>
    </row>
  </sheetData>
  <pageMargins left="0.511811024" right="0.511811024" top="0.78740157499999996" bottom="0.78740157499999996" header="0.31496062000000002" footer="0.3149606200000000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CRIAR A TABELA</vt:lpstr>
      <vt:lpstr>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Ribeiro</dc:creator>
  <cp:lastModifiedBy>Jose Francisco Ribeiro</cp:lastModifiedBy>
  <cp:lastPrinted>2023-01-21T20:31:55Z</cp:lastPrinted>
  <dcterms:created xsi:type="dcterms:W3CDTF">2023-01-17T14:35:08Z</dcterms:created>
  <dcterms:modified xsi:type="dcterms:W3CDTF">2023-01-30T07:35:29Z</dcterms:modified>
</cp:coreProperties>
</file>