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urtl\SynologyDrive\TSRI\ADC Conjugation\"/>
    </mc:Choice>
  </mc:AlternateContent>
  <xr:revisionPtr revIDLastSave="0" documentId="13_ncr:1_{C932CA06-CADA-46ED-8FC5-27E2EDE25DAA}" xr6:coauthVersionLast="47" xr6:coauthVersionMax="47" xr10:uidLastSave="{00000000-0000-0000-0000-000000000000}"/>
  <bookViews>
    <workbookView xWindow="-120" yWindow="-120" windowWidth="29040" windowHeight="15840" activeTab="1" xr2:uid="{C0FFF416-1FBD-4939-AF33-15B3307315AF}"/>
  </bookViews>
  <sheets>
    <sheet name="Sheet1" sheetId="1" r:id="rId1"/>
    <sheet name="Powerpoint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0" i="3" l="1"/>
  <c r="L10" i="3"/>
  <c r="J10" i="3"/>
  <c r="F10" i="3"/>
  <c r="P9" i="3"/>
  <c r="L9" i="3"/>
  <c r="J9" i="3"/>
  <c r="F9" i="3"/>
  <c r="P8" i="3"/>
  <c r="L8" i="3"/>
  <c r="J8" i="3"/>
  <c r="F8" i="3"/>
  <c r="P6" i="3"/>
  <c r="L6" i="3"/>
  <c r="J6" i="3"/>
  <c r="F6" i="3"/>
  <c r="P5" i="3"/>
  <c r="L5" i="3"/>
  <c r="J5" i="3"/>
  <c r="F5" i="3"/>
  <c r="P4" i="3"/>
  <c r="L4" i="3"/>
  <c r="J4" i="3"/>
  <c r="F4" i="3"/>
  <c r="F7" i="1"/>
  <c r="F11" i="1"/>
  <c r="P7" i="1"/>
  <c r="P11" i="1"/>
  <c r="P5" i="1"/>
  <c r="P6" i="1"/>
  <c r="P8" i="1"/>
  <c r="P9" i="1"/>
  <c r="P10" i="1"/>
  <c r="P4" i="1"/>
  <c r="L5" i="1"/>
  <c r="L6" i="1"/>
  <c r="L7" i="1"/>
  <c r="L8" i="1"/>
  <c r="L9" i="1"/>
  <c r="L10" i="1"/>
  <c r="L11" i="1"/>
  <c r="L4" i="1"/>
  <c r="J5" i="1"/>
  <c r="J6" i="1"/>
  <c r="J7" i="1"/>
  <c r="J8" i="1"/>
  <c r="J9" i="1"/>
  <c r="J10" i="1"/>
  <c r="J11" i="1"/>
  <c r="J4" i="1"/>
  <c r="F5" i="1"/>
  <c r="F6" i="1"/>
  <c r="F8" i="1"/>
  <c r="F9" i="1"/>
  <c r="F10" i="1"/>
  <c r="F4" i="1"/>
</calcChain>
</file>

<file path=xl/sharedStrings.xml><?xml version="1.0" encoding="utf-8"?>
<sst xmlns="http://schemas.openxmlformats.org/spreadsheetml/2006/main" count="66" uniqueCount="33">
  <si>
    <t>Protein ID</t>
  </si>
  <si>
    <t>Conc. 
(mg/mL)</t>
  </si>
  <si>
    <t>Take Value 
(uL)</t>
  </si>
  <si>
    <t>Sample Y</t>
  </si>
  <si>
    <t>Sample Z</t>
  </si>
  <si>
    <t>Extinction 
Coefficients, 
1 %</t>
  </si>
  <si>
    <t>Conjugate 
Amount (ug)</t>
  </si>
  <si>
    <t>Original Reagent</t>
  </si>
  <si>
    <t>1. Buffer Exchange to BBS, pH 8.0, w/ 1% EDTA</t>
  </si>
  <si>
    <t>2. Add DTT to 10 mM (Final)</t>
  </si>
  <si>
    <t>3. 37C, 1 hour</t>
  </si>
  <si>
    <t>4. Buffer Exchange to PBS, pH 7.4</t>
  </si>
  <si>
    <t>[mAB] in PBS
(mg/mL)</t>
  </si>
  <si>
    <t>MW of 
Reagent</t>
  </si>
  <si>
    <t>Molar Conc
(uM)</t>
  </si>
  <si>
    <t>Volume
(uL)</t>
  </si>
  <si>
    <t>Total 
Amount
(ug)</t>
  </si>
  <si>
    <t>Buffer Exchange in PBS/DTPA</t>
  </si>
  <si>
    <t>Sample A</t>
  </si>
  <si>
    <t>Sample B</t>
  </si>
  <si>
    <t>Sample C</t>
  </si>
  <si>
    <t>Sample X</t>
  </si>
  <si>
    <t>Conjugatoin Reaction</t>
  </si>
  <si>
    <t>After Conjugation</t>
  </si>
  <si>
    <t>DAR</t>
  </si>
  <si>
    <t>[MC-pHrodo, uM]</t>
  </si>
  <si>
    <t>Add Volume of 
MC-pHrodo (Stock), uL</t>
  </si>
  <si>
    <t>1. Add MC-Payload</t>
  </si>
  <si>
    <t>2. 4C, O/N</t>
  </si>
  <si>
    <t>3. Buffer Exchange to PBS, pH 7.4</t>
  </si>
  <si>
    <t>[mAB] in PBS (mg/mL)</t>
  </si>
  <si>
    <t>Total 
Amount 
(ug)</t>
  </si>
  <si>
    <t>Volume 
(uL)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</si>
</sst>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9" formatCode="0.0"/>
  </numFmts>
  <fonts count="9" x14ac:knownFonts="1">
    <font>
      <sz val="11"/>
      <color theme="1"/>
      <name val="Calibri"/>
      <family val="2"/>
      <scheme val="minor"/>
    </font>
    <font>
      <sz val="14"/>
      <color theme="1"/>
      <name val="Yu Gothic Medium"/>
      <family val="2"/>
    </font>
    <font>
      <sz val="13"/>
      <color theme="1"/>
      <name val="Yu Gothic Medium"/>
      <family val="2"/>
    </font>
    <font>
      <b/>
      <sz val="14"/>
      <color theme="1"/>
      <name val="Yu Gothic Medium"/>
      <family val="2"/>
    </font>
    <font>
      <b/>
      <sz val="20"/>
      <color theme="1"/>
      <name val="Yu Gothic Medium"/>
      <family val="2"/>
    </font>
    <font>
      <b/>
      <sz val="16"/>
      <color theme="1"/>
      <name val="Yu Gothic Medium"/>
      <family val="2"/>
    </font>
    <font>
      <b/>
      <sz val="14"/>
      <color theme="0"/>
      <name val="Yu Gothic Medium"/>
      <family val="2"/>
    </font>
    <font>
      <sz val="16"/>
      <color theme="1"/>
      <name val="Yu Gothic Medium"/>
      <family val="2"/>
    </font>
    <font>
      <b/>
      <sz val="14"/>
      <color theme="4"/>
      <name val="Yu Gothic Medium"/>
      <family val="2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3" fontId="1" fillId="0" borderId="8" xfId="0" applyNumberFormat="1" applyFont="1" applyBorder="1" applyAlignment="1">
      <alignment horizontal="center" vertical="center"/>
    </xf>
    <xf numFmtId="4" fontId="1" fillId="0" borderId="8" xfId="0" applyNumberFormat="1" applyFont="1" applyBorder="1" applyAlignment="1">
      <alignment horizontal="center" vertical="center"/>
    </xf>
    <xf numFmtId="3" fontId="1" fillId="0" borderId="9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3" fontId="1" fillId="0" borderId="5" xfId="0" applyNumberFormat="1" applyFont="1" applyBorder="1" applyAlignment="1">
      <alignment horizontal="center" vertical="center"/>
    </xf>
    <xf numFmtId="4" fontId="1" fillId="0" borderId="16" xfId="0" applyNumberFormat="1" applyFont="1" applyBorder="1" applyAlignment="1">
      <alignment horizontal="center" vertical="center"/>
    </xf>
    <xf numFmtId="3" fontId="1" fillId="0" borderId="17" xfId="0" applyNumberFormat="1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2" fontId="2" fillId="0" borderId="0" xfId="0" applyNumberFormat="1" applyFont="1" applyAlignment="1">
      <alignment vertical="center"/>
    </xf>
    <xf numFmtId="3" fontId="2" fillId="0" borderId="0" xfId="0" applyNumberFormat="1" applyFont="1" applyAlignment="1">
      <alignment vertical="center"/>
    </xf>
    <xf numFmtId="164" fontId="2" fillId="0" borderId="0" xfId="0" applyNumberFormat="1" applyFont="1" applyAlignment="1">
      <alignment vertical="center"/>
    </xf>
    <xf numFmtId="4" fontId="2" fillId="0" borderId="0" xfId="0" applyNumberFormat="1" applyFont="1" applyAlignment="1">
      <alignment vertical="center"/>
    </xf>
    <xf numFmtId="0" fontId="2" fillId="0" borderId="0" xfId="0" applyFont="1" applyFill="1" applyBorder="1" applyAlignment="1">
      <alignment vertical="center"/>
    </xf>
    <xf numFmtId="169" fontId="2" fillId="0" borderId="0" xfId="0" applyNumberFormat="1" applyFont="1" applyAlignment="1">
      <alignment vertical="center"/>
    </xf>
    <xf numFmtId="0" fontId="5" fillId="0" borderId="0" xfId="0" applyFont="1" applyAlignment="1">
      <alignment vertical="center"/>
    </xf>
    <xf numFmtId="0" fontId="4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4" fontId="4" fillId="0" borderId="13" xfId="0" applyNumberFormat="1" applyFont="1" applyBorder="1" applyAlignment="1">
      <alignment horizontal="center" vertical="center"/>
    </xf>
    <xf numFmtId="4" fontId="4" fillId="0" borderId="14" xfId="0" applyNumberFormat="1" applyFont="1" applyBorder="1" applyAlignment="1">
      <alignment horizontal="center" vertical="center"/>
    </xf>
    <xf numFmtId="4" fontId="4" fillId="0" borderId="15" xfId="0" applyNumberFormat="1" applyFont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6" fillId="2" borderId="10" xfId="0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 wrapText="1"/>
    </xf>
    <xf numFmtId="2" fontId="6" fillId="2" borderId="11" xfId="0" applyNumberFormat="1" applyFont="1" applyFill="1" applyBorder="1" applyAlignment="1">
      <alignment horizontal="center" vertical="center" wrapText="1"/>
    </xf>
    <xf numFmtId="3" fontId="6" fillId="2" borderId="11" xfId="0" applyNumberFormat="1" applyFont="1" applyFill="1" applyBorder="1" applyAlignment="1">
      <alignment horizontal="center" vertical="center" wrapText="1"/>
    </xf>
    <xf numFmtId="164" fontId="6" fillId="2" borderId="12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4" fontId="3" fillId="3" borderId="10" xfId="0" applyNumberFormat="1" applyFont="1" applyFill="1" applyBorder="1" applyAlignment="1">
      <alignment horizontal="center" vertical="center" wrapText="1"/>
    </xf>
    <xf numFmtId="3" fontId="3" fillId="3" borderId="11" xfId="0" applyNumberFormat="1" applyFont="1" applyFill="1" applyBorder="1" applyAlignment="1">
      <alignment horizontal="center" vertical="center" wrapText="1"/>
    </xf>
    <xf numFmtId="4" fontId="3" fillId="3" borderId="11" xfId="0" applyNumberFormat="1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 wrapText="1"/>
    </xf>
    <xf numFmtId="3" fontId="3" fillId="3" borderId="12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69" fontId="6" fillId="4" borderId="10" xfId="0" applyNumberFormat="1" applyFont="1" applyFill="1" applyBorder="1" applyAlignment="1">
      <alignment horizontal="center" vertical="center" wrapText="1"/>
    </xf>
    <xf numFmtId="3" fontId="6" fillId="4" borderId="11" xfId="0" applyNumberFormat="1" applyFont="1" applyFill="1" applyBorder="1" applyAlignment="1">
      <alignment horizontal="center" vertical="center" wrapText="1"/>
    </xf>
    <xf numFmtId="4" fontId="6" fillId="4" borderId="12" xfId="0" applyNumberFormat="1" applyFont="1" applyFill="1" applyBorder="1" applyAlignment="1">
      <alignment horizontal="center" vertical="center" wrapText="1"/>
    </xf>
    <xf numFmtId="0" fontId="3" fillId="5" borderId="10" xfId="0" applyFont="1" applyFill="1" applyBorder="1" applyAlignment="1">
      <alignment horizontal="center" vertical="center" wrapText="1"/>
    </xf>
    <xf numFmtId="0" fontId="3" fillId="5" borderId="1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2" fontId="7" fillId="0" borderId="0" xfId="0" applyNumberFormat="1" applyFont="1" applyAlignment="1">
      <alignment vertical="center"/>
    </xf>
    <xf numFmtId="3" fontId="7" fillId="0" borderId="0" xfId="0" applyNumberFormat="1" applyFont="1" applyAlignment="1">
      <alignment vertical="center"/>
    </xf>
    <xf numFmtId="164" fontId="7" fillId="0" borderId="0" xfId="0" applyNumberFormat="1" applyFont="1" applyAlignment="1">
      <alignment vertical="center"/>
    </xf>
    <xf numFmtId="4" fontId="7" fillId="0" borderId="0" xfId="0" applyNumberFormat="1" applyFont="1" applyAlignment="1">
      <alignment vertical="center"/>
    </xf>
    <xf numFmtId="0" fontId="7" fillId="0" borderId="0" xfId="0" applyFont="1" applyFill="1" applyBorder="1" applyAlignment="1">
      <alignment vertical="center"/>
    </xf>
    <xf numFmtId="169" fontId="7" fillId="0" borderId="0" xfId="0" applyNumberFormat="1" applyFont="1" applyAlignment="1">
      <alignment vertical="center"/>
    </xf>
    <xf numFmtId="3" fontId="5" fillId="0" borderId="0" xfId="0" applyNumberFormat="1" applyFont="1" applyAlignment="1">
      <alignment horizontal="left" vertical="center"/>
    </xf>
    <xf numFmtId="0" fontId="3" fillId="0" borderId="8" xfId="0" applyFont="1" applyBorder="1" applyAlignment="1">
      <alignment horizontal="center" vertical="center"/>
    </xf>
    <xf numFmtId="2" fontId="3" fillId="0" borderId="8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4" fontId="3" fillId="0" borderId="7" xfId="0" applyNumberFormat="1" applyFont="1" applyBorder="1" applyAlignment="1">
      <alignment horizontal="center" vertical="center"/>
    </xf>
    <xf numFmtId="4" fontId="3" fillId="0" borderId="2" xfId="0" applyNumberFormat="1" applyFont="1" applyBorder="1" applyAlignment="1">
      <alignment horizontal="center" vertical="center"/>
    </xf>
    <xf numFmtId="4" fontId="3" fillId="0" borderId="4" xfId="0" applyNumberFormat="1" applyFont="1" applyBorder="1" applyAlignment="1">
      <alignment horizontal="center" vertical="center"/>
    </xf>
    <xf numFmtId="169" fontId="3" fillId="0" borderId="7" xfId="0" applyNumberFormat="1" applyFont="1" applyBorder="1" applyAlignment="1">
      <alignment horizontal="center" vertical="center"/>
    </xf>
    <xf numFmtId="169" fontId="3" fillId="0" borderId="2" xfId="0" applyNumberFormat="1" applyFont="1" applyBorder="1" applyAlignment="1">
      <alignment horizontal="center" vertical="center"/>
    </xf>
    <xf numFmtId="169" fontId="3" fillId="0" borderId="4" xfId="0" applyNumberFormat="1" applyFont="1" applyBorder="1" applyAlignment="1">
      <alignment horizontal="center" vertical="center"/>
    </xf>
    <xf numFmtId="4" fontId="8" fillId="0" borderId="9" xfId="0" applyNumberFormat="1" applyFont="1" applyBorder="1" applyAlignment="1">
      <alignment horizontal="center" vertical="center"/>
    </xf>
    <xf numFmtId="4" fontId="8" fillId="0" borderId="17" xfId="0" applyNumberFormat="1" applyFont="1" applyBorder="1" applyAlignment="1">
      <alignment horizontal="center" vertical="center"/>
    </xf>
    <xf numFmtId="164" fontId="8" fillId="0" borderId="9" xfId="0" applyNumberFormat="1" applyFont="1" applyBorder="1" applyAlignment="1">
      <alignment horizontal="center" vertical="center"/>
    </xf>
    <xf numFmtId="164" fontId="8" fillId="0" borderId="3" xfId="0" applyNumberFormat="1" applyFont="1" applyBorder="1" applyAlignment="1">
      <alignment horizontal="center" vertical="center"/>
    </xf>
    <xf numFmtId="164" fontId="8" fillId="0" borderId="6" xfId="0" applyNumberFormat="1" applyFont="1" applyBorder="1" applyAlignment="1">
      <alignment horizontal="center" vertical="center"/>
    </xf>
    <xf numFmtId="0" fontId="3" fillId="5" borderId="1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495300</xdr:colOff>
      <xdr:row>11</xdr:row>
      <xdr:rowOff>209550</xdr:rowOff>
    </xdr:from>
    <xdr:to>
      <xdr:col>7</xdr:col>
      <xdr:colOff>1000125</xdr:colOff>
      <xdr:row>13</xdr:row>
      <xdr:rowOff>252603</xdr:rowOff>
    </xdr:to>
    <xdr:sp macro="" textlink="">
      <xdr:nvSpPr>
        <xdr:cNvPr id="6" name="Arrow: Up 5">
          <a:extLst>
            <a:ext uri="{FF2B5EF4-FFF2-40B4-BE49-F238E27FC236}">
              <a16:creationId xmlns:a16="http://schemas.microsoft.com/office/drawing/2014/main" id="{95A2E13B-66F0-AC3A-572A-2BF16E477A02}"/>
            </a:ext>
          </a:extLst>
        </xdr:cNvPr>
        <xdr:cNvSpPr/>
      </xdr:nvSpPr>
      <xdr:spPr>
        <a:xfrm>
          <a:off x="7258050" y="4245769"/>
          <a:ext cx="504825" cy="566928"/>
        </a:xfrm>
        <a:prstGeom prst="upArrow">
          <a:avLst/>
        </a:prstGeom>
        <a:solidFill>
          <a:srgbClr val="00B050"/>
        </a:solidFill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>
              <a:latin typeface="Yu Gothic Medium" panose="020B0500000000000000" pitchFamily="34" charset="-128"/>
              <a:ea typeface="Yu Gothic Medium" panose="020B0500000000000000" pitchFamily="34" charset="-128"/>
            </a:rPr>
            <a:t>2</a:t>
          </a:r>
        </a:p>
      </xdr:txBody>
    </xdr:sp>
    <xdr:clientData/>
  </xdr:twoCellAnchor>
  <xdr:twoCellAnchor>
    <xdr:from>
      <xdr:col>9</xdr:col>
      <xdr:colOff>466725</xdr:colOff>
      <xdr:row>11</xdr:row>
      <xdr:rowOff>219075</xdr:rowOff>
    </xdr:from>
    <xdr:to>
      <xdr:col>9</xdr:col>
      <xdr:colOff>971550</xdr:colOff>
      <xdr:row>14</xdr:row>
      <xdr:rowOff>0</xdr:rowOff>
    </xdr:to>
    <xdr:sp macro="" textlink="">
      <xdr:nvSpPr>
        <xdr:cNvPr id="7" name="Arrow: Up 6">
          <a:extLst>
            <a:ext uri="{FF2B5EF4-FFF2-40B4-BE49-F238E27FC236}">
              <a16:creationId xmlns:a16="http://schemas.microsoft.com/office/drawing/2014/main" id="{19B5C98E-C1B5-408E-8308-3E5524E1E9A1}"/>
            </a:ext>
          </a:extLst>
        </xdr:cNvPr>
        <xdr:cNvSpPr/>
      </xdr:nvSpPr>
      <xdr:spPr>
        <a:xfrm>
          <a:off x="9153525" y="3933825"/>
          <a:ext cx="504825" cy="523875"/>
        </a:xfrm>
        <a:prstGeom prst="upArrow">
          <a:avLst/>
        </a:prstGeom>
        <a:solidFill>
          <a:srgbClr val="00B050"/>
        </a:solidFill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en-US" sz="2000">
              <a:solidFill>
                <a:schemeClr val="lt1"/>
              </a:solidFill>
              <a:latin typeface="Yu Gothic Medium" panose="020B0500000000000000" pitchFamily="34" charset="-128"/>
              <a:ea typeface="Yu Gothic Medium" panose="020B0500000000000000" pitchFamily="34" charset="-128"/>
              <a:cs typeface="+mn-cs"/>
            </a:rPr>
            <a:t>2</a:t>
          </a:r>
        </a:p>
      </xdr:txBody>
    </xdr:sp>
    <xdr:clientData/>
  </xdr:twoCellAnchor>
  <xdr:twoCellAnchor>
    <xdr:from>
      <xdr:col>4</xdr:col>
      <xdr:colOff>916781</xdr:colOff>
      <xdr:row>11</xdr:row>
      <xdr:rowOff>173827</xdr:rowOff>
    </xdr:from>
    <xdr:to>
      <xdr:col>6</xdr:col>
      <xdr:colOff>390524</xdr:colOff>
      <xdr:row>18</xdr:row>
      <xdr:rowOff>140490</xdr:rowOff>
    </xdr:to>
    <xdr:sp macro="" textlink="">
      <xdr:nvSpPr>
        <xdr:cNvPr id="9" name="Arrow: Bent 8">
          <a:extLst>
            <a:ext uri="{FF2B5EF4-FFF2-40B4-BE49-F238E27FC236}">
              <a16:creationId xmlns:a16="http://schemas.microsoft.com/office/drawing/2014/main" id="{F7E8134C-06F7-4BC8-9936-0DCDB42E8FAD}"/>
            </a:ext>
          </a:extLst>
        </xdr:cNvPr>
        <xdr:cNvSpPr/>
      </xdr:nvSpPr>
      <xdr:spPr>
        <a:xfrm flipH="1" flipV="1">
          <a:off x="5167312" y="4210046"/>
          <a:ext cx="1402556" cy="1955007"/>
        </a:xfrm>
        <a:prstGeom prst="bentArrow">
          <a:avLst>
            <a:gd name="adj1" fmla="val 15141"/>
            <a:gd name="adj2" fmla="val 18310"/>
            <a:gd name="adj3" fmla="val 17958"/>
            <a:gd name="adj4" fmla="val 40229"/>
          </a:avLst>
        </a:prstGeom>
        <a:solidFill>
          <a:srgbClr val="FFC000"/>
        </a:solidFill>
      </xdr:spPr>
      <xdr:style>
        <a:lnRef idx="2">
          <a:schemeClr val="accent6">
            <a:shade val="15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15</xdr:col>
      <xdr:colOff>376236</xdr:colOff>
      <xdr:row>11</xdr:row>
      <xdr:rowOff>219072</xdr:rowOff>
    </xdr:from>
    <xdr:to>
      <xdr:col>16</xdr:col>
      <xdr:colOff>423861</xdr:colOff>
      <xdr:row>17</xdr:row>
      <xdr:rowOff>285750</xdr:rowOff>
    </xdr:to>
    <xdr:sp macro="" textlink="">
      <xdr:nvSpPr>
        <xdr:cNvPr id="10" name="Arrow: Bent 9">
          <a:extLst>
            <a:ext uri="{FF2B5EF4-FFF2-40B4-BE49-F238E27FC236}">
              <a16:creationId xmlns:a16="http://schemas.microsoft.com/office/drawing/2014/main" id="{69A16E0B-C619-462D-8BB0-7C0E867DBF63}"/>
            </a:ext>
          </a:extLst>
        </xdr:cNvPr>
        <xdr:cNvSpPr/>
      </xdr:nvSpPr>
      <xdr:spPr>
        <a:xfrm flipH="1" flipV="1">
          <a:off x="16056767" y="4255291"/>
          <a:ext cx="1690688" cy="1995490"/>
        </a:xfrm>
        <a:prstGeom prst="bentArrow">
          <a:avLst>
            <a:gd name="adj1" fmla="val 15141"/>
            <a:gd name="adj2" fmla="val 18310"/>
            <a:gd name="adj3" fmla="val 17958"/>
            <a:gd name="adj4" fmla="val 40229"/>
          </a:avLst>
        </a:prstGeom>
        <a:solidFill>
          <a:srgbClr val="00B0F0"/>
        </a:solidFill>
      </xdr:spPr>
      <xdr:style>
        <a:lnRef idx="2">
          <a:schemeClr val="accent6">
            <a:shade val="15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416718</xdr:colOff>
      <xdr:row>14</xdr:row>
      <xdr:rowOff>226219</xdr:rowOff>
    </xdr:from>
    <xdr:to>
      <xdr:col>5</xdr:col>
      <xdr:colOff>833437</xdr:colOff>
      <xdr:row>15</xdr:row>
      <xdr:rowOff>226219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01724C5D-8D9A-2131-3831-B6F3B77337EC}"/>
            </a:ext>
          </a:extLst>
        </xdr:cNvPr>
        <xdr:cNvSpPr/>
      </xdr:nvSpPr>
      <xdr:spPr>
        <a:xfrm>
          <a:off x="5750718" y="5048250"/>
          <a:ext cx="416719" cy="416719"/>
        </a:xfrm>
        <a:prstGeom prst="ellipse">
          <a:avLst/>
        </a:prstGeom>
        <a:solidFill>
          <a:srgbClr val="FFC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>
              <a:latin typeface="Yu Gothic Medium" panose="020B0500000000000000" pitchFamily="34" charset="-128"/>
              <a:ea typeface="Yu Gothic Medium" panose="020B0500000000000000" pitchFamily="34" charset="-128"/>
            </a:rPr>
            <a:t>1</a:t>
          </a:r>
        </a:p>
      </xdr:txBody>
    </xdr:sp>
    <xdr:clientData/>
  </xdr:twoCellAnchor>
  <xdr:twoCellAnchor>
    <xdr:from>
      <xdr:col>15</xdr:col>
      <xdr:colOff>1176337</xdr:colOff>
      <xdr:row>14</xdr:row>
      <xdr:rowOff>295275</xdr:rowOff>
    </xdr:from>
    <xdr:to>
      <xdr:col>15</xdr:col>
      <xdr:colOff>1593056</xdr:colOff>
      <xdr:row>16</xdr:row>
      <xdr:rowOff>33337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82C11DC2-FADA-4244-8DE1-AC0E12AA3D62}"/>
            </a:ext>
          </a:extLst>
        </xdr:cNvPr>
        <xdr:cNvSpPr/>
      </xdr:nvSpPr>
      <xdr:spPr>
        <a:xfrm>
          <a:off x="16713993" y="5117306"/>
          <a:ext cx="416719" cy="416719"/>
        </a:xfrm>
        <a:prstGeom prst="ellipse">
          <a:avLst/>
        </a:prstGeom>
        <a:solidFill>
          <a:srgbClr val="00B0F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>
              <a:latin typeface="Yu Gothic Medium" panose="020B0500000000000000" pitchFamily="34" charset="-128"/>
              <a:ea typeface="Yu Gothic Medium" panose="020B0500000000000000" pitchFamily="34" charset="-128"/>
            </a:rPr>
            <a:t>3</a:t>
          </a:r>
        </a:p>
      </xdr:txBody>
    </xdr:sp>
    <xdr:clientData/>
  </xdr:twoCellAnchor>
  <xdr:twoCellAnchor>
    <xdr:from>
      <xdr:col>17</xdr:col>
      <xdr:colOff>321469</xdr:colOff>
      <xdr:row>11</xdr:row>
      <xdr:rowOff>245268</xdr:rowOff>
    </xdr:from>
    <xdr:to>
      <xdr:col>17</xdr:col>
      <xdr:colOff>826294</xdr:colOff>
      <xdr:row>14</xdr:row>
      <xdr:rowOff>26384</xdr:rowOff>
    </xdr:to>
    <xdr:sp macro="" textlink="">
      <xdr:nvSpPr>
        <xdr:cNvPr id="13" name="Arrow: Up 12">
          <a:extLst>
            <a:ext uri="{FF2B5EF4-FFF2-40B4-BE49-F238E27FC236}">
              <a16:creationId xmlns:a16="http://schemas.microsoft.com/office/drawing/2014/main" id="{20E811DF-ED56-489B-92CE-EE525EE29ED1}"/>
            </a:ext>
          </a:extLst>
        </xdr:cNvPr>
        <xdr:cNvSpPr/>
      </xdr:nvSpPr>
      <xdr:spPr>
        <a:xfrm>
          <a:off x="18085594" y="4281487"/>
          <a:ext cx="504825" cy="566928"/>
        </a:xfrm>
        <a:prstGeom prst="upArrow">
          <a:avLst/>
        </a:prstGeom>
        <a:solidFill>
          <a:srgbClr val="7030A0"/>
        </a:solidFill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>
              <a:latin typeface="Yu Gothic Medium" panose="020B0500000000000000" pitchFamily="34" charset="-128"/>
              <a:ea typeface="Yu Gothic Medium" panose="020B0500000000000000" pitchFamily="34" charset="-128"/>
            </a:rPr>
            <a:t>4</a:t>
          </a:r>
        </a:p>
      </xdr:txBody>
    </xdr:sp>
    <xdr:clientData/>
  </xdr:twoCellAnchor>
  <xdr:twoCellAnchor>
    <xdr:from>
      <xdr:col>18</xdr:col>
      <xdr:colOff>304805</xdr:colOff>
      <xdr:row>11</xdr:row>
      <xdr:rowOff>254793</xdr:rowOff>
    </xdr:from>
    <xdr:to>
      <xdr:col>18</xdr:col>
      <xdr:colOff>809630</xdr:colOff>
      <xdr:row>14</xdr:row>
      <xdr:rowOff>35718</xdr:rowOff>
    </xdr:to>
    <xdr:sp macro="" textlink="">
      <xdr:nvSpPr>
        <xdr:cNvPr id="14" name="Arrow: Up 13">
          <a:extLst>
            <a:ext uri="{FF2B5EF4-FFF2-40B4-BE49-F238E27FC236}">
              <a16:creationId xmlns:a16="http://schemas.microsoft.com/office/drawing/2014/main" id="{409C21A5-2362-409E-B2CC-CEA150175E7B}"/>
            </a:ext>
          </a:extLst>
        </xdr:cNvPr>
        <xdr:cNvSpPr/>
      </xdr:nvSpPr>
      <xdr:spPr>
        <a:xfrm>
          <a:off x="19188118" y="4291012"/>
          <a:ext cx="504825" cy="566737"/>
        </a:xfrm>
        <a:prstGeom prst="upArrow">
          <a:avLst/>
        </a:prstGeom>
        <a:solidFill>
          <a:srgbClr val="7030A0"/>
        </a:solidFill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en-US" sz="2000">
              <a:solidFill>
                <a:schemeClr val="lt1"/>
              </a:solidFill>
              <a:latin typeface="Yu Gothic Medium" panose="020B0500000000000000" pitchFamily="34" charset="-128"/>
              <a:ea typeface="Yu Gothic Medium" panose="020B0500000000000000" pitchFamily="34" charset="-128"/>
              <a:cs typeface="+mn-cs"/>
            </a:rPr>
            <a:t>4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495300</xdr:colOff>
      <xdr:row>11</xdr:row>
      <xdr:rowOff>209550</xdr:rowOff>
    </xdr:from>
    <xdr:to>
      <xdr:col>7</xdr:col>
      <xdr:colOff>1000125</xdr:colOff>
      <xdr:row>13</xdr:row>
      <xdr:rowOff>252603</xdr:rowOff>
    </xdr:to>
    <xdr:sp macro="" textlink="">
      <xdr:nvSpPr>
        <xdr:cNvPr id="2" name="Arrow: Up 1">
          <a:extLst>
            <a:ext uri="{FF2B5EF4-FFF2-40B4-BE49-F238E27FC236}">
              <a16:creationId xmlns:a16="http://schemas.microsoft.com/office/drawing/2014/main" id="{EF46D8DE-77E3-4F40-814E-37502FD8A5AB}"/>
            </a:ext>
          </a:extLst>
        </xdr:cNvPr>
        <xdr:cNvSpPr/>
      </xdr:nvSpPr>
      <xdr:spPr>
        <a:xfrm>
          <a:off x="7410450" y="4210050"/>
          <a:ext cx="504825" cy="690753"/>
        </a:xfrm>
        <a:prstGeom prst="upArrow">
          <a:avLst/>
        </a:prstGeom>
        <a:solidFill>
          <a:srgbClr val="00B050"/>
        </a:solidFill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>
              <a:latin typeface="Yu Gothic Medium" panose="020B0500000000000000" pitchFamily="34" charset="-128"/>
              <a:ea typeface="Yu Gothic Medium" panose="020B0500000000000000" pitchFamily="34" charset="-128"/>
            </a:rPr>
            <a:t>2</a:t>
          </a:r>
        </a:p>
      </xdr:txBody>
    </xdr:sp>
    <xdr:clientData/>
  </xdr:twoCellAnchor>
  <xdr:twoCellAnchor>
    <xdr:from>
      <xdr:col>9</xdr:col>
      <xdr:colOff>466725</xdr:colOff>
      <xdr:row>11</xdr:row>
      <xdr:rowOff>219075</xdr:rowOff>
    </xdr:from>
    <xdr:to>
      <xdr:col>9</xdr:col>
      <xdr:colOff>971550</xdr:colOff>
      <xdr:row>14</xdr:row>
      <xdr:rowOff>0</xdr:rowOff>
    </xdr:to>
    <xdr:sp macro="" textlink="">
      <xdr:nvSpPr>
        <xdr:cNvPr id="3" name="Arrow: Up 2">
          <a:extLst>
            <a:ext uri="{FF2B5EF4-FFF2-40B4-BE49-F238E27FC236}">
              <a16:creationId xmlns:a16="http://schemas.microsoft.com/office/drawing/2014/main" id="{1C23AAD6-C072-49E9-BC87-BB77DEE4844C}"/>
            </a:ext>
          </a:extLst>
        </xdr:cNvPr>
        <xdr:cNvSpPr/>
      </xdr:nvSpPr>
      <xdr:spPr>
        <a:xfrm>
          <a:off x="9610725" y="4219575"/>
          <a:ext cx="504825" cy="752475"/>
        </a:xfrm>
        <a:prstGeom prst="upArrow">
          <a:avLst/>
        </a:prstGeom>
        <a:solidFill>
          <a:srgbClr val="00B050"/>
        </a:solidFill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en-US" sz="2000">
              <a:solidFill>
                <a:schemeClr val="lt1"/>
              </a:solidFill>
              <a:latin typeface="Yu Gothic Medium" panose="020B0500000000000000" pitchFamily="34" charset="-128"/>
              <a:ea typeface="Yu Gothic Medium" panose="020B0500000000000000" pitchFamily="34" charset="-128"/>
              <a:cs typeface="+mn-cs"/>
            </a:rPr>
            <a:t>2</a:t>
          </a:r>
        </a:p>
      </xdr:txBody>
    </xdr:sp>
    <xdr:clientData/>
  </xdr:twoCellAnchor>
  <xdr:twoCellAnchor>
    <xdr:from>
      <xdr:col>4</xdr:col>
      <xdr:colOff>916781</xdr:colOff>
      <xdr:row>11</xdr:row>
      <xdr:rowOff>173827</xdr:rowOff>
    </xdr:from>
    <xdr:to>
      <xdr:col>6</xdr:col>
      <xdr:colOff>390524</xdr:colOff>
      <xdr:row>18</xdr:row>
      <xdr:rowOff>140490</xdr:rowOff>
    </xdr:to>
    <xdr:sp macro="" textlink="">
      <xdr:nvSpPr>
        <xdr:cNvPr id="4" name="Arrow: Bent 3">
          <a:extLst>
            <a:ext uri="{FF2B5EF4-FFF2-40B4-BE49-F238E27FC236}">
              <a16:creationId xmlns:a16="http://schemas.microsoft.com/office/drawing/2014/main" id="{F67EAF9F-5CEF-43A6-9A55-3DCCFFA6BBEA}"/>
            </a:ext>
          </a:extLst>
        </xdr:cNvPr>
        <xdr:cNvSpPr/>
      </xdr:nvSpPr>
      <xdr:spPr>
        <a:xfrm flipH="1" flipV="1">
          <a:off x="5317331" y="4174327"/>
          <a:ext cx="1407318" cy="2233613"/>
        </a:xfrm>
        <a:prstGeom prst="bentArrow">
          <a:avLst>
            <a:gd name="adj1" fmla="val 15141"/>
            <a:gd name="adj2" fmla="val 18310"/>
            <a:gd name="adj3" fmla="val 17958"/>
            <a:gd name="adj4" fmla="val 40229"/>
          </a:avLst>
        </a:prstGeom>
        <a:solidFill>
          <a:srgbClr val="FFC000"/>
        </a:solidFill>
      </xdr:spPr>
      <xdr:style>
        <a:lnRef idx="2">
          <a:schemeClr val="accent6">
            <a:shade val="15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15</xdr:col>
      <xdr:colOff>376236</xdr:colOff>
      <xdr:row>11</xdr:row>
      <xdr:rowOff>219072</xdr:rowOff>
    </xdr:from>
    <xdr:to>
      <xdr:col>16</xdr:col>
      <xdr:colOff>423861</xdr:colOff>
      <xdr:row>17</xdr:row>
      <xdr:rowOff>285750</xdr:rowOff>
    </xdr:to>
    <xdr:sp macro="" textlink="">
      <xdr:nvSpPr>
        <xdr:cNvPr id="5" name="Arrow: Bent 4">
          <a:extLst>
            <a:ext uri="{FF2B5EF4-FFF2-40B4-BE49-F238E27FC236}">
              <a16:creationId xmlns:a16="http://schemas.microsoft.com/office/drawing/2014/main" id="{D41A015A-9EE4-47BA-8C70-505447BB391A}"/>
            </a:ext>
          </a:extLst>
        </xdr:cNvPr>
        <xdr:cNvSpPr/>
      </xdr:nvSpPr>
      <xdr:spPr>
        <a:xfrm flipH="1" flipV="1">
          <a:off x="16073436" y="4219572"/>
          <a:ext cx="1695450" cy="2009778"/>
        </a:xfrm>
        <a:prstGeom prst="bentArrow">
          <a:avLst>
            <a:gd name="adj1" fmla="val 15141"/>
            <a:gd name="adj2" fmla="val 18310"/>
            <a:gd name="adj3" fmla="val 17958"/>
            <a:gd name="adj4" fmla="val 40229"/>
          </a:avLst>
        </a:prstGeom>
        <a:solidFill>
          <a:srgbClr val="00B0F0"/>
        </a:solidFill>
      </xdr:spPr>
      <xdr:style>
        <a:lnRef idx="2">
          <a:schemeClr val="accent6">
            <a:shade val="15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416718</xdr:colOff>
      <xdr:row>14</xdr:row>
      <xdr:rowOff>226219</xdr:rowOff>
    </xdr:from>
    <xdr:to>
      <xdr:col>5</xdr:col>
      <xdr:colOff>833437</xdr:colOff>
      <xdr:row>15</xdr:row>
      <xdr:rowOff>226219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6612D898-581B-4C6F-922E-7ECE90AC4712}"/>
            </a:ext>
          </a:extLst>
        </xdr:cNvPr>
        <xdr:cNvSpPr/>
      </xdr:nvSpPr>
      <xdr:spPr>
        <a:xfrm>
          <a:off x="5903118" y="5198269"/>
          <a:ext cx="416719" cy="323850"/>
        </a:xfrm>
        <a:prstGeom prst="ellipse">
          <a:avLst/>
        </a:prstGeom>
        <a:solidFill>
          <a:srgbClr val="FFC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>
              <a:latin typeface="Yu Gothic Medium" panose="020B0500000000000000" pitchFamily="34" charset="-128"/>
              <a:ea typeface="Yu Gothic Medium" panose="020B0500000000000000" pitchFamily="34" charset="-128"/>
            </a:rPr>
            <a:t>1</a:t>
          </a:r>
        </a:p>
      </xdr:txBody>
    </xdr:sp>
    <xdr:clientData/>
  </xdr:twoCellAnchor>
  <xdr:twoCellAnchor>
    <xdr:from>
      <xdr:col>15</xdr:col>
      <xdr:colOff>1176337</xdr:colOff>
      <xdr:row>14</xdr:row>
      <xdr:rowOff>295275</xdr:rowOff>
    </xdr:from>
    <xdr:to>
      <xdr:col>15</xdr:col>
      <xdr:colOff>1593056</xdr:colOff>
      <xdr:row>16</xdr:row>
      <xdr:rowOff>33337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A8392B47-0272-4C72-B2B9-B546098AA530}"/>
            </a:ext>
          </a:extLst>
        </xdr:cNvPr>
        <xdr:cNvSpPr/>
      </xdr:nvSpPr>
      <xdr:spPr>
        <a:xfrm>
          <a:off x="16873537" y="5267325"/>
          <a:ext cx="416719" cy="385762"/>
        </a:xfrm>
        <a:prstGeom prst="ellipse">
          <a:avLst/>
        </a:prstGeom>
        <a:solidFill>
          <a:srgbClr val="00B0F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>
              <a:latin typeface="Yu Gothic Medium" panose="020B0500000000000000" pitchFamily="34" charset="-128"/>
              <a:ea typeface="Yu Gothic Medium" panose="020B0500000000000000" pitchFamily="34" charset="-128"/>
            </a:rPr>
            <a:t>3</a:t>
          </a:r>
        </a:p>
      </xdr:txBody>
    </xdr:sp>
    <xdr:clientData/>
  </xdr:twoCellAnchor>
  <xdr:twoCellAnchor>
    <xdr:from>
      <xdr:col>17</xdr:col>
      <xdr:colOff>321469</xdr:colOff>
      <xdr:row>11</xdr:row>
      <xdr:rowOff>245268</xdr:rowOff>
    </xdr:from>
    <xdr:to>
      <xdr:col>17</xdr:col>
      <xdr:colOff>826294</xdr:colOff>
      <xdr:row>14</xdr:row>
      <xdr:rowOff>26384</xdr:rowOff>
    </xdr:to>
    <xdr:sp macro="" textlink="">
      <xdr:nvSpPr>
        <xdr:cNvPr id="8" name="Arrow: Up 7">
          <a:extLst>
            <a:ext uri="{FF2B5EF4-FFF2-40B4-BE49-F238E27FC236}">
              <a16:creationId xmlns:a16="http://schemas.microsoft.com/office/drawing/2014/main" id="{9E87A3B0-EE9B-4D87-BD4C-E6758EE2B6D1}"/>
            </a:ext>
          </a:extLst>
        </xdr:cNvPr>
        <xdr:cNvSpPr/>
      </xdr:nvSpPr>
      <xdr:spPr>
        <a:xfrm>
          <a:off x="18247519" y="4245768"/>
          <a:ext cx="504825" cy="752666"/>
        </a:xfrm>
        <a:prstGeom prst="upArrow">
          <a:avLst/>
        </a:prstGeom>
        <a:solidFill>
          <a:srgbClr val="7030A0"/>
        </a:solidFill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>
              <a:latin typeface="Yu Gothic Medium" panose="020B0500000000000000" pitchFamily="34" charset="-128"/>
              <a:ea typeface="Yu Gothic Medium" panose="020B0500000000000000" pitchFamily="34" charset="-128"/>
            </a:rPr>
            <a:t>4</a:t>
          </a:r>
        </a:p>
      </xdr:txBody>
    </xdr:sp>
    <xdr:clientData/>
  </xdr:twoCellAnchor>
  <xdr:twoCellAnchor>
    <xdr:from>
      <xdr:col>18</xdr:col>
      <xdr:colOff>304805</xdr:colOff>
      <xdr:row>11</xdr:row>
      <xdr:rowOff>254793</xdr:rowOff>
    </xdr:from>
    <xdr:to>
      <xdr:col>18</xdr:col>
      <xdr:colOff>809630</xdr:colOff>
      <xdr:row>14</xdr:row>
      <xdr:rowOff>35718</xdr:rowOff>
    </xdr:to>
    <xdr:sp macro="" textlink="">
      <xdr:nvSpPr>
        <xdr:cNvPr id="9" name="Arrow: Up 8">
          <a:extLst>
            <a:ext uri="{FF2B5EF4-FFF2-40B4-BE49-F238E27FC236}">
              <a16:creationId xmlns:a16="http://schemas.microsoft.com/office/drawing/2014/main" id="{DDBA6787-C17C-414A-915A-165526AD46A5}"/>
            </a:ext>
          </a:extLst>
        </xdr:cNvPr>
        <xdr:cNvSpPr/>
      </xdr:nvSpPr>
      <xdr:spPr>
        <a:xfrm>
          <a:off x="19345280" y="4255293"/>
          <a:ext cx="504825" cy="752475"/>
        </a:xfrm>
        <a:prstGeom prst="upArrow">
          <a:avLst/>
        </a:prstGeom>
        <a:solidFill>
          <a:srgbClr val="7030A0"/>
        </a:solidFill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en-US" sz="2000">
              <a:solidFill>
                <a:schemeClr val="lt1"/>
              </a:solidFill>
              <a:latin typeface="Yu Gothic Medium" panose="020B0500000000000000" pitchFamily="34" charset="-128"/>
              <a:ea typeface="Yu Gothic Medium" panose="020B0500000000000000" pitchFamily="34" charset="-128"/>
              <a:cs typeface="+mn-cs"/>
            </a:rPr>
            <a:t>4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102AD-1D95-4CEF-8CAF-5F9742FF084D}">
  <dimension ref="B1:T20"/>
  <sheetViews>
    <sheetView zoomScale="80" zoomScaleNormal="80" workbookViewId="0">
      <selection activeCell="A3" sqref="A3:XFD3"/>
    </sheetView>
  </sheetViews>
  <sheetFormatPr defaultColWidth="12.7109375" defaultRowHeight="20.25" x14ac:dyDescent="0.25"/>
  <cols>
    <col min="1" max="1" width="12.7109375" style="19"/>
    <col min="2" max="2" width="18.7109375" style="19" customWidth="1"/>
    <col min="3" max="3" width="19.7109375" style="19" customWidth="1"/>
    <col min="4" max="4" width="14.85546875" style="20" customWidth="1"/>
    <col min="5" max="5" width="16.28515625" style="21" customWidth="1"/>
    <col min="6" max="6" width="12.7109375" style="22"/>
    <col min="7" max="7" width="8.7109375" style="19" customWidth="1"/>
    <col min="8" max="8" width="20.7109375" style="23" customWidth="1"/>
    <col min="9" max="9" width="12.7109375" style="21"/>
    <col min="10" max="10" width="20.7109375" style="23" customWidth="1"/>
    <col min="11" max="11" width="12.7109375" style="19"/>
    <col min="12" max="12" width="12.7109375" style="21"/>
    <col min="13" max="13" width="8.7109375" style="24" customWidth="1"/>
    <col min="14" max="14" width="12.7109375" style="25"/>
    <col min="15" max="15" width="30.7109375" style="21" customWidth="1"/>
    <col min="16" max="16" width="24.7109375" style="23" customWidth="1"/>
    <col min="17" max="17" width="8.7109375" style="24" customWidth="1"/>
    <col min="18" max="20" width="16.7109375" style="19" customWidth="1"/>
    <col min="21" max="16384" width="12.7109375" style="19"/>
  </cols>
  <sheetData>
    <row r="1" spans="2:20" ht="21" thickBot="1" x14ac:dyDescent="0.3"/>
    <row r="2" spans="2:20" s="30" customFormat="1" ht="30" customHeight="1" thickBot="1" x14ac:dyDescent="0.3">
      <c r="B2" s="27" t="s">
        <v>7</v>
      </c>
      <c r="C2" s="28"/>
      <c r="D2" s="28"/>
      <c r="E2" s="28"/>
      <c r="F2" s="29"/>
      <c r="H2" s="31" t="s">
        <v>17</v>
      </c>
      <c r="I2" s="32"/>
      <c r="J2" s="32"/>
      <c r="K2" s="32"/>
      <c r="L2" s="33"/>
      <c r="M2" s="34"/>
      <c r="N2" s="27" t="s">
        <v>22</v>
      </c>
      <c r="O2" s="28"/>
      <c r="P2" s="29"/>
      <c r="Q2" s="34"/>
      <c r="R2" s="27" t="s">
        <v>23</v>
      </c>
      <c r="S2" s="28"/>
      <c r="T2" s="29"/>
    </row>
    <row r="3" spans="2:20" s="52" customFormat="1" ht="72" customHeight="1" thickBot="1" x14ac:dyDescent="0.3">
      <c r="B3" s="35" t="s">
        <v>0</v>
      </c>
      <c r="C3" s="36" t="s">
        <v>5</v>
      </c>
      <c r="D3" s="37" t="s">
        <v>1</v>
      </c>
      <c r="E3" s="38" t="s">
        <v>6</v>
      </c>
      <c r="F3" s="39" t="s">
        <v>2</v>
      </c>
      <c r="G3" s="40"/>
      <c r="H3" s="41" t="s">
        <v>12</v>
      </c>
      <c r="I3" s="42" t="s">
        <v>13</v>
      </c>
      <c r="J3" s="43" t="s">
        <v>14</v>
      </c>
      <c r="K3" s="44" t="s">
        <v>15</v>
      </c>
      <c r="L3" s="45" t="s">
        <v>16</v>
      </c>
      <c r="M3" s="46"/>
      <c r="N3" s="47" t="s">
        <v>24</v>
      </c>
      <c r="O3" s="48" t="s">
        <v>25</v>
      </c>
      <c r="P3" s="49" t="s">
        <v>26</v>
      </c>
      <c r="Q3" s="46"/>
      <c r="R3" s="50" t="s">
        <v>30</v>
      </c>
      <c r="S3" s="78" t="s">
        <v>32</v>
      </c>
      <c r="T3" s="51" t="s">
        <v>31</v>
      </c>
    </row>
    <row r="4" spans="2:20" s="2" customFormat="1" ht="24" customHeight="1" x14ac:dyDescent="0.25">
      <c r="B4" s="3" t="s">
        <v>18</v>
      </c>
      <c r="C4" s="61">
        <v>13.7</v>
      </c>
      <c r="D4" s="62">
        <v>3.12</v>
      </c>
      <c r="E4" s="5">
        <v>250</v>
      </c>
      <c r="F4" s="75">
        <f>E4/D4</f>
        <v>80.128205128205124</v>
      </c>
      <c r="G4" s="1"/>
      <c r="H4" s="67">
        <v>1.88</v>
      </c>
      <c r="I4" s="5">
        <v>150000</v>
      </c>
      <c r="J4" s="6">
        <f>H4/I4*1000000</f>
        <v>12.533333333333333</v>
      </c>
      <c r="K4" s="61">
        <v>90</v>
      </c>
      <c r="L4" s="7">
        <f>H4*K4</f>
        <v>169.2</v>
      </c>
      <c r="M4" s="1"/>
      <c r="N4" s="70">
        <v>5</v>
      </c>
      <c r="O4" s="5">
        <v>1000</v>
      </c>
      <c r="P4" s="73">
        <f>J4*K4/O4*N4</f>
        <v>5.64</v>
      </c>
      <c r="Q4" s="1"/>
      <c r="R4" s="3"/>
      <c r="S4" s="4"/>
      <c r="T4" s="8"/>
    </row>
    <row r="5" spans="2:20" s="2" customFormat="1" ht="24" customHeight="1" x14ac:dyDescent="0.25">
      <c r="B5" s="9" t="s">
        <v>19</v>
      </c>
      <c r="C5" s="63">
        <v>15.2</v>
      </c>
      <c r="D5" s="64">
        <v>9</v>
      </c>
      <c r="E5" s="11">
        <v>250</v>
      </c>
      <c r="F5" s="76">
        <f t="shared" ref="F5:F11" si="0">E5/D5</f>
        <v>27.777777777777779</v>
      </c>
      <c r="G5" s="1"/>
      <c r="H5" s="68">
        <v>1.67</v>
      </c>
      <c r="I5" s="11">
        <v>150000</v>
      </c>
      <c r="J5" s="6">
        <f t="shared" ref="J5:J11" si="1">H5/I5*1000000</f>
        <v>11.133333333333333</v>
      </c>
      <c r="K5" s="63">
        <v>90</v>
      </c>
      <c r="L5" s="7">
        <f t="shared" ref="L5:L11" si="2">H5*K5</f>
        <v>150.29999999999998</v>
      </c>
      <c r="M5" s="1"/>
      <c r="N5" s="71">
        <v>5</v>
      </c>
      <c r="O5" s="11">
        <v>1000</v>
      </c>
      <c r="P5" s="73">
        <f t="shared" ref="P5:P11" si="3">J5*K5/O5*N5</f>
        <v>5.01</v>
      </c>
      <c r="Q5" s="1"/>
      <c r="R5" s="9"/>
      <c r="S5" s="10"/>
      <c r="T5" s="12"/>
    </row>
    <row r="6" spans="2:20" s="2" customFormat="1" ht="24" customHeight="1" x14ac:dyDescent="0.25">
      <c r="B6" s="9" t="s">
        <v>20</v>
      </c>
      <c r="C6" s="63">
        <v>14.6</v>
      </c>
      <c r="D6" s="64">
        <v>4.5</v>
      </c>
      <c r="E6" s="11">
        <v>250</v>
      </c>
      <c r="F6" s="76">
        <f t="shared" si="0"/>
        <v>55.555555555555557</v>
      </c>
      <c r="G6" s="1"/>
      <c r="H6" s="68">
        <v>1.77</v>
      </c>
      <c r="I6" s="11">
        <v>150000</v>
      </c>
      <c r="J6" s="6">
        <f t="shared" si="1"/>
        <v>11.8</v>
      </c>
      <c r="K6" s="63">
        <v>79</v>
      </c>
      <c r="L6" s="7">
        <f t="shared" si="2"/>
        <v>139.83000000000001</v>
      </c>
      <c r="M6" s="1"/>
      <c r="N6" s="71">
        <v>5</v>
      </c>
      <c r="O6" s="11">
        <v>1000</v>
      </c>
      <c r="P6" s="73">
        <f t="shared" si="3"/>
        <v>4.6610000000000005</v>
      </c>
      <c r="Q6" s="1"/>
      <c r="R6" s="9"/>
      <c r="S6" s="10"/>
      <c r="T6" s="12"/>
    </row>
    <row r="7" spans="2:20" s="2" customFormat="1" ht="24" customHeight="1" x14ac:dyDescent="0.25">
      <c r="B7" s="9"/>
      <c r="C7" s="63"/>
      <c r="D7" s="64"/>
      <c r="E7" s="11"/>
      <c r="F7" s="76" t="e">
        <f t="shared" si="0"/>
        <v>#DIV/0!</v>
      </c>
      <c r="G7" s="1"/>
      <c r="H7" s="68"/>
      <c r="I7" s="11">
        <v>150000</v>
      </c>
      <c r="J7" s="6">
        <f t="shared" si="1"/>
        <v>0</v>
      </c>
      <c r="K7" s="63"/>
      <c r="L7" s="7">
        <f t="shared" si="2"/>
        <v>0</v>
      </c>
      <c r="M7" s="1"/>
      <c r="N7" s="71"/>
      <c r="O7" s="11"/>
      <c r="P7" s="73" t="e">
        <f t="shared" si="3"/>
        <v>#DIV/0!</v>
      </c>
      <c r="Q7" s="1"/>
      <c r="R7" s="9"/>
      <c r="S7" s="10"/>
      <c r="T7" s="12"/>
    </row>
    <row r="8" spans="2:20" s="2" customFormat="1" ht="24" customHeight="1" x14ac:dyDescent="0.25">
      <c r="B8" s="9" t="s">
        <v>21</v>
      </c>
      <c r="C8" s="63">
        <v>16.2</v>
      </c>
      <c r="D8" s="64">
        <v>6.2</v>
      </c>
      <c r="E8" s="11">
        <v>500</v>
      </c>
      <c r="F8" s="76">
        <f t="shared" si="0"/>
        <v>80.645161290322577</v>
      </c>
      <c r="G8" s="1"/>
      <c r="H8" s="68">
        <v>3.52</v>
      </c>
      <c r="I8" s="11">
        <v>150000</v>
      </c>
      <c r="J8" s="6">
        <f t="shared" si="1"/>
        <v>23.466666666666665</v>
      </c>
      <c r="K8" s="63">
        <v>85</v>
      </c>
      <c r="L8" s="7">
        <f t="shared" si="2"/>
        <v>299.2</v>
      </c>
      <c r="M8" s="1"/>
      <c r="N8" s="71">
        <v>5</v>
      </c>
      <c r="O8" s="11">
        <v>1000</v>
      </c>
      <c r="P8" s="73">
        <f t="shared" si="3"/>
        <v>9.9733333333333327</v>
      </c>
      <c r="Q8" s="1"/>
      <c r="R8" s="9"/>
      <c r="S8" s="10"/>
      <c r="T8" s="12"/>
    </row>
    <row r="9" spans="2:20" s="2" customFormat="1" ht="24" customHeight="1" x14ac:dyDescent="0.25">
      <c r="B9" s="9" t="s">
        <v>3</v>
      </c>
      <c r="C9" s="63">
        <v>14.7</v>
      </c>
      <c r="D9" s="64">
        <v>7.3</v>
      </c>
      <c r="E9" s="11">
        <v>500</v>
      </c>
      <c r="F9" s="76">
        <f t="shared" si="0"/>
        <v>68.493150684931507</v>
      </c>
      <c r="G9" s="1"/>
      <c r="H9" s="68">
        <v>3.22</v>
      </c>
      <c r="I9" s="11">
        <v>150000</v>
      </c>
      <c r="J9" s="6">
        <f t="shared" si="1"/>
        <v>21.466666666666669</v>
      </c>
      <c r="K9" s="63">
        <v>92</v>
      </c>
      <c r="L9" s="7">
        <f t="shared" si="2"/>
        <v>296.24</v>
      </c>
      <c r="M9" s="1"/>
      <c r="N9" s="71">
        <v>5</v>
      </c>
      <c r="O9" s="11">
        <v>1000</v>
      </c>
      <c r="P9" s="73">
        <f t="shared" si="3"/>
        <v>9.8746666666666663</v>
      </c>
      <c r="Q9" s="1"/>
      <c r="R9" s="9"/>
      <c r="S9" s="10"/>
      <c r="T9" s="12"/>
    </row>
    <row r="10" spans="2:20" s="2" customFormat="1" ht="24" customHeight="1" x14ac:dyDescent="0.25">
      <c r="B10" s="9" t="s">
        <v>4</v>
      </c>
      <c r="C10" s="63">
        <v>15.5</v>
      </c>
      <c r="D10" s="64">
        <v>5.8</v>
      </c>
      <c r="E10" s="11">
        <v>500</v>
      </c>
      <c r="F10" s="76">
        <f t="shared" si="0"/>
        <v>86.206896551724142</v>
      </c>
      <c r="G10" s="1"/>
      <c r="H10" s="68">
        <v>3.87</v>
      </c>
      <c r="I10" s="11">
        <v>150000</v>
      </c>
      <c r="J10" s="6">
        <f t="shared" si="1"/>
        <v>25.8</v>
      </c>
      <c r="K10" s="63">
        <v>90</v>
      </c>
      <c r="L10" s="7">
        <f t="shared" si="2"/>
        <v>348.3</v>
      </c>
      <c r="M10" s="1"/>
      <c r="N10" s="71">
        <v>5</v>
      </c>
      <c r="O10" s="11">
        <v>1000</v>
      </c>
      <c r="P10" s="73">
        <f t="shared" si="3"/>
        <v>11.61</v>
      </c>
      <c r="Q10" s="1"/>
      <c r="R10" s="9"/>
      <c r="S10" s="10"/>
      <c r="T10" s="12"/>
    </row>
    <row r="11" spans="2:20" s="2" customFormat="1" ht="24" customHeight="1" thickBot="1" x14ac:dyDescent="0.3">
      <c r="B11" s="13"/>
      <c r="C11" s="65"/>
      <c r="D11" s="66"/>
      <c r="E11" s="15"/>
      <c r="F11" s="77" t="e">
        <f t="shared" si="0"/>
        <v>#DIV/0!</v>
      </c>
      <c r="G11" s="1"/>
      <c r="H11" s="69"/>
      <c r="I11" s="15">
        <v>150000</v>
      </c>
      <c r="J11" s="16">
        <f t="shared" si="1"/>
        <v>0</v>
      </c>
      <c r="K11" s="65"/>
      <c r="L11" s="17">
        <f t="shared" si="2"/>
        <v>0</v>
      </c>
      <c r="M11" s="1"/>
      <c r="N11" s="72"/>
      <c r="O11" s="15"/>
      <c r="P11" s="74" t="e">
        <f t="shared" si="3"/>
        <v>#DIV/0!</v>
      </c>
      <c r="Q11" s="1"/>
      <c r="R11" s="13"/>
      <c r="S11" s="14"/>
      <c r="T11" s="18"/>
    </row>
    <row r="12" spans="2:20" s="53" customFormat="1" ht="25.5" x14ac:dyDescent="0.25">
      <c r="D12" s="54"/>
      <c r="E12" s="55"/>
      <c r="F12" s="56"/>
      <c r="H12" s="57"/>
      <c r="I12" s="55"/>
      <c r="J12" s="57"/>
      <c r="L12" s="55"/>
      <c r="M12" s="58"/>
      <c r="N12" s="59"/>
      <c r="O12" s="55"/>
      <c r="P12" s="57"/>
      <c r="Q12" s="58"/>
    </row>
    <row r="13" spans="2:20" s="53" customFormat="1" ht="25.5" x14ac:dyDescent="0.25">
      <c r="D13" s="54"/>
      <c r="E13" s="55"/>
      <c r="F13" s="56"/>
      <c r="H13" s="57"/>
      <c r="I13" s="55"/>
      <c r="J13" s="57"/>
      <c r="L13" s="55"/>
      <c r="M13" s="58"/>
      <c r="N13" s="59"/>
      <c r="O13" s="55"/>
      <c r="P13" s="57"/>
      <c r="Q13" s="58"/>
    </row>
    <row r="14" spans="2:20" s="53" customFormat="1" ht="25.5" x14ac:dyDescent="0.25">
      <c r="D14" s="54"/>
      <c r="E14" s="55"/>
      <c r="F14" s="56"/>
      <c r="H14" s="57"/>
      <c r="I14" s="55"/>
      <c r="J14" s="57"/>
      <c r="L14" s="55"/>
      <c r="M14" s="58"/>
      <c r="N14" s="59"/>
      <c r="O14" s="55"/>
      <c r="P14" s="57"/>
      <c r="Q14" s="58"/>
    </row>
    <row r="15" spans="2:20" s="53" customFormat="1" ht="25.5" x14ac:dyDescent="0.25">
      <c r="D15" s="54"/>
      <c r="E15" s="55"/>
      <c r="F15" s="60"/>
      <c r="H15" s="57"/>
      <c r="I15" s="55"/>
      <c r="J15" s="57"/>
      <c r="L15" s="55"/>
      <c r="M15" s="58"/>
      <c r="N15" s="59"/>
      <c r="O15" s="55"/>
      <c r="P15" s="57"/>
      <c r="Q15" s="58"/>
    </row>
    <row r="16" spans="2:20" s="53" customFormat="1" ht="25.5" x14ac:dyDescent="0.25">
      <c r="D16" s="54"/>
      <c r="E16" s="55"/>
      <c r="F16" s="56"/>
      <c r="H16" s="57"/>
      <c r="I16" s="55"/>
      <c r="J16" s="57"/>
      <c r="L16" s="55"/>
      <c r="M16" s="58"/>
      <c r="N16" s="59"/>
      <c r="O16" s="55"/>
      <c r="P16" s="57"/>
      <c r="Q16" s="58"/>
    </row>
    <row r="17" spans="2:17" s="53" customFormat="1" ht="25.5" x14ac:dyDescent="0.25">
      <c r="B17" s="26" t="s">
        <v>8</v>
      </c>
      <c r="D17" s="54"/>
      <c r="E17" s="55"/>
      <c r="F17" s="56"/>
      <c r="H17" s="57"/>
      <c r="I17" s="55"/>
      <c r="J17" s="57"/>
      <c r="L17" s="55"/>
      <c r="M17" s="58"/>
      <c r="N17" s="26" t="s">
        <v>27</v>
      </c>
      <c r="O17" s="55"/>
      <c r="P17" s="57"/>
      <c r="Q17" s="58"/>
    </row>
    <row r="18" spans="2:17" s="53" customFormat="1" ht="25.5" x14ac:dyDescent="0.25">
      <c r="B18" s="26" t="s">
        <v>9</v>
      </c>
      <c r="D18" s="54"/>
      <c r="E18" s="55"/>
      <c r="F18" s="56"/>
      <c r="H18" s="57"/>
      <c r="I18" s="55"/>
      <c r="J18" s="57"/>
      <c r="L18" s="55"/>
      <c r="M18" s="58"/>
      <c r="N18" s="26" t="s">
        <v>28</v>
      </c>
      <c r="O18" s="55"/>
      <c r="P18" s="57"/>
      <c r="Q18" s="58"/>
    </row>
    <row r="19" spans="2:17" s="53" customFormat="1" ht="25.5" x14ac:dyDescent="0.25">
      <c r="B19" s="26" t="s">
        <v>10</v>
      </c>
      <c r="D19" s="54"/>
      <c r="E19" s="55"/>
      <c r="F19" s="56"/>
      <c r="H19" s="57"/>
      <c r="I19" s="55"/>
      <c r="J19" s="57"/>
      <c r="L19" s="55"/>
      <c r="M19" s="58"/>
      <c r="N19" s="26" t="s">
        <v>29</v>
      </c>
      <c r="O19" s="55"/>
      <c r="P19" s="57"/>
      <c r="Q19" s="58"/>
    </row>
    <row r="20" spans="2:17" s="53" customFormat="1" ht="25.5" x14ac:dyDescent="0.25">
      <c r="B20" s="26" t="s">
        <v>11</v>
      </c>
      <c r="D20" s="54"/>
      <c r="E20" s="55"/>
      <c r="F20" s="56"/>
      <c r="H20" s="57"/>
      <c r="I20" s="55"/>
      <c r="J20" s="57"/>
      <c r="L20" s="55"/>
      <c r="M20" s="58"/>
      <c r="N20" s="59"/>
      <c r="O20" s="55"/>
      <c r="P20" s="57"/>
      <c r="Q20" s="58"/>
    </row>
  </sheetData>
  <mergeCells count="4">
    <mergeCell ref="B2:F2"/>
    <mergeCell ref="H2:L2"/>
    <mergeCell ref="N2:P2"/>
    <mergeCell ref="R2:T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7A6DF-055E-4086-A440-2C2229F6E9FB}">
  <dimension ref="B1:T20"/>
  <sheetViews>
    <sheetView tabSelected="1" zoomScale="80" zoomScaleNormal="80" workbookViewId="0">
      <selection activeCell="A11" sqref="A11:XFD11"/>
    </sheetView>
  </sheetViews>
  <sheetFormatPr defaultColWidth="12.7109375" defaultRowHeight="20.25" x14ac:dyDescent="0.25"/>
  <cols>
    <col min="1" max="1" width="12.7109375" style="19"/>
    <col min="2" max="2" width="18.7109375" style="19" customWidth="1"/>
    <col min="3" max="3" width="19.7109375" style="19" customWidth="1"/>
    <col min="4" max="4" width="14.85546875" style="20" customWidth="1"/>
    <col min="5" max="5" width="16.28515625" style="21" customWidth="1"/>
    <col min="6" max="6" width="12.7109375" style="22"/>
    <col min="7" max="7" width="8.7109375" style="19" customWidth="1"/>
    <col min="8" max="8" width="20.7109375" style="23" customWidth="1"/>
    <col min="9" max="9" width="12.7109375" style="21"/>
    <col min="10" max="10" width="20.7109375" style="23" customWidth="1"/>
    <col min="11" max="11" width="12.7109375" style="19"/>
    <col min="12" max="12" width="12.7109375" style="21"/>
    <col min="13" max="13" width="8.7109375" style="24" customWidth="1"/>
    <col min="14" max="14" width="12.7109375" style="25"/>
    <col min="15" max="15" width="30.7109375" style="21" customWidth="1"/>
    <col min="16" max="16" width="24.7109375" style="23" customWidth="1"/>
    <col min="17" max="17" width="8.7109375" style="24" customWidth="1"/>
    <col min="18" max="20" width="16.7109375" style="19" customWidth="1"/>
    <col min="21" max="16384" width="12.7109375" style="19"/>
  </cols>
  <sheetData>
    <row r="1" spans="2:20" ht="21" thickBot="1" x14ac:dyDescent="0.3"/>
    <row r="2" spans="2:20" s="30" customFormat="1" ht="30" customHeight="1" thickBot="1" x14ac:dyDescent="0.3">
      <c r="B2" s="27" t="s">
        <v>7</v>
      </c>
      <c r="C2" s="28"/>
      <c r="D2" s="28"/>
      <c r="E2" s="28"/>
      <c r="F2" s="29"/>
      <c r="H2" s="31" t="s">
        <v>17</v>
      </c>
      <c r="I2" s="32"/>
      <c r="J2" s="32"/>
      <c r="K2" s="32"/>
      <c r="L2" s="33"/>
      <c r="M2" s="34"/>
      <c r="N2" s="27" t="s">
        <v>22</v>
      </c>
      <c r="O2" s="28"/>
      <c r="P2" s="29"/>
      <c r="Q2" s="34"/>
      <c r="R2" s="27" t="s">
        <v>23</v>
      </c>
      <c r="S2" s="28"/>
      <c r="T2" s="29"/>
    </row>
    <row r="3" spans="2:20" s="52" customFormat="1" ht="72" customHeight="1" thickBot="1" x14ac:dyDescent="0.3">
      <c r="B3" s="35" t="s">
        <v>0</v>
      </c>
      <c r="C3" s="36" t="s">
        <v>5</v>
      </c>
      <c r="D3" s="37" t="s">
        <v>1</v>
      </c>
      <c r="E3" s="38" t="s">
        <v>6</v>
      </c>
      <c r="F3" s="39" t="s">
        <v>2</v>
      </c>
      <c r="G3" s="40"/>
      <c r="H3" s="41" t="s">
        <v>12</v>
      </c>
      <c r="I3" s="42" t="s">
        <v>13</v>
      </c>
      <c r="J3" s="43" t="s">
        <v>14</v>
      </c>
      <c r="K3" s="44" t="s">
        <v>15</v>
      </c>
      <c r="L3" s="45" t="s">
        <v>16</v>
      </c>
      <c r="M3" s="46"/>
      <c r="N3" s="47" t="s">
        <v>24</v>
      </c>
      <c r="O3" s="48" t="s">
        <v>25</v>
      </c>
      <c r="P3" s="49" t="s">
        <v>26</v>
      </c>
      <c r="Q3" s="46"/>
      <c r="R3" s="50" t="s">
        <v>30</v>
      </c>
      <c r="S3" s="78" t="s">
        <v>32</v>
      </c>
      <c r="T3" s="51" t="s">
        <v>31</v>
      </c>
    </row>
    <row r="4" spans="2:20" s="2" customFormat="1" ht="24" customHeight="1" x14ac:dyDescent="0.25">
      <c r="B4" s="3" t="s">
        <v>18</v>
      </c>
      <c r="C4" s="61">
        <v>13.7</v>
      </c>
      <c r="D4" s="62">
        <v>3.12</v>
      </c>
      <c r="E4" s="5">
        <v>250</v>
      </c>
      <c r="F4" s="75">
        <f>E4/D4</f>
        <v>80.128205128205124</v>
      </c>
      <c r="G4" s="1"/>
      <c r="H4" s="67">
        <v>1.88</v>
      </c>
      <c r="I4" s="5">
        <v>150000</v>
      </c>
      <c r="J4" s="6">
        <f>H4/I4*1000000</f>
        <v>12.533333333333333</v>
      </c>
      <c r="K4" s="61">
        <v>90</v>
      </c>
      <c r="L4" s="7">
        <f>H4*K4</f>
        <v>169.2</v>
      </c>
      <c r="M4" s="1"/>
      <c r="N4" s="70">
        <v>5</v>
      </c>
      <c r="O4" s="5">
        <v>1000</v>
      </c>
      <c r="P4" s="73">
        <f>J4*K4/O4*N4</f>
        <v>5.64</v>
      </c>
      <c r="Q4" s="1"/>
      <c r="R4" s="3"/>
      <c r="S4" s="4"/>
      <c r="T4" s="8"/>
    </row>
    <row r="5" spans="2:20" s="2" customFormat="1" ht="24" customHeight="1" x14ac:dyDescent="0.25">
      <c r="B5" s="9" t="s">
        <v>19</v>
      </c>
      <c r="C5" s="63">
        <v>15.2</v>
      </c>
      <c r="D5" s="64">
        <v>9</v>
      </c>
      <c r="E5" s="11">
        <v>250</v>
      </c>
      <c r="F5" s="76">
        <f t="shared" ref="F5:F11" si="0">E5/D5</f>
        <v>27.777777777777779</v>
      </c>
      <c r="G5" s="1"/>
      <c r="H5" s="68">
        <v>1.67</v>
      </c>
      <c r="I5" s="11">
        <v>150000</v>
      </c>
      <c r="J5" s="6">
        <f t="shared" ref="J5:J11" si="1">H5/I5*1000000</f>
        <v>11.133333333333333</v>
      </c>
      <c r="K5" s="63">
        <v>90</v>
      </c>
      <c r="L5" s="7">
        <f t="shared" ref="L5:L11" si="2">H5*K5</f>
        <v>150.29999999999998</v>
      </c>
      <c r="M5" s="1"/>
      <c r="N5" s="71">
        <v>5</v>
      </c>
      <c r="O5" s="11">
        <v>1000</v>
      </c>
      <c r="P5" s="73">
        <f t="shared" ref="P5:P11" si="3">J5*K5/O5*N5</f>
        <v>5.01</v>
      </c>
      <c r="Q5" s="1"/>
      <c r="R5" s="9"/>
      <c r="S5" s="10"/>
      <c r="T5" s="12"/>
    </row>
    <row r="6" spans="2:20" s="2" customFormat="1" ht="24" customHeight="1" x14ac:dyDescent="0.25">
      <c r="B6" s="9" t="s">
        <v>20</v>
      </c>
      <c r="C6" s="63">
        <v>14.6</v>
      </c>
      <c r="D6" s="64">
        <v>4.5</v>
      </c>
      <c r="E6" s="11">
        <v>250</v>
      </c>
      <c r="F6" s="76">
        <f t="shared" si="0"/>
        <v>55.555555555555557</v>
      </c>
      <c r="G6" s="1"/>
      <c r="H6" s="68">
        <v>1.77</v>
      </c>
      <c r="I6" s="11">
        <v>150000</v>
      </c>
      <c r="J6" s="6">
        <f t="shared" si="1"/>
        <v>11.8</v>
      </c>
      <c r="K6" s="63">
        <v>79</v>
      </c>
      <c r="L6" s="7">
        <f t="shared" si="2"/>
        <v>139.83000000000001</v>
      </c>
      <c r="M6" s="1"/>
      <c r="N6" s="71">
        <v>5</v>
      </c>
      <c r="O6" s="11">
        <v>1000</v>
      </c>
      <c r="P6" s="73">
        <f t="shared" si="3"/>
        <v>4.6610000000000005</v>
      </c>
      <c r="Q6" s="1"/>
      <c r="R6" s="9"/>
      <c r="S6" s="10"/>
      <c r="T6" s="12"/>
    </row>
    <row r="7" spans="2:20" s="2" customFormat="1" ht="24" customHeight="1" x14ac:dyDescent="0.25">
      <c r="B7" s="9"/>
      <c r="C7" s="63"/>
      <c r="D7" s="64"/>
      <c r="E7" s="11"/>
      <c r="F7" s="76"/>
      <c r="G7" s="1"/>
      <c r="H7" s="68"/>
      <c r="I7" s="11"/>
      <c r="J7" s="6"/>
      <c r="K7" s="63"/>
      <c r="L7" s="7"/>
      <c r="M7" s="1"/>
      <c r="N7" s="71"/>
      <c r="O7" s="11"/>
      <c r="P7" s="73"/>
      <c r="Q7" s="1"/>
      <c r="R7" s="9"/>
      <c r="S7" s="10"/>
      <c r="T7" s="12"/>
    </row>
    <row r="8" spans="2:20" s="2" customFormat="1" ht="24" customHeight="1" x14ac:dyDescent="0.25">
      <c r="B8" s="9" t="s">
        <v>21</v>
      </c>
      <c r="C8" s="63">
        <v>16.2</v>
      </c>
      <c r="D8" s="64">
        <v>6.2</v>
      </c>
      <c r="E8" s="11">
        <v>500</v>
      </c>
      <c r="F8" s="76">
        <f t="shared" si="0"/>
        <v>80.645161290322577</v>
      </c>
      <c r="G8" s="1"/>
      <c r="H8" s="68">
        <v>3.52</v>
      </c>
      <c r="I8" s="11">
        <v>150000</v>
      </c>
      <c r="J8" s="6">
        <f t="shared" si="1"/>
        <v>23.466666666666665</v>
      </c>
      <c r="K8" s="63">
        <v>85</v>
      </c>
      <c r="L8" s="7">
        <f t="shared" si="2"/>
        <v>299.2</v>
      </c>
      <c r="M8" s="1"/>
      <c r="N8" s="71">
        <v>5</v>
      </c>
      <c r="O8" s="11">
        <v>1000</v>
      </c>
      <c r="P8" s="73">
        <f t="shared" si="3"/>
        <v>9.9733333333333327</v>
      </c>
      <c r="Q8" s="1"/>
      <c r="R8" s="9"/>
      <c r="S8" s="10"/>
      <c r="T8" s="12"/>
    </row>
    <row r="9" spans="2:20" s="2" customFormat="1" ht="24" customHeight="1" x14ac:dyDescent="0.25">
      <c r="B9" s="9" t="s">
        <v>3</v>
      </c>
      <c r="C9" s="63">
        <v>14.7</v>
      </c>
      <c r="D9" s="64">
        <v>7.3</v>
      </c>
      <c r="E9" s="11">
        <v>500</v>
      </c>
      <c r="F9" s="76">
        <f t="shared" si="0"/>
        <v>68.493150684931507</v>
      </c>
      <c r="G9" s="1"/>
      <c r="H9" s="68">
        <v>3.22</v>
      </c>
      <c r="I9" s="11">
        <v>150000</v>
      </c>
      <c r="J9" s="6">
        <f t="shared" si="1"/>
        <v>21.466666666666669</v>
      </c>
      <c r="K9" s="63">
        <v>92</v>
      </c>
      <c r="L9" s="7">
        <f t="shared" si="2"/>
        <v>296.24</v>
      </c>
      <c r="M9" s="1"/>
      <c r="N9" s="71">
        <v>5</v>
      </c>
      <c r="O9" s="11">
        <v>1000</v>
      </c>
      <c r="P9" s="73">
        <f t="shared" si="3"/>
        <v>9.8746666666666663</v>
      </c>
      <c r="Q9" s="1"/>
      <c r="R9" s="9"/>
      <c r="S9" s="10"/>
      <c r="T9" s="12"/>
    </row>
    <row r="10" spans="2:20" s="2" customFormat="1" ht="24" customHeight="1" x14ac:dyDescent="0.25">
      <c r="B10" s="9" t="s">
        <v>4</v>
      </c>
      <c r="C10" s="63">
        <v>15.5</v>
      </c>
      <c r="D10" s="64">
        <v>5.8</v>
      </c>
      <c r="E10" s="11">
        <v>500</v>
      </c>
      <c r="F10" s="76">
        <f t="shared" si="0"/>
        <v>86.206896551724142</v>
      </c>
      <c r="G10" s="1"/>
      <c r="H10" s="68">
        <v>3.87</v>
      </c>
      <c r="I10" s="11">
        <v>150000</v>
      </c>
      <c r="J10" s="6">
        <f t="shared" si="1"/>
        <v>25.8</v>
      </c>
      <c r="K10" s="63">
        <v>90</v>
      </c>
      <c r="L10" s="7">
        <f t="shared" si="2"/>
        <v>348.3</v>
      </c>
      <c r="M10" s="1"/>
      <c r="N10" s="71">
        <v>5</v>
      </c>
      <c r="O10" s="11">
        <v>1000</v>
      </c>
      <c r="P10" s="73">
        <f t="shared" si="3"/>
        <v>11.61</v>
      </c>
      <c r="Q10" s="1"/>
      <c r="R10" s="9"/>
      <c r="S10" s="10"/>
      <c r="T10" s="12"/>
    </row>
    <row r="11" spans="2:20" s="2" customFormat="1" ht="24" customHeight="1" thickBot="1" x14ac:dyDescent="0.3">
      <c r="B11" s="13"/>
      <c r="C11" s="65"/>
      <c r="D11" s="66"/>
      <c r="E11" s="15"/>
      <c r="F11" s="77"/>
      <c r="G11" s="1"/>
      <c r="H11" s="69"/>
      <c r="I11" s="15"/>
      <c r="J11" s="16"/>
      <c r="K11" s="65"/>
      <c r="L11" s="17"/>
      <c r="M11" s="1"/>
      <c r="N11" s="72"/>
      <c r="O11" s="15"/>
      <c r="P11" s="74"/>
      <c r="Q11" s="1"/>
      <c r="R11" s="13"/>
      <c r="S11" s="14"/>
      <c r="T11" s="18"/>
    </row>
    <row r="12" spans="2:20" s="53" customFormat="1" ht="25.5" x14ac:dyDescent="0.25">
      <c r="D12" s="54"/>
      <c r="E12" s="55"/>
      <c r="F12" s="56"/>
      <c r="H12" s="57"/>
      <c r="I12" s="55"/>
      <c r="J12" s="57"/>
      <c r="L12" s="55"/>
      <c r="M12" s="58"/>
      <c r="N12" s="59"/>
      <c r="O12" s="55"/>
      <c r="P12" s="57"/>
      <c r="Q12" s="58"/>
    </row>
    <row r="13" spans="2:20" s="53" customFormat="1" ht="25.5" x14ac:dyDescent="0.25">
      <c r="D13" s="54"/>
      <c r="E13" s="55"/>
      <c r="F13" s="56"/>
      <c r="H13" s="57"/>
      <c r="I13" s="55"/>
      <c r="J13" s="57"/>
      <c r="L13" s="55"/>
      <c r="M13" s="58"/>
      <c r="N13" s="59"/>
      <c r="O13" s="55"/>
      <c r="P13" s="57"/>
      <c r="Q13" s="58"/>
    </row>
    <row r="14" spans="2:20" s="53" customFormat="1" ht="25.5" x14ac:dyDescent="0.25">
      <c r="D14" s="54"/>
      <c r="E14" s="55"/>
      <c r="F14" s="56"/>
      <c r="H14" s="57"/>
      <c r="I14" s="55"/>
      <c r="J14" s="57"/>
      <c r="L14" s="55"/>
      <c r="M14" s="58"/>
      <c r="N14" s="59"/>
      <c r="O14" s="55"/>
      <c r="P14" s="57"/>
      <c r="Q14" s="58"/>
    </row>
    <row r="15" spans="2:20" s="53" customFormat="1" ht="25.5" x14ac:dyDescent="0.25">
      <c r="D15" s="54"/>
      <c r="E15" s="55"/>
      <c r="F15" s="60"/>
      <c r="H15" s="57"/>
      <c r="I15" s="55"/>
      <c r="J15" s="57"/>
      <c r="L15" s="55"/>
      <c r="M15" s="58"/>
      <c r="N15" s="59"/>
      <c r="O15" s="55"/>
      <c r="P15" s="57"/>
      <c r="Q15" s="58"/>
    </row>
    <row r="16" spans="2:20" s="53" customFormat="1" ht="25.5" x14ac:dyDescent="0.25">
      <c r="D16" s="54"/>
      <c r="E16" s="55"/>
      <c r="F16" s="56"/>
      <c r="H16" s="57"/>
      <c r="I16" s="55"/>
      <c r="J16" s="57"/>
      <c r="L16" s="55"/>
      <c r="M16" s="58"/>
      <c r="N16" s="59"/>
      <c r="O16" s="55"/>
      <c r="P16" s="57"/>
      <c r="Q16" s="58"/>
    </row>
    <row r="17" spans="2:17" s="53" customFormat="1" ht="25.5" x14ac:dyDescent="0.25">
      <c r="B17" s="26" t="s">
        <v>8</v>
      </c>
      <c r="D17" s="54"/>
      <c r="E17" s="55"/>
      <c r="F17" s="56"/>
      <c r="H17" s="57"/>
      <c r="I17" s="55"/>
      <c r="J17" s="57"/>
      <c r="L17" s="55"/>
      <c r="M17" s="58"/>
      <c r="N17" s="26" t="s">
        <v>27</v>
      </c>
      <c r="O17" s="55"/>
      <c r="P17" s="57"/>
      <c r="Q17" s="58"/>
    </row>
    <row r="18" spans="2:17" s="53" customFormat="1" ht="25.5" x14ac:dyDescent="0.25">
      <c r="B18" s="26" t="s">
        <v>9</v>
      </c>
      <c r="D18" s="54"/>
      <c r="E18" s="55"/>
      <c r="F18" s="56"/>
      <c r="H18" s="57"/>
      <c r="I18" s="55"/>
      <c r="J18" s="57"/>
      <c r="L18" s="55"/>
      <c r="M18" s="58"/>
      <c r="N18" s="26" t="s">
        <v>28</v>
      </c>
      <c r="O18" s="55"/>
      <c r="P18" s="57"/>
      <c r="Q18" s="58"/>
    </row>
    <row r="19" spans="2:17" s="53" customFormat="1" ht="25.5" x14ac:dyDescent="0.25">
      <c r="B19" s="26" t="s">
        <v>10</v>
      </c>
      <c r="D19" s="54"/>
      <c r="E19" s="55"/>
      <c r="F19" s="56"/>
      <c r="H19" s="57"/>
      <c r="I19" s="55"/>
      <c r="J19" s="57"/>
      <c r="L19" s="55"/>
      <c r="M19" s="58"/>
      <c r="N19" s="26" t="s">
        <v>29</v>
      </c>
      <c r="O19" s="55"/>
      <c r="P19" s="57"/>
      <c r="Q19" s="58"/>
    </row>
    <row r="20" spans="2:17" s="53" customFormat="1" ht="25.5" x14ac:dyDescent="0.25">
      <c r="B20" s="26" t="s">
        <v>11</v>
      </c>
      <c r="D20" s="54"/>
      <c r="E20" s="55"/>
      <c r="F20" s="56"/>
      <c r="H20" s="57"/>
      <c r="I20" s="55"/>
      <c r="J20" s="57"/>
      <c r="L20" s="55"/>
      <c r="M20" s="58"/>
      <c r="N20" s="59"/>
      <c r="O20" s="55"/>
      <c r="P20" s="57"/>
      <c r="Q20" s="58"/>
    </row>
  </sheetData>
  <mergeCells count="4">
    <mergeCell ref="B2:F2"/>
    <mergeCell ref="H2:L2"/>
    <mergeCell ref="N2:P2"/>
    <mergeCell ref="R2:T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Powerpoint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Tsung-I Tsai</dc:creator>
  <cp:lastModifiedBy>Tsung-I Tsai</cp:lastModifiedBy>
  <dcterms:created xsi:type="dcterms:W3CDTF">2024-04-27T15:05:08Z</dcterms:created>
  <dcterms:modified xsi:type="dcterms:W3CDTF">2024-04-27T23:16:06Z</dcterms:modified>
</cp:coreProperties>
</file>