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edumailturku-my.sharepoint.com/personal/tm4262_edu_turku_fi/Documents/Documents/ohjelmointia/projekti25/"/>
    </mc:Choice>
  </mc:AlternateContent>
  <xr:revisionPtr revIDLastSave="468" documentId="8_{B49A85A6-4A71-413C-ACA4-D00A555B2CF6}" xr6:coauthVersionLast="47" xr6:coauthVersionMax="47" xr10:uidLastSave="{5A696C55-C89D-4817-B944-60C30B485135}"/>
  <bookViews>
    <workbookView xWindow="-110" yWindow="-110" windowWidth="19420" windowHeight="115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I5" i="11" l="1"/>
  <c r="I4" i="11" s="1"/>
  <c r="H33" i="11"/>
  <c r="H32" i="11"/>
  <c r="H26" i="11"/>
  <c r="H20" i="11"/>
  <c r="H14" i="11"/>
  <c r="H8" i="11"/>
  <c r="H9" i="11" l="1"/>
  <c r="I6" i="11"/>
  <c r="H30" i="11" l="1"/>
  <c r="H31" i="11"/>
  <c r="H10" i="11"/>
  <c r="J5" i="11"/>
  <c r="K5" i="11" s="1"/>
  <c r="L5" i="11" s="1"/>
  <c r="M5" i="11" s="1"/>
  <c r="N5" i="11" s="1"/>
  <c r="O5" i="11" s="1"/>
  <c r="P5" i="11" s="1"/>
  <c r="P4" i="11" s="1"/>
  <c r="H13" i="11" l="1"/>
  <c r="H15" i="11"/>
  <c r="H27" i="11"/>
  <c r="H28" i="11"/>
  <c r="H22" i="11"/>
  <c r="H21" i="11"/>
  <c r="H29" i="11"/>
  <c r="H16" i="11"/>
  <c r="H11" i="11"/>
  <c r="H12" i="11"/>
  <c r="Q5" i="11"/>
  <c r="R5" i="11" s="1"/>
  <c r="S5" i="11" s="1"/>
  <c r="T5" i="11" s="1"/>
  <c r="U5" i="11" s="1"/>
  <c r="V5" i="11" s="1"/>
  <c r="W5" i="11" s="1"/>
  <c r="J6" i="11"/>
  <c r="H25" i="11" l="1"/>
  <c r="H24" i="11"/>
  <c r="H19" i="11"/>
  <c r="H18" i="11"/>
  <c r="H17" i="11"/>
  <c r="X5" i="11"/>
  <c r="Y5" i="11" s="1"/>
  <c r="Z5" i="11" s="1"/>
  <c r="AA5" i="11" s="1"/>
  <c r="AB5" i="11" s="1"/>
  <c r="AC5" i="11" s="1"/>
  <c r="AD5" i="11" s="1"/>
  <c r="K6" i="11"/>
  <c r="H23" i="11" l="1"/>
  <c r="AE5" i="11"/>
  <c r="AF5" i="11" s="1"/>
  <c r="AG5" i="11" s="1"/>
  <c r="AH5" i="11" s="1"/>
  <c r="AI5" i="11" s="1"/>
  <c r="AJ5" i="11" s="1"/>
  <c r="L6" i="11"/>
  <c r="AK5" i="11" l="1"/>
  <c r="AL5" i="11" s="1"/>
  <c r="AM5" i="11" s="1"/>
  <c r="AN5" i="11" s="1"/>
  <c r="AO5" i="11" s="1"/>
  <c r="AP5" i="11" s="1"/>
  <c r="AQ5" i="11" s="1"/>
  <c r="M6" i="11"/>
  <c r="AR5" i="11" l="1"/>
  <c r="N6" i="11"/>
  <c r="AS5" i="11" l="1"/>
  <c r="AT5" i="11" s="1"/>
  <c r="O6" i="11"/>
  <c r="AS6" i="11" l="1"/>
  <c r="AU5" i="1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F5" i="11" s="1"/>
  <c r="BD6" i="11"/>
  <c r="Y6" i="11"/>
  <c r="BE6" i="11" l="1"/>
  <c r="Z6" i="11"/>
  <c r="BF6" i="11" l="1"/>
  <c r="BG5" i="11"/>
  <c r="AA6" i="11"/>
  <c r="BG6" i="11" l="1"/>
  <c r="BH5" i="11"/>
  <c r="AB6" i="11"/>
  <c r="BI5" i="11" l="1"/>
  <c r="BH6" i="11"/>
  <c r="AC6" i="11"/>
  <c r="BJ5" i="11" l="1"/>
  <c r="BI6" i="11"/>
  <c r="AD6" i="11"/>
  <c r="BK5" i="11" l="1"/>
  <c r="BJ6" i="11"/>
  <c r="AE6" i="11"/>
  <c r="BL5" i="11" l="1"/>
  <c r="BM5" i="11" s="1"/>
  <c r="BK6" i="11"/>
  <c r="AF6" i="11"/>
  <c r="BN5" i="11" l="1"/>
  <c r="BM6" i="11"/>
  <c r="BL6" i="11"/>
  <c r="AG6" i="11"/>
  <c r="BN6" i="11" l="1"/>
  <c r="BO5" i="11"/>
  <c r="AH6" i="11"/>
  <c r="BP5" i="11" l="1"/>
  <c r="BO6" i="11"/>
  <c r="AI6" i="11"/>
  <c r="BP6" i="11" l="1"/>
  <c r="BQ5" i="11"/>
  <c r="AJ6" i="11"/>
  <c r="BQ6" i="11" l="1"/>
  <c r="BR5"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<sst xmlns="http://schemas.openxmlformats.org/spreadsheetml/2006/main" count="65" uniqueCount="50">
  <si>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</si>
  <si>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</si>
  <si>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</si>
  <si>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</si>
  <si>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</si>
  <si>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</si>
  <si>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</si>
  <si>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</si>
  <si>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</si>
  <si>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</si>
  <si>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</si>
  <si>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</si>
  <si>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</si>
  <si>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</si>
  <si>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</si>
  <si>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</si>
  <si>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</si>
  <si>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</si>
  <si>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</si>
  <si>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</si>
  <si>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</si>
  <si>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</si>
  <si>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</si>
  <si>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</si>
  <si>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</si>
  <si>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</si>
  <si>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</si>
  <si>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</si>
  <si>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</si>
  <si>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</si>
  <si>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</si>
  <si>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</si>
  <si>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</si>
  <si>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</si>
  <si>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</si>
  <si>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</si>
  <si>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</si>
  <si>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</si>
  <si>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</si>
  <si>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Display week:</t>
  </si>
  <si>
    <t>%</t>
  </si>
  <si>
    <t>PokePlanner</t>
  </si>
  <si>
    <t>Titi, Remi, Eve, Hermon</t>
  </si>
  <si>
    <t>vko 33-41</t>
  </si>
  <si>
    <t>YHTEENVETO</t>
  </si>
  <si>
    <t>Hermon - Kalenteri</t>
  </si>
  <si>
    <t>Titi - Pokedex</t>
  </si>
  <si>
    <t>Remi - Tarrat</t>
  </si>
  <si>
    <t>Eve - Tarrat</t>
  </si>
  <si>
    <t>Työnjako + alustava suunnitelma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</si>
</sst>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trike/>
      <sz val="10"/>
      <color theme="1"/>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n">
        <color theme="8" tint="0.59996337778862885"/>
      </bottom>
      <diagonal/>
    </border>
    <border>
      <left/>
      <right style="thin">
        <color rgb="FFEACE00"/>
      </right>
      <top/>
      <bottom/>
      <diagonal/>
    </border>
    <border>
      <left/>
      <right/>
      <top style="thin">
        <color theme="9" tint="0.39997558519241921"/>
      </top>
      <bottom style="thin">
        <color theme="9" tint="0.39997558519241921"/>
      </bottom>
      <diagonal/>
    </border>
    <border>
      <left/>
      <right/>
      <top style="thin">
        <color theme="9" tint="0.39997558519241921"/>
      </top>
      <bottom style="thin">
        <color theme="8" tint="0.59996337778862885"/>
      </bottom>
      <diagonal/>
    </border>
    <border>
      <left/>
      <right/>
      <top/>
      <bottom style="thin">
        <color theme="9" tint="0.39997558519241921"/>
      </bottom>
      <diagonal/>
    </border>
    <border>
      <left/>
      <right/>
      <top style="thin">
        <color theme="9" tint="0.39997558519241921"/>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6" tint="0.59996337778862885"/>
      </top>
      <bottom style="thin">
        <color theme="9" tint="0.399975585192419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1" borderId="20" xfId="0" applyNumberFormat="1" applyFont="1" applyFill="1" applyBorder="1" applyAlignment="1">
      <alignment horizontal="center" vertical="center"/>
    </xf>
    <xf numFmtId="167" fontId="19" fillId="11" borderId="18" xfId="0" applyNumberFormat="1" applyFont="1" applyFill="1" applyBorder="1" applyAlignment="1">
      <alignment horizontal="center" vertical="center"/>
    </xf>
    <xf numFmtId="167" fontId="19" fillId="11"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4" fillId="0" borderId="10" xfId="0" applyFont="1" applyBorder="1" applyAlignment="1">
      <alignment vertical="center"/>
    </xf>
    <xf numFmtId="0" fontId="17" fillId="9" borderId="9" xfId="12" applyFont="1" applyFill="1" applyBorder="1">
      <alignment horizontal="left" vertical="center" indent="2"/>
    </xf>
    <xf numFmtId="0" fontId="17" fillId="9" borderId="9" xfId="11" applyFont="1" applyFill="1" applyBorder="1" applyAlignment="1">
      <alignment vertical="center"/>
    </xf>
    <xf numFmtId="9" fontId="1" fillId="9" borderId="9" xfId="2" applyFont="1" applyFill="1" applyBorder="1" applyAlignment="1">
      <alignment horizontal="center" vertical="center"/>
    </xf>
    <xf numFmtId="164" fontId="17" fillId="9"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8" fillId="10"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0" borderId="16" xfId="0" applyFont="1" applyFill="1" applyBorder="1" applyAlignment="1">
      <alignment vertical="center"/>
    </xf>
    <xf numFmtId="0" fontId="4" fillId="2" borderId="21" xfId="0" applyFont="1" applyFill="1" applyBorder="1"/>
    <xf numFmtId="0" fontId="18" fillId="10"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0" fillId="0" borderId="4" xfId="0" applyBorder="1" applyAlignment="1">
      <alignment vertical="center"/>
    </xf>
    <xf numFmtId="0" fontId="0" fillId="0" borderId="0" xfId="0" applyAlignment="1">
      <alignment vertical="center"/>
    </xf>
    <xf numFmtId="0" fontId="4" fillId="12" borderId="4" xfId="0" applyFont="1" applyFill="1" applyBorder="1" applyAlignment="1">
      <alignment vertical="center"/>
    </xf>
    <xf numFmtId="0" fontId="0" fillId="0" borderId="23" xfId="0" applyBorder="1"/>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21" fillId="15" borderId="0" xfId="0" applyFont="1" applyFill="1" applyAlignment="1">
      <alignment horizontal="left" vertical="center" indent="1"/>
    </xf>
    <xf numFmtId="0" fontId="17" fillId="15" borderId="0" xfId="11" applyFont="1" applyFill="1" applyBorder="1" applyAlignment="1">
      <alignment vertical="center"/>
    </xf>
    <xf numFmtId="9" fontId="1" fillId="15" borderId="0" xfId="2" applyFont="1" applyFill="1" applyBorder="1" applyAlignment="1">
      <alignment horizontal="center" vertical="center"/>
    </xf>
    <xf numFmtId="164" fontId="17" fillId="15" borderId="0" xfId="0" applyNumberFormat="1" applyFont="1" applyFill="1" applyAlignment="1">
      <alignment horizontal="center" vertical="center"/>
    </xf>
    <xf numFmtId="164" fontId="1" fillId="15" borderId="0" xfId="0" applyNumberFormat="1" applyFont="1" applyFill="1" applyAlignment="1">
      <alignment horizontal="center" vertical="center"/>
    </xf>
    <xf numFmtId="0" fontId="17" fillId="14" borderId="22" xfId="12" applyFont="1" applyFill="1" applyBorder="1">
      <alignment horizontal="left" vertical="center" indent="2"/>
    </xf>
    <xf numFmtId="0" fontId="17" fillId="14" borderId="24" xfId="11" applyFont="1" applyFill="1" applyBorder="1" applyAlignment="1">
      <alignment vertical="center"/>
    </xf>
    <xf numFmtId="9" fontId="1" fillId="14" borderId="24" xfId="2" applyFont="1" applyFill="1" applyBorder="1" applyAlignment="1">
      <alignment horizontal="center" vertical="center"/>
    </xf>
    <xf numFmtId="164" fontId="17" fillId="14" borderId="24" xfId="10" applyFont="1" applyFill="1" applyBorder="1">
      <alignment horizontal="center" vertical="center"/>
    </xf>
    <xf numFmtId="0" fontId="17" fillId="14" borderId="25" xfId="11" applyFont="1" applyFill="1" applyBorder="1" applyAlignment="1">
      <alignment vertical="center"/>
    </xf>
    <xf numFmtId="9" fontId="1" fillId="14" borderId="25" xfId="2" applyFont="1" applyFill="1" applyBorder="1" applyAlignment="1">
      <alignment horizontal="center" vertical="center"/>
    </xf>
    <xf numFmtId="164" fontId="17" fillId="14" borderId="25" xfId="10" applyFont="1" applyFill="1" applyBorder="1">
      <alignment horizontal="center" vertical="center"/>
    </xf>
    <xf numFmtId="0" fontId="17" fillId="14" borderId="26" xfId="11" applyFont="1" applyFill="1" applyBorder="1" applyAlignment="1">
      <alignment vertical="center"/>
    </xf>
    <xf numFmtId="9" fontId="1" fillId="14" borderId="27" xfId="2" applyFont="1" applyFill="1" applyBorder="1" applyAlignment="1">
      <alignment horizontal="center" vertical="center"/>
    </xf>
    <xf numFmtId="164" fontId="17" fillId="14" borderId="27" xfId="10" applyFont="1" applyFill="1" applyBorder="1">
      <alignment horizontal="center" vertical="center"/>
    </xf>
    <xf numFmtId="0" fontId="4" fillId="0" borderId="28" xfId="0" applyFont="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17" fillId="14" borderId="24" xfId="12" applyFont="1" applyFill="1" applyBorder="1">
      <alignment horizontal="left" vertical="center" indent="2"/>
    </xf>
    <xf numFmtId="0" fontId="17" fillId="14" borderId="0" xfId="11" applyFont="1" applyFill="1" applyBorder="1" applyAlignment="1">
      <alignment vertical="center"/>
    </xf>
    <xf numFmtId="0" fontId="21" fillId="13" borderId="31" xfId="0" applyFont="1" applyFill="1" applyBorder="1" applyAlignment="1">
      <alignment horizontal="left" vertical="center" indent="1"/>
    </xf>
    <xf numFmtId="164" fontId="17" fillId="14" borderId="0" xfId="10" applyFont="1" applyFill="1" applyBorder="1">
      <alignment horizontal="center" vertical="center"/>
    </xf>
    <xf numFmtId="9" fontId="1" fillId="14" borderId="0" xfId="2" applyFont="1" applyFill="1" applyBorder="1" applyAlignment="1">
      <alignment horizontal="center" vertical="center"/>
    </xf>
    <xf numFmtId="0" fontId="17" fillId="14" borderId="0" xfId="12" applyFont="1" applyFill="1" applyBorder="1">
      <alignment horizontal="left" vertical="center" indent="2"/>
    </xf>
    <xf numFmtId="0" fontId="17" fillId="14" borderId="27" xfId="12" applyFont="1" applyFill="1" applyBorder="1">
      <alignment horizontal="left" vertical="center" indent="2"/>
    </xf>
    <xf numFmtId="0" fontId="4" fillId="12" borderId="0" xfId="0" applyFont="1" applyFill="1" applyBorder="1" applyAlignment="1">
      <alignment vertical="center"/>
    </xf>
    <xf numFmtId="0" fontId="0" fillId="0" borderId="30" xfId="0" applyBorder="1" applyAlignment="1">
      <alignment vertical="center"/>
    </xf>
    <xf numFmtId="164" fontId="28" fillId="9" borderId="9" xfId="10"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1">
    <dxf>
      <fill>
        <patternFill>
          <bgColor theme="9" tint="0.39994506668294322"/>
        </patternFill>
      </fill>
      <border>
        <left/>
        <right/>
      </border>
    </dxf>
    <dxf>
      <fill>
        <patternFill>
          <bgColor theme="9" tint="0.59996337778862885"/>
        </patternFill>
      </fill>
      <border>
        <left/>
        <right/>
      </border>
    </dxf>
    <dxf>
      <fill>
        <patternFill>
          <bgColor theme="9" tint="0.39994506668294322"/>
        </patternFill>
      </fill>
      <border>
        <left/>
        <right/>
      </border>
    </dxf>
    <dxf>
      <fill>
        <patternFill>
          <bgColor theme="9" tint="0.59996337778862885"/>
        </patternFill>
      </fill>
      <border>
        <left/>
        <right/>
      </border>
    </dxf>
    <dxf>
      <fill>
        <patternFill>
          <bgColor theme="9" tint="0.59996337778862885"/>
        </patternFill>
      </fill>
      <border>
        <left/>
        <right/>
      </border>
    </dxf>
    <dxf>
      <fill>
        <patternFill>
          <bgColor theme="9" tint="0.39994506668294322"/>
        </patternFill>
      </fill>
      <border>
        <left/>
        <right/>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0"/>
      <tableStyleElement type="headerRow" dxfId="39"/>
      <tableStyleElement type="totalRow" dxfId="38"/>
      <tableStyleElement type="firstColumn" dxfId="37"/>
      <tableStyleElement type="lastColumn" dxfId="36"/>
      <tableStyleElement type="firstRowStripe" dxfId="35"/>
      <tableStyleElement type="secondRowStripe" dxfId="34"/>
      <tableStyleElement type="firstColumnStripe" dxfId="33"/>
      <tableStyleElement type="secondColumnStripe" dxfId="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EACE00"/>
      <color rgb="FFFFE737"/>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U41"/>
  <sheetViews>
    <sheetView showGridLines="0" tabSelected="1" showRuler="0" zoomScale="60" zoomScaleNormal="70" zoomScalePageLayoutView="70" workbookViewId="0">
      <selection activeCell="AG3" sqref="AG3"/>
    </sheetView>
  </sheetViews>
  <sheetFormatPr defaultColWidth="8.6640625" defaultRowHeight="30" customHeight="1" x14ac:dyDescent="0.3"/>
  <cols>
    <col min="1" max="1" width="2.6640625" style="12"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 min="66" max="66" width="2.25" customWidth="1"/>
    <col min="67" max="67" width="2.6640625" customWidth="1"/>
    <col min="68" max="68" width="2.75" customWidth="1"/>
    <col min="69" max="71" width="3" customWidth="1"/>
  </cols>
  <sheetData>
    <row r="1" spans="1:73" ht="90" customHeight="1" x14ac:dyDescent="1.7">
      <c r="A1" s="13"/>
      <c r="B1" s="80" t="s">
        <v>41</v>
      </c>
      <c r="C1" s="15"/>
      <c r="D1" s="16"/>
      <c r="E1" s="17"/>
      <c r="F1" s="18"/>
      <c r="H1" s="1"/>
      <c r="I1" s="97" t="s">
        <v>38</v>
      </c>
      <c r="J1" s="98"/>
      <c r="K1" s="98"/>
      <c r="L1" s="98"/>
      <c r="M1" s="98"/>
      <c r="N1" s="98"/>
      <c r="O1" s="98"/>
      <c r="P1" s="21"/>
      <c r="Q1" s="96">
        <f ca="1">TODAY()</f>
        <v>45881</v>
      </c>
      <c r="R1" s="95"/>
      <c r="S1" s="95"/>
      <c r="T1" s="95"/>
      <c r="U1" s="95"/>
      <c r="V1" s="95"/>
      <c r="W1" s="95"/>
      <c r="X1" s="95"/>
      <c r="Y1" s="95"/>
      <c r="Z1" s="95"/>
    </row>
    <row r="2" spans="1:73" ht="30" customHeight="1" x14ac:dyDescent="0.7">
      <c r="B2" s="78" t="s">
        <v>42</v>
      </c>
      <c r="C2" s="79"/>
      <c r="D2" s="19"/>
      <c r="E2" s="20" t="s">
        <v>43</v>
      </c>
      <c r="F2" s="19"/>
      <c r="I2" s="97" t="s">
        <v>39</v>
      </c>
      <c r="J2" s="98"/>
      <c r="K2" s="98"/>
      <c r="L2" s="98"/>
      <c r="M2" s="98"/>
      <c r="N2" s="98"/>
      <c r="O2" s="98"/>
      <c r="P2" s="21"/>
      <c r="Q2" s="94">
        <v>1</v>
      </c>
      <c r="R2" s="95"/>
      <c r="S2" s="95"/>
      <c r="T2" s="95"/>
      <c r="U2" s="95"/>
      <c r="V2" s="95"/>
      <c r="W2" s="95"/>
      <c r="X2" s="95"/>
      <c r="Y2" s="95"/>
      <c r="Z2" s="95"/>
    </row>
    <row r="3" spans="1:73" s="23" customFormat="1" ht="30" customHeight="1" x14ac:dyDescent="0.3">
      <c r="A3" s="12"/>
      <c r="B3" s="22" t="s">
        <v>7</v>
      </c>
      <c r="D3" s="24"/>
      <c r="E3" s="25"/>
    </row>
    <row r="4" spans="1:73" s="23" customFormat="1" ht="30" customHeight="1" x14ac:dyDescent="0.3">
      <c r="A4" s="13"/>
      <c r="B4" s="26" t="s">
        <v>12</v>
      </c>
      <c r="E4" s="27"/>
      <c r="I4" s="101">
        <f ca="1">I5</f>
        <v>45880</v>
      </c>
      <c r="J4" s="99"/>
      <c r="K4" s="99"/>
      <c r="L4" s="99"/>
      <c r="M4" s="99"/>
      <c r="N4" s="99"/>
      <c r="O4" s="99"/>
      <c r="P4" s="99">
        <f ca="1">P5</f>
        <v>45887</v>
      </c>
      <c r="Q4" s="99"/>
      <c r="R4" s="99"/>
      <c r="S4" s="99"/>
      <c r="T4" s="99"/>
      <c r="U4" s="99"/>
      <c r="V4" s="99"/>
      <c r="W4" s="99">
        <v>45895</v>
      </c>
      <c r="X4" s="99"/>
      <c r="Y4" s="99"/>
      <c r="Z4" s="99"/>
      <c r="AA4" s="99"/>
      <c r="AB4" s="99"/>
      <c r="AC4" s="99"/>
      <c r="AD4" s="99">
        <v>45902</v>
      </c>
      <c r="AE4" s="99"/>
      <c r="AF4" s="99"/>
      <c r="AG4" s="99"/>
      <c r="AH4" s="99"/>
      <c r="AI4" s="99"/>
      <c r="AJ4" s="99"/>
      <c r="AK4" s="99">
        <v>45909</v>
      </c>
      <c r="AL4" s="99"/>
      <c r="AM4" s="99"/>
      <c r="AN4" s="99"/>
      <c r="AO4" s="99"/>
      <c r="AP4" s="99"/>
      <c r="AQ4" s="99"/>
      <c r="AR4" s="99">
        <v>45916</v>
      </c>
      <c r="AS4" s="99"/>
      <c r="AT4" s="99"/>
      <c r="AU4" s="99"/>
      <c r="AV4" s="99"/>
      <c r="AW4" s="99"/>
      <c r="AX4" s="99"/>
      <c r="AY4" s="99">
        <v>45923</v>
      </c>
      <c r="AZ4" s="99"/>
      <c r="BA4" s="99"/>
      <c r="BB4" s="99"/>
      <c r="BC4" s="99"/>
      <c r="BD4" s="99"/>
      <c r="BE4" s="99"/>
      <c r="BF4" s="99">
        <v>45930</v>
      </c>
      <c r="BG4" s="99"/>
      <c r="BH4" s="99"/>
      <c r="BI4" s="99"/>
      <c r="BJ4" s="99"/>
      <c r="BK4" s="99"/>
      <c r="BL4" s="100"/>
      <c r="BM4" s="99">
        <v>45937</v>
      </c>
      <c r="BN4" s="99"/>
      <c r="BO4" s="99"/>
      <c r="BP4" s="99"/>
      <c r="BQ4" s="99"/>
      <c r="BR4" s="99"/>
      <c r="BS4" s="100"/>
      <c r="BT4"/>
      <c r="BU4"/>
    </row>
    <row r="5" spans="1:73" s="23" customFormat="1" ht="15" customHeight="1" x14ac:dyDescent="0.3">
      <c r="A5" s="88"/>
      <c r="B5" s="89" t="s">
        <v>4</v>
      </c>
      <c r="C5" s="91"/>
      <c r="D5" s="93" t="s">
        <v>0</v>
      </c>
      <c r="E5" s="93" t="s">
        <v>2</v>
      </c>
      <c r="F5" s="93" t="s">
        <v>3</v>
      </c>
      <c r="I5" s="28">
        <f ca="1">Project_Start-WEEKDAY(Project_Start,1)+2+7*(Display_Week-1)</f>
        <v>45880</v>
      </c>
      <c r="J5" s="28">
        <f ca="1">I5+1</f>
        <v>45881</v>
      </c>
      <c r="K5" s="28">
        <f t="shared" ref="K5:AX5" ca="1" si="0">J5+1</f>
        <v>45882</v>
      </c>
      <c r="L5" s="28">
        <f t="shared" ca="1" si="0"/>
        <v>45883</v>
      </c>
      <c r="M5" s="28">
        <f t="shared" ca="1" si="0"/>
        <v>45884</v>
      </c>
      <c r="N5" s="28">
        <f t="shared" ca="1" si="0"/>
        <v>45885</v>
      </c>
      <c r="O5" s="29">
        <f t="shared" ca="1" si="0"/>
        <v>45886</v>
      </c>
      <c r="P5" s="30">
        <f ca="1">O5+1</f>
        <v>45887</v>
      </c>
      <c r="Q5" s="28">
        <f ca="1">P5+1</f>
        <v>45888</v>
      </c>
      <c r="R5" s="28">
        <f t="shared" ca="1" si="0"/>
        <v>45889</v>
      </c>
      <c r="S5" s="28">
        <f t="shared" ca="1" si="0"/>
        <v>45890</v>
      </c>
      <c r="T5" s="28">
        <f t="shared" ca="1" si="0"/>
        <v>45891</v>
      </c>
      <c r="U5" s="28">
        <f t="shared" ca="1" si="0"/>
        <v>45892</v>
      </c>
      <c r="V5" s="29">
        <f t="shared" ca="1" si="0"/>
        <v>45893</v>
      </c>
      <c r="W5" s="30">
        <f ca="1">V5+1</f>
        <v>45894</v>
      </c>
      <c r="X5" s="28">
        <f ca="1">W5+1</f>
        <v>45895</v>
      </c>
      <c r="Y5" s="28">
        <f t="shared" ca="1" si="0"/>
        <v>45896</v>
      </c>
      <c r="Z5" s="28">
        <f t="shared" ca="1" si="0"/>
        <v>45897</v>
      </c>
      <c r="AA5" s="28">
        <f t="shared" ca="1" si="0"/>
        <v>45898</v>
      </c>
      <c r="AB5" s="28">
        <f t="shared" ca="1" si="0"/>
        <v>45899</v>
      </c>
      <c r="AC5" s="29">
        <f t="shared" ca="1" si="0"/>
        <v>45900</v>
      </c>
      <c r="AD5" s="30">
        <f ca="1">AC5+1</f>
        <v>45901</v>
      </c>
      <c r="AE5" s="28">
        <f ca="1">AD5+1</f>
        <v>45902</v>
      </c>
      <c r="AF5" s="28">
        <f t="shared" ca="1" si="0"/>
        <v>45903</v>
      </c>
      <c r="AG5" s="28">
        <f t="shared" ca="1" si="0"/>
        <v>45904</v>
      </c>
      <c r="AH5" s="28">
        <f t="shared" ca="1" si="0"/>
        <v>45905</v>
      </c>
      <c r="AI5" s="28">
        <f t="shared" ca="1" si="0"/>
        <v>45906</v>
      </c>
      <c r="AJ5" s="29">
        <f t="shared" ca="1" si="0"/>
        <v>45907</v>
      </c>
      <c r="AK5" s="30">
        <f ca="1">AJ5+1</f>
        <v>45908</v>
      </c>
      <c r="AL5" s="28">
        <f ca="1">AK5+1</f>
        <v>45909</v>
      </c>
      <c r="AM5" s="28">
        <f t="shared" ca="1" si="0"/>
        <v>45910</v>
      </c>
      <c r="AN5" s="28">
        <f t="shared" ca="1" si="0"/>
        <v>45911</v>
      </c>
      <c r="AO5" s="28">
        <f t="shared" ca="1" si="0"/>
        <v>45912</v>
      </c>
      <c r="AP5" s="28">
        <f t="shared" ca="1" si="0"/>
        <v>45913</v>
      </c>
      <c r="AQ5" s="29">
        <f t="shared" ca="1" si="0"/>
        <v>45914</v>
      </c>
      <c r="AR5" s="30">
        <f ca="1">AQ5+1</f>
        <v>45915</v>
      </c>
      <c r="AS5" s="28">
        <f ca="1">AR5+1</f>
        <v>45916</v>
      </c>
      <c r="AT5" s="28">
        <f t="shared" ca="1" si="0"/>
        <v>45917</v>
      </c>
      <c r="AU5" s="28">
        <f t="shared" ca="1" si="0"/>
        <v>45918</v>
      </c>
      <c r="AV5" s="28">
        <f t="shared" ca="1" si="0"/>
        <v>45919</v>
      </c>
      <c r="AW5" s="28">
        <f t="shared" ca="1" si="0"/>
        <v>45920</v>
      </c>
      <c r="AX5" s="29">
        <f t="shared" ca="1" si="0"/>
        <v>45921</v>
      </c>
      <c r="AY5" s="30">
        <f ca="1">AX5+1</f>
        <v>45922</v>
      </c>
      <c r="AZ5" s="28">
        <f ca="1">AY5+1</f>
        <v>45923</v>
      </c>
      <c r="BA5" s="28">
        <f t="shared" ref="BA5:BE5" ca="1" si="1">AZ5+1</f>
        <v>45924</v>
      </c>
      <c r="BB5" s="28">
        <f t="shared" ca="1" si="1"/>
        <v>45925</v>
      </c>
      <c r="BC5" s="28">
        <f t="shared" ca="1" si="1"/>
        <v>45926</v>
      </c>
      <c r="BD5" s="28">
        <f t="shared" ca="1" si="1"/>
        <v>45927</v>
      </c>
      <c r="BE5" s="29">
        <f t="shared" ca="1" si="1"/>
        <v>45928</v>
      </c>
      <c r="BF5" s="30">
        <f ca="1">BE5+1</f>
        <v>45929</v>
      </c>
      <c r="BG5" s="28">
        <f ca="1">BF5+1</f>
        <v>45930</v>
      </c>
      <c r="BH5" s="28">
        <f t="shared" ref="BH5:BL5" ca="1" si="2">BG5+1</f>
        <v>45931</v>
      </c>
      <c r="BI5" s="28">
        <f t="shared" ca="1" si="2"/>
        <v>45932</v>
      </c>
      <c r="BJ5" s="28">
        <f t="shared" ca="1" si="2"/>
        <v>45933</v>
      </c>
      <c r="BK5" s="28">
        <f t="shared" ca="1" si="2"/>
        <v>45934</v>
      </c>
      <c r="BL5" s="28">
        <f t="shared" ca="1" si="2"/>
        <v>45935</v>
      </c>
      <c r="BM5" s="30">
        <f ca="1">BL5+1</f>
        <v>45936</v>
      </c>
      <c r="BN5" s="28">
        <f ca="1">BM5+1</f>
        <v>45937</v>
      </c>
      <c r="BO5" s="28">
        <f ca="1">BN5+1</f>
        <v>45938</v>
      </c>
      <c r="BP5" s="28">
        <f ca="1">BO5+1</f>
        <v>45939</v>
      </c>
      <c r="BQ5" s="28">
        <f ca="1">BP5+1</f>
        <v>45940</v>
      </c>
      <c r="BR5" s="28">
        <f ca="1">BQ5+1</f>
        <v>45941</v>
      </c>
      <c r="BS5" s="28">
        <f ca="1">BR5+1</f>
        <v>45942</v>
      </c>
    </row>
    <row r="6" spans="1:73" s="23" customFormat="1" ht="15" customHeight="1" thickBot="1" x14ac:dyDescent="0.35">
      <c r="A6" s="88"/>
      <c r="B6" s="90"/>
      <c r="C6" s="92"/>
      <c r="D6" s="92"/>
      <c r="E6" s="92"/>
      <c r="F6" s="92"/>
      <c r="I6" s="31" t="str">
        <f t="shared" ref="I6:AN6" ca="1" si="3">LEFT(TEXT(I5,"ddd"),1)</f>
        <v>M</v>
      </c>
      <c r="J6" s="32" t="str">
        <f t="shared" ca="1" si="3"/>
        <v>T</v>
      </c>
      <c r="K6" s="32" t="str">
        <f t="shared" ca="1" si="3"/>
        <v>W</v>
      </c>
      <c r="L6" s="32" t="str">
        <f t="shared" ca="1" si="3"/>
        <v>T</v>
      </c>
      <c r="M6" s="32" t="str">
        <f t="shared" ca="1" si="3"/>
        <v>F</v>
      </c>
      <c r="N6" s="32" t="str">
        <f t="shared" ca="1" si="3"/>
        <v>S</v>
      </c>
      <c r="O6" s="32" t="str">
        <f t="shared" ca="1" si="3"/>
        <v>S</v>
      </c>
      <c r="P6" s="32" t="str">
        <f t="shared" ca="1" si="3"/>
        <v>M</v>
      </c>
      <c r="Q6" s="32" t="str">
        <f t="shared" ca="1" si="3"/>
        <v>T</v>
      </c>
      <c r="R6" s="32" t="str">
        <f t="shared" ca="1" si="3"/>
        <v>W</v>
      </c>
      <c r="S6" s="32" t="str">
        <f t="shared" ca="1" si="3"/>
        <v>T</v>
      </c>
      <c r="T6" s="32" t="str">
        <f t="shared" ca="1" si="3"/>
        <v>F</v>
      </c>
      <c r="U6" s="32" t="str">
        <f t="shared" ca="1" si="3"/>
        <v>S</v>
      </c>
      <c r="V6" s="32" t="str">
        <f t="shared" ca="1" si="3"/>
        <v>S</v>
      </c>
      <c r="W6" s="32" t="str">
        <f t="shared" ca="1" si="3"/>
        <v>M</v>
      </c>
      <c r="X6" s="32" t="str">
        <f t="shared" ca="1" si="3"/>
        <v>T</v>
      </c>
      <c r="Y6" s="32" t="str">
        <f t="shared" ca="1" si="3"/>
        <v>W</v>
      </c>
      <c r="Z6" s="32" t="str">
        <f t="shared" ca="1" si="3"/>
        <v>T</v>
      </c>
      <c r="AA6" s="32" t="str">
        <f t="shared" ca="1" si="3"/>
        <v>F</v>
      </c>
      <c r="AB6" s="32" t="str">
        <f t="shared" ca="1" si="3"/>
        <v>S</v>
      </c>
      <c r="AC6" s="32" t="str">
        <f t="shared" ca="1" si="3"/>
        <v>S</v>
      </c>
      <c r="AD6" s="32" t="str">
        <f t="shared" ca="1" si="3"/>
        <v>M</v>
      </c>
      <c r="AE6" s="32" t="str">
        <f t="shared" ca="1" si="3"/>
        <v>T</v>
      </c>
      <c r="AF6" s="32" t="str">
        <f t="shared" ca="1" si="3"/>
        <v>W</v>
      </c>
      <c r="AG6" s="32" t="str">
        <f t="shared" ca="1" si="3"/>
        <v>T</v>
      </c>
      <c r="AH6" s="32" t="str">
        <f t="shared" ca="1" si="3"/>
        <v>F</v>
      </c>
      <c r="AI6" s="32" t="str">
        <f t="shared" ca="1" si="3"/>
        <v>S</v>
      </c>
      <c r="AJ6" s="32" t="str">
        <f t="shared" ca="1" si="3"/>
        <v>S</v>
      </c>
      <c r="AK6" s="32" t="str">
        <f t="shared" ca="1" si="3"/>
        <v>M</v>
      </c>
      <c r="AL6" s="32" t="str">
        <f t="shared" ca="1" si="3"/>
        <v>T</v>
      </c>
      <c r="AM6" s="32" t="str">
        <f t="shared" ca="1" si="3"/>
        <v>W</v>
      </c>
      <c r="AN6" s="32" t="str">
        <f t="shared" ca="1" si="3"/>
        <v>T</v>
      </c>
      <c r="AO6" s="32" t="str">
        <f t="shared" ref="AO6:BL6" ca="1" si="4">LEFT(TEXT(AO5,"ddd"),1)</f>
        <v>F</v>
      </c>
      <c r="AP6" s="32" t="str">
        <f t="shared" ca="1" si="4"/>
        <v>S</v>
      </c>
      <c r="AQ6" s="32" t="str">
        <f t="shared" ca="1" si="4"/>
        <v>S</v>
      </c>
      <c r="AR6" s="32" t="str">
        <f t="shared" ca="1" si="4"/>
        <v>M</v>
      </c>
      <c r="AS6" s="32" t="str">
        <f t="shared" ca="1" si="4"/>
        <v>T</v>
      </c>
      <c r="AT6" s="32" t="str">
        <f t="shared" ca="1" si="4"/>
        <v>W</v>
      </c>
      <c r="AU6" s="32" t="str">
        <f t="shared" ca="1" si="4"/>
        <v>T</v>
      </c>
      <c r="AV6" s="32" t="str">
        <f t="shared" ca="1" si="4"/>
        <v>F</v>
      </c>
      <c r="AW6" s="32" t="str">
        <f t="shared" ca="1" si="4"/>
        <v>S</v>
      </c>
      <c r="AX6" s="32" t="str">
        <f t="shared" ca="1" si="4"/>
        <v>S</v>
      </c>
      <c r="AY6" s="32" t="str">
        <f t="shared" ca="1" si="4"/>
        <v>M</v>
      </c>
      <c r="AZ6" s="32" t="str">
        <f t="shared" ca="1" si="4"/>
        <v>T</v>
      </c>
      <c r="BA6" s="32" t="str">
        <f t="shared" ca="1" si="4"/>
        <v>W</v>
      </c>
      <c r="BB6" s="32" t="str">
        <f t="shared" ca="1" si="4"/>
        <v>T</v>
      </c>
      <c r="BC6" s="32" t="str">
        <f t="shared" ca="1" si="4"/>
        <v>F</v>
      </c>
      <c r="BD6" s="32" t="str">
        <f t="shared" ca="1" si="4"/>
        <v>S</v>
      </c>
      <c r="BE6" s="32" t="str">
        <f t="shared" ca="1" si="4"/>
        <v>S</v>
      </c>
      <c r="BF6" s="32" t="str">
        <f t="shared" ca="1" si="4"/>
        <v>M</v>
      </c>
      <c r="BG6" s="32" t="str">
        <f t="shared" ca="1" si="4"/>
        <v>T</v>
      </c>
      <c r="BH6" s="32" t="str">
        <f t="shared" ca="1" si="4"/>
        <v>W</v>
      </c>
      <c r="BI6" s="32" t="str">
        <f t="shared" ca="1" si="4"/>
        <v>T</v>
      </c>
      <c r="BJ6" s="32" t="str">
        <f t="shared" ca="1" si="4"/>
        <v>F</v>
      </c>
      <c r="BK6" s="32" t="str">
        <f t="shared" ca="1" si="4"/>
        <v>S</v>
      </c>
      <c r="BL6" s="33" t="str">
        <f t="shared" ca="1" si="4"/>
        <v>S</v>
      </c>
      <c r="BM6" s="32" t="str">
        <f ca="1">LEFT(TEXT(BM5,"ddd"),1)</f>
        <v>M</v>
      </c>
      <c r="BN6" s="32" t="str">
        <f ca="1">LEFT(TEXT(BN5,"ddd"),1)</f>
        <v>T</v>
      </c>
      <c r="BO6" s="32" t="str">
        <f ca="1">LEFT(TEXT(BO5,"ddd"),1)</f>
        <v>W</v>
      </c>
      <c r="BP6" s="32" t="str">
        <f ca="1">LEFT(TEXT(BP5,"ddd"),1)</f>
        <v>T</v>
      </c>
      <c r="BQ6" s="32" t="str">
        <f ca="1">LEFT(TEXT(BQ5,"ddd"),1)</f>
        <v>F</v>
      </c>
      <c r="BR6" s="32" t="str">
        <f ca="1">LEFT(TEXT(BR5,"ddd"),1)</f>
        <v>S</v>
      </c>
      <c r="BS6" s="33" t="str">
        <f ca="1">LEFT(TEXT(BS5,"ddd"),1)</f>
        <v>S</v>
      </c>
    </row>
    <row r="7" spans="1:73" s="23" customFormat="1" ht="30" hidden="1" customHeight="1" thickBot="1" x14ac:dyDescent="0.35">
      <c r="A7" s="12" t="s">
        <v>19</v>
      </c>
      <c r="B7" s="34"/>
      <c r="C7" s="35"/>
      <c r="D7" s="34"/>
      <c r="E7" s="34"/>
      <c r="F7" s="34"/>
      <c r="H7" s="23"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73" s="43" customFormat="1" ht="30" customHeight="1" thickBot="1" x14ac:dyDescent="0.35">
      <c r="A8" s="13"/>
      <c r="B8" s="37" t="s">
        <v>44</v>
      </c>
      <c r="C8" s="38"/>
      <c r="D8" s="39"/>
      <c r="E8" s="40"/>
      <c r="F8" s="41"/>
      <c r="G8" s="14"/>
      <c r="H8" s="4" t="str">
        <f t="shared" ref="H8:H33" si="5">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N8" s="23"/>
    </row>
    <row r="9" spans="1:73" s="43" customFormat="1" ht="30" customHeight="1" thickBot="1" x14ac:dyDescent="0.35">
      <c r="A9" s="13"/>
      <c r="B9" s="44" t="s">
        <v>49</v>
      </c>
      <c r="C9" s="45"/>
      <c r="D9" s="46">
        <v>0</v>
      </c>
      <c r="E9" s="47">
        <f ca="1">Project_Start</f>
        <v>45881</v>
      </c>
      <c r="F9" s="47">
        <f ca="1">E9+5</f>
        <v>45886</v>
      </c>
      <c r="G9" s="14"/>
      <c r="H9" s="4">
        <f t="shared" ca="1" si="5"/>
        <v>6</v>
      </c>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102"/>
      <c r="BM9" s="102"/>
      <c r="BN9" s="102"/>
    </row>
    <row r="10" spans="1:73" s="43" customFormat="1" ht="30" customHeight="1" thickBot="1" x14ac:dyDescent="0.35">
      <c r="A10" s="13"/>
      <c r="B10" s="49" t="s">
        <v>20</v>
      </c>
      <c r="C10" s="50"/>
      <c r="D10" s="51">
        <v>0</v>
      </c>
      <c r="E10" s="52"/>
      <c r="F10" s="52"/>
      <c r="G10" s="14"/>
      <c r="H10" s="4" t="str">
        <f t="shared" si="5"/>
        <v/>
      </c>
      <c r="I10" s="48"/>
      <c r="J10" s="48"/>
      <c r="K10" s="48"/>
      <c r="L10" s="48"/>
      <c r="M10" s="48"/>
      <c r="N10" s="48"/>
      <c r="O10" s="48"/>
      <c r="P10" s="48"/>
      <c r="Q10" s="48"/>
      <c r="R10" s="48"/>
      <c r="S10" s="48"/>
      <c r="T10" s="48"/>
      <c r="U10" s="53"/>
      <c r="V10" s="53"/>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102"/>
      <c r="BN10" s="102"/>
    </row>
    <row r="11" spans="1:73" s="43" customFormat="1" ht="30" customHeight="1" thickBot="1" x14ac:dyDescent="0.35">
      <c r="A11" s="12"/>
      <c r="B11" s="49" t="s">
        <v>21</v>
      </c>
      <c r="C11" s="50"/>
      <c r="D11" s="51">
        <v>0</v>
      </c>
      <c r="E11" s="52"/>
      <c r="F11" s="52"/>
      <c r="G11" s="14"/>
      <c r="H11" s="4" t="str">
        <f t="shared" si="5"/>
        <v/>
      </c>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102"/>
      <c r="BN11" s="102"/>
    </row>
    <row r="12" spans="1:73" s="43" customFormat="1" ht="30" customHeight="1" thickBot="1" x14ac:dyDescent="0.35">
      <c r="A12" s="12"/>
      <c r="B12" s="49" t="s">
        <v>22</v>
      </c>
      <c r="C12" s="50"/>
      <c r="D12" s="51">
        <v>0</v>
      </c>
      <c r="E12" s="52"/>
      <c r="F12" s="52"/>
      <c r="G12" s="14"/>
      <c r="H12" s="4" t="str">
        <f t="shared" si="5"/>
        <v/>
      </c>
      <c r="I12" s="48"/>
      <c r="J12" s="48"/>
      <c r="K12" s="48"/>
      <c r="L12" s="48"/>
      <c r="M12" s="48"/>
      <c r="N12" s="48"/>
      <c r="O12" s="48"/>
      <c r="P12" s="48"/>
      <c r="Q12" s="48"/>
      <c r="R12" s="48"/>
      <c r="S12" s="48"/>
      <c r="T12" s="48"/>
      <c r="U12" s="48"/>
      <c r="V12" s="48"/>
      <c r="W12" s="48"/>
      <c r="X12" s="48"/>
      <c r="Y12" s="53"/>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102"/>
      <c r="BN12" s="102"/>
    </row>
    <row r="13" spans="1:73" s="43" customFormat="1" ht="30" customHeight="1" thickBot="1" x14ac:dyDescent="0.35">
      <c r="A13" s="12"/>
      <c r="B13" s="49" t="s">
        <v>23</v>
      </c>
      <c r="C13" s="50"/>
      <c r="D13" s="51">
        <v>0</v>
      </c>
      <c r="E13" s="52"/>
      <c r="F13" s="52"/>
      <c r="G13" s="14"/>
      <c r="H13" s="4" t="str">
        <f t="shared" si="5"/>
        <v/>
      </c>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102"/>
      <c r="BN13" s="102"/>
    </row>
    <row r="14" spans="1:73" s="43" customFormat="1" ht="30" customHeight="1" thickBot="1" x14ac:dyDescent="0.35">
      <c r="A14" s="13"/>
      <c r="B14" s="54" t="s">
        <v>47</v>
      </c>
      <c r="C14" s="55"/>
      <c r="D14" s="56"/>
      <c r="E14" s="57"/>
      <c r="F14" s="58"/>
      <c r="G14" s="14"/>
      <c r="H14" s="4" t="str">
        <f t="shared" si="5"/>
        <v/>
      </c>
      <c r="BM14" s="103"/>
    </row>
    <row r="15" spans="1:73" s="43" customFormat="1" ht="30" customHeight="1" thickBot="1" x14ac:dyDescent="0.35">
      <c r="A15" s="13"/>
      <c r="B15" s="59" t="s">
        <v>24</v>
      </c>
      <c r="C15" s="60"/>
      <c r="D15" s="61">
        <v>0</v>
      </c>
      <c r="E15" s="62"/>
      <c r="F15" s="62"/>
      <c r="G15" s="14"/>
      <c r="H15" s="4" t="str">
        <f t="shared" si="5"/>
        <v/>
      </c>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102"/>
      <c r="BN15" s="102"/>
    </row>
    <row r="16" spans="1:73" s="43" customFormat="1" ht="30" customHeight="1" thickBot="1" x14ac:dyDescent="0.35">
      <c r="A16" s="12"/>
      <c r="B16" s="59" t="s">
        <v>25</v>
      </c>
      <c r="C16" s="60"/>
      <c r="D16" s="61">
        <v>0</v>
      </c>
      <c r="E16" s="62"/>
      <c r="F16" s="62"/>
      <c r="G16" s="14"/>
      <c r="H16" s="4" t="str">
        <f t="shared" si="5"/>
        <v/>
      </c>
      <c r="I16" s="48"/>
      <c r="J16" s="48"/>
      <c r="K16" s="48"/>
      <c r="L16" s="48"/>
      <c r="M16" s="48"/>
      <c r="N16" s="48"/>
      <c r="O16" s="48"/>
      <c r="P16" s="48"/>
      <c r="Q16" s="48"/>
      <c r="R16" s="48"/>
      <c r="S16" s="48"/>
      <c r="T16" s="48"/>
      <c r="U16" s="53"/>
      <c r="V16" s="53"/>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102"/>
      <c r="BN16" s="102"/>
    </row>
    <row r="17" spans="1:66" s="43" customFormat="1" ht="30" customHeight="1" thickBot="1" x14ac:dyDescent="0.35">
      <c r="A17" s="12"/>
      <c r="B17" s="59" t="s">
        <v>26</v>
      </c>
      <c r="C17" s="60"/>
      <c r="D17" s="61">
        <v>0</v>
      </c>
      <c r="E17" s="62"/>
      <c r="F17" s="62"/>
      <c r="G17" s="14"/>
      <c r="H17" s="4" t="str">
        <f t="shared" si="5"/>
        <v/>
      </c>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102"/>
      <c r="BN17" s="102"/>
    </row>
    <row r="18" spans="1:66" s="43" customFormat="1" ht="30" customHeight="1" thickBot="1" x14ac:dyDescent="0.35">
      <c r="A18" s="12"/>
      <c r="B18" s="59" t="s">
        <v>27</v>
      </c>
      <c r="C18" s="60"/>
      <c r="D18" s="61">
        <v>0</v>
      </c>
      <c r="E18" s="62"/>
      <c r="F18" s="62"/>
      <c r="G18" s="14"/>
      <c r="H18" s="4" t="str">
        <f t="shared" si="5"/>
        <v/>
      </c>
      <c r="I18" s="48"/>
      <c r="J18" s="48"/>
      <c r="K18" s="48"/>
      <c r="L18" s="48"/>
      <c r="M18" s="48"/>
      <c r="N18" s="48"/>
      <c r="O18" s="48"/>
      <c r="P18" s="48"/>
      <c r="Q18" s="48"/>
      <c r="R18" s="48"/>
      <c r="S18" s="48"/>
      <c r="T18" s="48"/>
      <c r="U18" s="48"/>
      <c r="V18" s="48"/>
      <c r="W18" s="48"/>
      <c r="X18" s="48"/>
      <c r="Y18" s="53"/>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102"/>
      <c r="BN18" s="102"/>
    </row>
    <row r="19" spans="1:66" s="43" customFormat="1" ht="30" customHeight="1" thickBot="1" x14ac:dyDescent="0.35">
      <c r="A19" s="12"/>
      <c r="B19" s="59" t="s">
        <v>28</v>
      </c>
      <c r="C19" s="60"/>
      <c r="D19" s="61">
        <v>0</v>
      </c>
      <c r="E19" s="62"/>
      <c r="F19" s="62"/>
      <c r="G19" s="14"/>
      <c r="H19" s="4" t="str">
        <f t="shared" si="5"/>
        <v/>
      </c>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102"/>
      <c r="BN19" s="102"/>
    </row>
    <row r="20" spans="1:66" s="43" customFormat="1" ht="30" customHeight="1" thickBot="1" x14ac:dyDescent="0.35">
      <c r="A20" s="12"/>
      <c r="B20" s="63" t="s">
        <v>46</v>
      </c>
      <c r="C20" s="64"/>
      <c r="D20" s="65"/>
      <c r="E20" s="66"/>
      <c r="F20" s="67"/>
      <c r="G20" s="14"/>
      <c r="H20" s="4" t="str">
        <f t="shared" si="5"/>
        <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103"/>
    </row>
    <row r="21" spans="1:66" s="43" customFormat="1" ht="30" customHeight="1" thickBot="1" x14ac:dyDescent="0.35">
      <c r="A21" s="12"/>
      <c r="B21" s="69" t="s">
        <v>29</v>
      </c>
      <c r="C21" s="70"/>
      <c r="D21" s="71">
        <v>0</v>
      </c>
      <c r="E21" s="72"/>
      <c r="F21" s="72"/>
      <c r="G21" s="14"/>
      <c r="H21" s="4" t="str">
        <f t="shared" si="5"/>
        <v/>
      </c>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102"/>
      <c r="BN21" s="102"/>
    </row>
    <row r="22" spans="1:66" s="43" customFormat="1" ht="30" customHeight="1" thickBot="1" x14ac:dyDescent="0.35">
      <c r="A22" s="12"/>
      <c r="B22" s="69" t="s">
        <v>30</v>
      </c>
      <c r="C22" s="70"/>
      <c r="D22" s="71">
        <v>0</v>
      </c>
      <c r="E22" s="72"/>
      <c r="F22" s="72"/>
      <c r="G22" s="14"/>
      <c r="H22" s="4" t="str">
        <f t="shared" si="5"/>
        <v/>
      </c>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102"/>
      <c r="BN22" s="102"/>
    </row>
    <row r="23" spans="1:66" s="43" customFormat="1" ht="30" customHeight="1" thickBot="1" x14ac:dyDescent="0.35">
      <c r="A23" s="12"/>
      <c r="B23" s="69" t="s">
        <v>31</v>
      </c>
      <c r="C23" s="70"/>
      <c r="D23" s="71">
        <v>0</v>
      </c>
      <c r="E23" s="72"/>
      <c r="F23" s="72"/>
      <c r="G23" s="14"/>
      <c r="H23" s="4" t="str">
        <f t="shared" si="5"/>
        <v/>
      </c>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102"/>
      <c r="BN23" s="102"/>
    </row>
    <row r="24" spans="1:66" s="43" customFormat="1" ht="30" customHeight="1" thickBot="1" x14ac:dyDescent="0.35">
      <c r="A24" s="12"/>
      <c r="B24" s="69" t="s">
        <v>32</v>
      </c>
      <c r="C24" s="70"/>
      <c r="D24" s="71">
        <v>0</v>
      </c>
      <c r="E24" s="72"/>
      <c r="F24" s="72"/>
      <c r="G24" s="14"/>
      <c r="H24" s="4" t="str">
        <f t="shared" si="5"/>
        <v/>
      </c>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102"/>
      <c r="BN24" s="102"/>
    </row>
    <row r="25" spans="1:66" s="43" customFormat="1" ht="30" customHeight="1" thickBot="1" x14ac:dyDescent="0.35">
      <c r="A25" s="12"/>
      <c r="B25" s="69" t="s">
        <v>33</v>
      </c>
      <c r="C25" s="70"/>
      <c r="D25" s="71">
        <v>0</v>
      </c>
      <c r="E25" s="72"/>
      <c r="F25" s="72"/>
      <c r="G25" s="14"/>
      <c r="H25" s="4" t="str">
        <f t="shared" si="5"/>
        <v/>
      </c>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102"/>
      <c r="BN25" s="102"/>
    </row>
    <row r="26" spans="1:66" s="43" customFormat="1" ht="30" customHeight="1" thickBot="1" x14ac:dyDescent="0.35">
      <c r="A26" s="12"/>
      <c r="B26" s="130" t="s">
        <v>48</v>
      </c>
      <c r="C26" s="106"/>
      <c r="D26" s="107"/>
      <c r="E26" s="108"/>
      <c r="F26" s="109"/>
      <c r="G26" s="14"/>
      <c r="H26" s="4" t="str">
        <f t="shared" si="5"/>
        <v/>
      </c>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103"/>
    </row>
    <row r="27" spans="1:66" s="43" customFormat="1" ht="30" customHeight="1" thickBot="1" x14ac:dyDescent="0.35">
      <c r="A27" s="12"/>
      <c r="B27" s="128" t="s">
        <v>30</v>
      </c>
      <c r="C27" s="116"/>
      <c r="D27" s="123" t="s">
        <v>40</v>
      </c>
      <c r="E27" s="124"/>
      <c r="F27" s="124"/>
      <c r="G27" s="14"/>
      <c r="H27" s="4" t="str">
        <f t="shared" si="5"/>
        <v/>
      </c>
      <c r="I27" s="48"/>
      <c r="J27" s="48"/>
      <c r="K27" s="48"/>
      <c r="L27" s="48"/>
      <c r="M27" s="48"/>
      <c r="N27" s="48"/>
      <c r="O27" s="48"/>
      <c r="P27" s="48"/>
      <c r="Q27" s="48"/>
      <c r="R27" s="48"/>
      <c r="S27" s="48"/>
      <c r="T27" s="48"/>
      <c r="U27" s="48"/>
      <c r="V27" s="48"/>
      <c r="W27" s="48"/>
      <c r="X27" s="48"/>
      <c r="Y27" s="48"/>
      <c r="Z27" s="48"/>
      <c r="AA27" s="48"/>
      <c r="AB27" s="104"/>
      <c r="AC27" s="104"/>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102"/>
      <c r="BN27" s="102"/>
    </row>
    <row r="28" spans="1:66" s="43" customFormat="1" ht="30" customHeight="1" thickBot="1" x14ac:dyDescent="0.35">
      <c r="A28" s="12"/>
      <c r="B28" s="133" t="s">
        <v>34</v>
      </c>
      <c r="C28" s="122"/>
      <c r="D28" s="123" t="s">
        <v>40</v>
      </c>
      <c r="E28" s="118"/>
      <c r="F28" s="124"/>
      <c r="G28" s="14"/>
      <c r="H28" s="4" t="str">
        <f t="shared" si="5"/>
        <v/>
      </c>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102"/>
      <c r="BN28" s="102"/>
    </row>
    <row r="29" spans="1:66" s="43" customFormat="1" ht="30" customHeight="1" thickBot="1" x14ac:dyDescent="0.35">
      <c r="A29" s="12"/>
      <c r="B29" s="134" t="s">
        <v>35</v>
      </c>
      <c r="C29" s="122"/>
      <c r="D29" s="117" t="s">
        <v>40</v>
      </c>
      <c r="E29" s="118"/>
      <c r="F29" s="124"/>
      <c r="G29" s="14"/>
      <c r="H29" s="4" t="str">
        <f t="shared" si="5"/>
        <v/>
      </c>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102"/>
      <c r="BN29" s="102"/>
    </row>
    <row r="30" spans="1:66" s="43" customFormat="1" ht="30" customHeight="1" thickBot="1" x14ac:dyDescent="0.35">
      <c r="A30" s="12"/>
      <c r="B30" s="128" t="s">
        <v>36</v>
      </c>
      <c r="C30" s="129"/>
      <c r="D30" s="132" t="s">
        <v>40</v>
      </c>
      <c r="E30" s="131"/>
      <c r="F30" s="124"/>
      <c r="G30" s="14"/>
      <c r="H30" s="4" t="str">
        <f t="shared" si="5"/>
        <v/>
      </c>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104"/>
      <c r="AI30" s="104"/>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102"/>
      <c r="BN30" s="102"/>
    </row>
    <row r="31" spans="1:66" s="43" customFormat="1" ht="30" customHeight="1" thickBot="1" x14ac:dyDescent="0.35">
      <c r="A31" s="12"/>
      <c r="B31" s="115" t="s">
        <v>37</v>
      </c>
      <c r="C31" s="119"/>
      <c r="D31" s="120" t="s">
        <v>40</v>
      </c>
      <c r="E31" s="121"/>
      <c r="F31" s="121"/>
      <c r="G31" s="14"/>
      <c r="H31" s="4" t="str">
        <f t="shared" si="5"/>
        <v/>
      </c>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102"/>
      <c r="BN31" s="102"/>
    </row>
    <row r="32" spans="1:66" s="43" customFormat="1" ht="30" customHeight="1" thickBot="1" x14ac:dyDescent="0.35">
      <c r="A32" s="12"/>
      <c r="B32" s="110" t="s">
        <v>45</v>
      </c>
      <c r="C32" s="111"/>
      <c r="D32" s="112"/>
      <c r="E32" s="113"/>
      <c r="F32" s="114"/>
      <c r="G32" s="14"/>
      <c r="H32" s="4" t="str">
        <f t="shared" si="5"/>
        <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B32" s="42"/>
      <c r="BC32" s="42"/>
      <c r="BD32" s="42"/>
      <c r="BE32" s="42"/>
      <c r="BF32" s="42"/>
      <c r="BG32" s="42"/>
      <c r="BH32" s="42"/>
      <c r="BI32" s="42"/>
      <c r="BJ32" s="42"/>
      <c r="BK32" s="42"/>
      <c r="BL32" s="42"/>
    </row>
    <row r="33" spans="1:66" s="43" customFormat="1" ht="30" customHeight="1" thickBot="1" x14ac:dyDescent="0.35">
      <c r="A33" s="13"/>
      <c r="B33" s="74" t="s">
        <v>30</v>
      </c>
      <c r="C33" s="75"/>
      <c r="D33" s="76" t="s">
        <v>40</v>
      </c>
      <c r="E33" s="77"/>
      <c r="F33" s="77"/>
      <c r="G33" s="14"/>
      <c r="H33" s="5" t="str">
        <f t="shared" si="5"/>
        <v/>
      </c>
      <c r="I33" s="125"/>
      <c r="J33" s="135"/>
      <c r="K33" s="126"/>
      <c r="L33" s="48"/>
      <c r="M33" s="136"/>
      <c r="N33" s="48"/>
      <c r="O33" s="48"/>
      <c r="P33" s="48"/>
      <c r="Q33" s="48"/>
      <c r="R33" s="48"/>
      <c r="S33" s="48"/>
      <c r="T33" s="48"/>
      <c r="U33" s="48"/>
      <c r="V33" s="48"/>
      <c r="W33" s="48"/>
      <c r="X33" s="48"/>
      <c r="Y33" s="48"/>
      <c r="Z33" s="48"/>
      <c r="AA33" s="48"/>
      <c r="AB33" s="104"/>
      <c r="AC33" s="104"/>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102"/>
      <c r="BN33" s="102"/>
    </row>
    <row r="34" spans="1:66" ht="30" customHeight="1" x14ac:dyDescent="0.3">
      <c r="B34" s="74" t="s">
        <v>34</v>
      </c>
      <c r="C34" s="75"/>
      <c r="D34" s="76" t="s">
        <v>40</v>
      </c>
      <c r="E34" s="77"/>
      <c r="F34" s="77"/>
      <c r="G34" s="3"/>
      <c r="I34" s="48"/>
      <c r="J34" s="127"/>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102"/>
      <c r="BN34" s="102"/>
    </row>
    <row r="35" spans="1:66" ht="30" customHeight="1" x14ac:dyDescent="0.3">
      <c r="B35" s="74" t="s">
        <v>35</v>
      </c>
      <c r="C35" s="75"/>
      <c r="D35" s="76" t="s">
        <v>40</v>
      </c>
      <c r="E35" s="77"/>
      <c r="F35" s="77"/>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102"/>
      <c r="BN35" s="102"/>
    </row>
    <row r="36" spans="1:66" ht="30" customHeight="1" x14ac:dyDescent="0.3">
      <c r="B36" s="74" t="s">
        <v>36</v>
      </c>
      <c r="C36" s="75"/>
      <c r="D36" s="76" t="s">
        <v>40</v>
      </c>
      <c r="E36" s="77"/>
      <c r="F36" s="77"/>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104"/>
      <c r="AI36" s="104"/>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102"/>
      <c r="BN36" s="102"/>
    </row>
    <row r="37" spans="1:66" ht="30" customHeight="1" x14ac:dyDescent="0.3">
      <c r="B37" s="74" t="s">
        <v>37</v>
      </c>
      <c r="C37" s="77"/>
      <c r="D37" s="137"/>
      <c r="E37" s="77"/>
      <c r="F37" s="77"/>
      <c r="I37" s="102"/>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3"/>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102"/>
      <c r="BN37" s="102"/>
    </row>
    <row r="41" spans="1:66" ht="30" customHeight="1" x14ac:dyDescent="0.3">
      <c r="M41" s="105"/>
    </row>
  </sheetData>
  <mergeCells count="19">
    <mergeCell ref="BM4:BS4"/>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3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AN31:BL31 AI31:AL31 I4:BL8 I10:BL30 BM10:BN13 AX9:BN9 BM15:BN19 BM21:BN25 BM27:BN31 I9:AV9 J31:AG31 I34:BL36 I33 K33:BL33">
    <cfRule type="expression" dxfId="31" priority="13">
      <formula>AND(TODAY()&gt;=I$5, TODAY()&lt;J$5)</formula>
    </cfRule>
  </conditionalFormatting>
  <conditionalFormatting sqref="I10:BN13 AX9:BN9 I9:AV9">
    <cfRule type="expression" dxfId="30" priority="18">
      <formula>AND(task_start&lt;=I$5,ROUNDDOWN((task_end-task_start+1)*task_progress,0)+task_start-1&gt;=I$5)</formula>
    </cfRule>
    <cfRule type="expression" dxfId="29" priority="19" stopIfTrue="1">
      <formula>AND(task_end&gt;=I$5,task_start&lt;J$5)</formula>
    </cfRule>
  </conditionalFormatting>
  <conditionalFormatting sqref="I15:BN19">
    <cfRule type="expression" dxfId="28" priority="16">
      <formula>AND(task_start&lt;=I$5,ROUNDDOWN((task_end-task_start+1)*task_progress,0)+task_start-1&gt;=I$5)</formula>
    </cfRule>
    <cfRule type="expression" dxfId="27" priority="17" stopIfTrue="1">
      <formula>AND(task_end&gt;=I$5,task_start&lt;J$5)</formula>
    </cfRule>
  </conditionalFormatting>
  <conditionalFormatting sqref="I21:BN25">
    <cfRule type="expression" dxfId="26" priority="14">
      <formula>AND(task_start&lt;=I$5,ROUNDDOWN((task_end-task_start+1)*task_progress,0)+task_start-1&gt;=I$5)</formula>
    </cfRule>
    <cfRule type="expression" dxfId="25" priority="15" stopIfTrue="1">
      <formula>AND(task_end&gt;=I$5,task_start&lt;J$5)</formula>
    </cfRule>
  </conditionalFormatting>
  <conditionalFormatting sqref="AH31">
    <cfRule type="expression" dxfId="24" priority="51">
      <formula>AND(TODAY()&gt;=AM$5, TODAY()&lt;AN$5)</formula>
    </cfRule>
  </conditionalFormatting>
  <conditionalFormatting sqref="AH31">
    <cfRule type="expression" dxfId="3" priority="54">
      <formula>AND(task_start&lt;=AM$5,ROUNDDOWN((task_end-task_start+1)*task_progress,0)+task_start-1&gt;=AM$5)</formula>
    </cfRule>
    <cfRule type="expression" dxfId="2" priority="55" stopIfTrue="1">
      <formula>AND(task_end&gt;=AM$5,task_start&lt;AN$5)</formula>
    </cfRule>
  </conditionalFormatting>
  <conditionalFormatting sqref="BM4:BS6">
    <cfRule type="expression" dxfId="23" priority="12">
      <formula>AND(TODAY()&gt;=BM$5, TODAY()&lt;BN$5)</formula>
    </cfRule>
  </conditionalFormatting>
  <conditionalFormatting sqref="AW9">
    <cfRule type="expression" dxfId="22" priority="57">
      <formula>AND(TODAY()&gt;=BL$5, TODAY()&lt;BM$5)</formula>
    </cfRule>
  </conditionalFormatting>
  <conditionalFormatting sqref="AW9">
    <cfRule type="expression" dxfId="21" priority="60">
      <formula>AND(task_start&lt;=BL$5,ROUNDDOWN((task_end-task_start+1)*task_progress,0)+task_start-1&gt;=BL$5)</formula>
    </cfRule>
    <cfRule type="expression" dxfId="20" priority="61" stopIfTrue="1">
      <formula>AND(task_end&gt;=BL$5,task_start&lt;BM$5)</formula>
    </cfRule>
  </conditionalFormatting>
  <conditionalFormatting sqref="AD30">
    <cfRule type="expression" dxfId="19" priority="63">
      <formula>AND(TODAY()&gt;=I$5, TODAY()&lt;J$5)</formula>
    </cfRule>
  </conditionalFormatting>
  <conditionalFormatting sqref="AD30">
    <cfRule type="expression" dxfId="1" priority="66">
      <formula>AND(task_start&lt;=I$5,ROUNDDOWN((task_end-task_start+1)*task_progress,0)+task_start-1&gt;=I$5)</formula>
    </cfRule>
    <cfRule type="expression" dxfId="0" priority="67" stopIfTrue="1">
      <formula>AND(task_end&gt;=I$5,task_start&lt;J$5)</formula>
    </cfRule>
  </conditionalFormatting>
  <conditionalFormatting sqref="AN37:BL37 AI37:AL37 BM33:BN37 I37:AG37">
    <cfRule type="expression" dxfId="18" priority="3">
      <formula>AND(TODAY()&gt;=I$5, TODAY()&lt;J$5)</formula>
    </cfRule>
  </conditionalFormatting>
  <conditionalFormatting sqref="AN37:BL37 AI37:AL37 BM33:BN37 I37:AG37">
    <cfRule type="expression" dxfId="17" priority="4">
      <formula>AND(task_start&lt;=I$5,ROUNDDOWN((task_end-task_start+1)*task_progress,0)+task_start-1&gt;=I$5)</formula>
    </cfRule>
    <cfRule type="expression" dxfId="16" priority="5" stopIfTrue="1">
      <formula>AND(task_end&gt;=I$5,task_start&lt;J$5)</formula>
    </cfRule>
  </conditionalFormatting>
  <conditionalFormatting sqref="AH37">
    <cfRule type="expression" dxfId="15" priority="6">
      <formula>AND(TODAY()&gt;=AM$5, TODAY()&lt;AN$5)</formula>
    </cfRule>
  </conditionalFormatting>
  <conditionalFormatting sqref="AH37">
    <cfRule type="expression" dxfId="14" priority="7">
      <formula>AND(task_start&lt;=AM$5,ROUNDDOWN((task_end-task_start+1)*task_progress,0)+task_start-1&gt;=AM$5)</formula>
    </cfRule>
    <cfRule type="expression" dxfId="13" priority="8" stopIfTrue="1">
      <formula>AND(task_end&gt;=AM$5,task_start&lt;AN$5)</formula>
    </cfRule>
  </conditionalFormatting>
  <conditionalFormatting sqref="AD36">
    <cfRule type="expression" dxfId="12" priority="9">
      <formula>AND(TODAY()&gt;=I$5, TODAY()&lt;J$5)</formula>
    </cfRule>
  </conditionalFormatting>
  <conditionalFormatting sqref="AD36">
    <cfRule type="expression" dxfId="11" priority="10">
      <formula>AND(task_start&lt;=I$5,ROUNDDOWN((task_end-task_start+1)*task_progress,0)+task_start-1&gt;=I$5)</formula>
    </cfRule>
    <cfRule type="expression" dxfId="10" priority="11" stopIfTrue="1">
      <formula>AND(task_end&gt;=I$5,task_start&lt;J$5)</formula>
    </cfRule>
  </conditionalFormatting>
  <conditionalFormatting sqref="J32">
    <cfRule type="expression" dxfId="9" priority="2">
      <formula>AND(TODAY()&gt;=J$5, TODAY()&lt;K$5)</formula>
    </cfRule>
  </conditionalFormatting>
  <conditionalFormatting sqref="J33">
    <cfRule type="expression" dxfId="8" priority="69">
      <formula>AND(TODAY()&gt;=J$5, TODAY()&lt;K$5)</formula>
    </cfRule>
  </conditionalFormatting>
  <conditionalFormatting sqref="J33">
    <cfRule type="expression" dxfId="7" priority="73">
      <formula>AND(task_start&lt;=J$5,ROUNDDOWN((task_end-task_start+1)*task_progress,0)+task_start-1&gt;=J$5)</formula>
    </cfRule>
    <cfRule type="expression" dxfId="6" priority="74" stopIfTrue="1">
      <formula>AND(task_end&gt;=J$5,task_start&lt;K$5)</formula>
    </cfRule>
  </conditionalFormatting>
  <conditionalFormatting sqref="J33">
    <cfRule type="colorScale" priority="1">
      <colorScale>
        <cfvo type="min"/>
        <cfvo type="percentile" val="50"/>
        <cfvo type="max"/>
        <color rgb="FF5A8AC6"/>
        <color rgb="FFFCFCFF"/>
        <color rgb="FFF8696B"/>
      </colorScale>
    </cfRule>
  </conditionalFormatting>
  <conditionalFormatting sqref="I27:BL30 AN31:BL31 AI31:AL31 BM27:BN31 J31:AG31">
    <cfRule type="expression" dxfId="5" priority="49" stopIfTrue="1">
      <formula>AND(task_end&gt;=I$5,task_start&lt;J$5)</formula>
    </cfRule>
    <cfRule type="expression" dxfId="4" priority="48">
      <formula>AND(task_start&lt;=I$5,ROUNDDOWN((task_end-task_start+1)*task_progress,0)+task_start-1&gt;=I$5)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6" customWidth="1"/>
    <col min="2" max="16384" width="9" style="1"/>
  </cols>
  <sheetData>
    <row r="1" spans="1:2" ht="46.5" customHeight="1" x14ac:dyDescent="0.25"/>
    <row r="2" spans="1:2" s="8" customFormat="1" ht="15.5" x14ac:dyDescent="0.3">
      <c r="A2" s="81" t="s">
        <v>7</v>
      </c>
      <c r="B2" s="7"/>
    </row>
    <row r="3" spans="1:2" s="10" customFormat="1" ht="27" customHeight="1" x14ac:dyDescent="0.3">
      <c r="A3" s="82"/>
      <c r="B3" s="11"/>
    </row>
    <row r="4" spans="1:2" s="9" customFormat="1" ht="30.5" x14ac:dyDescent="0.85">
      <c r="A4" s="83" t="s">
        <v>6</v>
      </c>
    </row>
    <row r="5" spans="1:2" ht="74.25" customHeight="1" x14ac:dyDescent="0.25">
      <c r="A5" s="84" t="s">
        <v>15</v>
      </c>
    </row>
    <row r="6" spans="1:2" ht="26.25" customHeight="1" x14ac:dyDescent="0.25">
      <c r="A6" s="83" t="s">
        <v>18</v>
      </c>
    </row>
    <row r="7" spans="1:2" s="6" customFormat="1" ht="205" customHeight="1" x14ac:dyDescent="0.3">
      <c r="A7" s="85" t="s">
        <v>17</v>
      </c>
    </row>
    <row r="8" spans="1:2" s="9" customFormat="1" ht="30.5" x14ac:dyDescent="0.85">
      <c r="A8" s="83" t="s">
        <v>8</v>
      </c>
    </row>
    <row r="9" spans="1:2" ht="42" x14ac:dyDescent="0.25">
      <c r="A9" s="84" t="s">
        <v>16</v>
      </c>
    </row>
    <row r="10" spans="1:2" s="6" customFormat="1" ht="28" customHeight="1" x14ac:dyDescent="0.3">
      <c r="A10" s="86" t="s">
        <v>14</v>
      </c>
    </row>
    <row r="11" spans="1:2" s="9" customFormat="1" ht="30.5" x14ac:dyDescent="0.85">
      <c r="A11" s="83" t="s">
        <v>5</v>
      </c>
    </row>
    <row r="12" spans="1:2" ht="28" x14ac:dyDescent="0.25">
      <c r="A12" s="84" t="s">
        <v>13</v>
      </c>
    </row>
    <row r="13" spans="1:2" s="6" customFormat="1" ht="28" customHeight="1" x14ac:dyDescent="0.3">
      <c r="A13" s="86" t="s">
        <v>1</v>
      </c>
    </row>
    <row r="14" spans="1:2" s="9" customFormat="1" ht="30.5" x14ac:dyDescent="0.85">
      <c r="A14" s="83" t="s">
        <v>9</v>
      </c>
    </row>
    <row r="15" spans="1:2" ht="75" customHeight="1" x14ac:dyDescent="0.25">
      <c r="A15" s="84" t="s">
        <v>10</v>
      </c>
    </row>
    <row r="16" spans="1:2" ht="70" x14ac:dyDescent="0.25">
      <c r="A16" s="84" t="s">
        <v>11</v>
      </c>
    </row>
    <row r="17" spans="1:1" x14ac:dyDescent="0.25">
      <c r="A17" s="87"/>
    </row>
    <row r="18" spans="1:1" x14ac:dyDescent="0.25">
      <c r="A18" s="87"/>
    </row>
    <row r="19" spans="1:1" x14ac:dyDescent="0.25">
      <c r="A19" s="87"/>
    </row>
    <row r="20" spans="1:1" x14ac:dyDescent="0.25">
      <c r="A20" s="87"/>
    </row>
    <row r="21" spans="1:1" x14ac:dyDescent="0.25">
      <c r="A21" s="87"/>
    </row>
    <row r="22" spans="1:1" x14ac:dyDescent="0.25">
      <c r="A22" s="87"/>
    </row>
    <row r="23" spans="1:1" x14ac:dyDescent="0.25">
      <c r="A23" s="87"/>
    </row>
    <row r="24" spans="1:1" x14ac:dyDescent="0.25">
      <c r="A24" s="8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Titi Maaranen</dc:creator>
  <dc:description/>
  <cp:lastModifiedBy>Titi Maaranen</cp:lastModifiedBy>
  <dcterms:created xsi:type="dcterms:W3CDTF">2022-03-11T22:41:12Z</dcterms:created>
  <dcterms:modified xsi:type="dcterms:W3CDTF">2025-08-12T09:36:51Z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