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9440" windowHeight="8160" activeTab="1"/>
  </bookViews>
  <sheets>
    <sheet name="Documentos" sheetId="1" r:id="rId1"/>
    <sheet name="Variables" sheetId="2" r:id="rId2"/>
    <sheet name="Tabla amortización" sheetId="3" r:id="rId3"/>
  </sheets>
  <calcPr calcId="145621"/>
</workbook>
</file>

<file path=xl/calcChain.xml><?xml version="1.0" encoding="utf-8"?>
<calcChain xmlns="http://schemas.openxmlformats.org/spreadsheetml/2006/main">
  <c r="B73" i="3" l="1"/>
  <c r="B72" i="3"/>
  <c r="G70" i="3"/>
  <c r="F70" i="3"/>
  <c r="E70" i="3"/>
  <c r="B70" i="3"/>
  <c r="G68" i="3"/>
  <c r="F68" i="3"/>
  <c r="E68" i="3"/>
  <c r="E7" i="3" l="1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 s="1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H6" i="3"/>
  <c r="E6" i="3"/>
  <c r="F6" i="3" s="1"/>
  <c r="G6" i="3" s="1"/>
  <c r="E5" i="3"/>
  <c r="G5" i="3"/>
  <c r="F5" i="3"/>
  <c r="H5" i="3"/>
  <c r="G19" i="3" l="1"/>
</calcChain>
</file>

<file path=xl/comments1.xml><?xml version="1.0" encoding="utf-8"?>
<comments xmlns="http://schemas.openxmlformats.org/spreadsheetml/2006/main">
  <authors>
    <author>Alfonso Gonzalez Herranz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Alfonso Gonzalez Herranz:</t>
        </r>
        <r>
          <rPr>
            <sz val="9"/>
            <color indexed="81"/>
            <rFont val="Tahoma"/>
            <family val="2"/>
          </rPr>
          <t xml:space="preserve">
CIF de Cetelem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Alfonso Gonzalez Herranz:</t>
        </r>
        <r>
          <rPr>
            <sz val="9"/>
            <color indexed="81"/>
            <rFont val="Tahoma"/>
            <family val="2"/>
          </rPr>
          <t xml:space="preserve">
El representante podría ser la persona de contacto de Cetelem.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Alfonso Gonzalez Herranz:</t>
        </r>
        <r>
          <rPr>
            <sz val="9"/>
            <color indexed="81"/>
            <rFont val="Tahoma"/>
            <family val="2"/>
          </rPr>
          <t xml:space="preserve">
El representante podría ser la persona de contacto de Cetelem.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Alfonso Gonzalez Herranz:</t>
        </r>
        <r>
          <rPr>
            <sz val="9"/>
            <color indexed="81"/>
            <rFont val="Tahoma"/>
            <family val="2"/>
          </rPr>
          <t xml:space="preserve">
El representante podría ser la persona de contacto de Cetelem.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Alfonso Gonzalez Herranz:</t>
        </r>
        <r>
          <rPr>
            <sz val="9"/>
            <color indexed="81"/>
            <rFont val="Tahoma"/>
            <family val="2"/>
          </rPr>
          <t xml:space="preserve">
El representante podría ser la persona de contacto de Cetelem.</t>
        </r>
      </text>
    </comment>
    <comment ref="G120" authorId="0">
      <text>
        <r>
          <rPr>
            <b/>
            <sz val="9"/>
            <color indexed="81"/>
            <rFont val="Tahoma"/>
            <family val="2"/>
          </rPr>
          <t>Alfonso Gonzalez Herranz:</t>
        </r>
        <r>
          <rPr>
            <sz val="9"/>
            <color indexed="81"/>
            <rFont val="Tahoma"/>
            <family val="2"/>
          </rPr>
          <t xml:space="preserve">
Gasto fijo de 25€</t>
        </r>
      </text>
    </comment>
  </commentList>
</comments>
</file>

<file path=xl/sharedStrings.xml><?xml version="1.0" encoding="utf-8"?>
<sst xmlns="http://schemas.openxmlformats.org/spreadsheetml/2006/main" count="937" uniqueCount="418">
  <si>
    <t>Contrato base</t>
  </si>
  <si>
    <t>X</t>
  </si>
  <si>
    <t xml:space="preserve">Pluralidad arrendatarios financieros. </t>
  </si>
  <si>
    <t>ANEXOS</t>
  </si>
  <si>
    <t>CONTRATO</t>
  </si>
  <si>
    <t>CLIENTE</t>
  </si>
  <si>
    <t>Pluralidad arrendatarios financieros. Mancomunidad</t>
  </si>
  <si>
    <t>Anexo I</t>
  </si>
  <si>
    <t>1. Comunidad de bienes</t>
  </si>
  <si>
    <t>2. Empresas</t>
  </si>
  <si>
    <t>3. Autónomos</t>
  </si>
  <si>
    <r>
      <rPr>
        <sz val="11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 xml:space="preserve">
 (Tantos anexos como haga falta para registrar a todos los avalistas)</t>
    </r>
  </si>
  <si>
    <t>1.1 Hasta dos comuneros mancomunados y 1 avalista</t>
  </si>
  <si>
    <r>
      <rPr>
        <sz val="11"/>
        <color theme="1"/>
        <rFont val="Calibri"/>
        <family val="2"/>
        <scheme val="minor"/>
      </rPr>
      <t>X</t>
    </r>
    <r>
      <rPr>
        <sz val="8"/>
        <color theme="1"/>
        <rFont val="Calibri"/>
        <family val="2"/>
        <scheme val="minor"/>
      </rPr>
      <t xml:space="preserve">
 (Tantos anexos como haga falta para registrar a todos los comuneros y avalistas)</t>
    </r>
  </si>
  <si>
    <t>1.3 Hasta dos comuneros solidarios y 1 avalista</t>
  </si>
  <si>
    <t>Mas de 2 comuneros solidarios y mas de 1 avalista</t>
  </si>
  <si>
    <t>Representante persona físisca sin avalista o con un avalista</t>
  </si>
  <si>
    <t>Representante persona físisca con mas de 1 avalista</t>
  </si>
  <si>
    <t>Representante persona jurídica con mas de 1 avalista</t>
  </si>
  <si>
    <t>Representante persona juridica sin avalista o con un avalista</t>
  </si>
  <si>
    <t>Sin avalista o con un avalista</t>
  </si>
  <si>
    <t>Con mas de 1 avalista</t>
  </si>
  <si>
    <t>Nº operación</t>
  </si>
  <si>
    <t>Nombre arrendador financiero</t>
  </si>
  <si>
    <t>COMENTARIOS</t>
  </si>
  <si>
    <t>Domicilio</t>
  </si>
  <si>
    <t>Banco Cetelem….</t>
  </si>
  <si>
    <t>Inscrita en</t>
  </si>
  <si>
    <t>C/ Retama 3 28045 Madrid</t>
  </si>
  <si>
    <t xml:space="preserve">Y en su nombre y representación D. </t>
  </si>
  <si>
    <t>NIF</t>
  </si>
  <si>
    <t>NIF del representante de Cetelem</t>
  </si>
  <si>
    <t>Con poder otorgado ante notario de</t>
  </si>
  <si>
    <t>Población del notario</t>
  </si>
  <si>
    <t xml:space="preserve">D. </t>
  </si>
  <si>
    <t>Nombre del notario + Protocolo: nº protocolo</t>
  </si>
  <si>
    <t>Fecha del poder</t>
  </si>
  <si>
    <t>BLOQUE DE DATOS</t>
  </si>
  <si>
    <t>TIPO DE DATOS</t>
  </si>
  <si>
    <t>1er apellido</t>
  </si>
  <si>
    <t>2º apellido</t>
  </si>
  <si>
    <t>Nombre</t>
  </si>
  <si>
    <t>NIF/CIF</t>
  </si>
  <si>
    <t>Blanco</t>
  </si>
  <si>
    <t>Correo electrónico</t>
  </si>
  <si>
    <t>Avalista persona física</t>
  </si>
  <si>
    <t>Marca</t>
  </si>
  <si>
    <t>Modelo</t>
  </si>
  <si>
    <t>Nº Fabricación o chasis</t>
  </si>
  <si>
    <t>Matrícula</t>
  </si>
  <si>
    <t>Proveedor</t>
  </si>
  <si>
    <t>Razón social del concesionario</t>
  </si>
  <si>
    <t xml:space="preserve">Precio de adquisición </t>
  </si>
  <si>
    <t>Plazo irrevocable del arrendamiento financiero</t>
  </si>
  <si>
    <t>Nº de cuotas del contrato (excluido valor residual)</t>
  </si>
  <si>
    <t>Fin periodo del arrendamiento financiero</t>
  </si>
  <si>
    <t>Fecha de cobro del valor residual</t>
  </si>
  <si>
    <t xml:space="preserve">Lugar de utilización </t>
  </si>
  <si>
    <t>Provincia incluida en la dirección del arrendatario</t>
  </si>
  <si>
    <t xml:space="preserve">Depósito de garantía </t>
  </si>
  <si>
    <t>Bienes objeto del contrato</t>
  </si>
  <si>
    <t>Importe total total cuotas arrendamiento financiero (precio)</t>
  </si>
  <si>
    <t>Este importe se pagará mediante las siguientes CUOTAS…..</t>
  </si>
  <si>
    <t>XX cuotas de YYY € con primer vencimiento el dd/mm/aa y último el dd'/mm'/aaaa'</t>
  </si>
  <si>
    <t>Mediante</t>
  </si>
  <si>
    <t>XX cuotas</t>
  </si>
  <si>
    <t>XX número de cuotas del contrato</t>
  </si>
  <si>
    <t>XX: número de cuotas del contrato
YYY cuota neta (coste de recuperación + carga financiera)
dd/mm/aaaa: fecha de cargo de la primera cuota
dd'/mm'/aaaa': fecha de cargo de la última cuota</t>
  </si>
  <si>
    <t>Que se domicilia en la entidad</t>
  </si>
  <si>
    <t>Nombre del banco y número de sucursal</t>
  </si>
  <si>
    <t>Como se transforma el código de banco en nombre de banco?</t>
  </si>
  <si>
    <t>Con domicilio en</t>
  </si>
  <si>
    <t>Código postal, localidad y provincia</t>
  </si>
  <si>
    <t>Libro de bancos?</t>
  </si>
  <si>
    <t>Número de cuenta</t>
  </si>
  <si>
    <t xml:space="preserve">20 dígitos </t>
  </si>
  <si>
    <t>Importe total cargas financieras</t>
  </si>
  <si>
    <t>XX: ∑ la carga financiera de las n cuotas del arrendamiento financiero</t>
  </si>
  <si>
    <t>XX: ∑ de n cuotas de arrendamiento financiero compuestas de : entrega a cuenta + recuperación del coste del bien + carga financiera (excluido valor residual).</t>
  </si>
  <si>
    <t>XXXXXX €</t>
  </si>
  <si>
    <t>XX XXXX €</t>
  </si>
  <si>
    <t>Opción de compra (Valor residual)</t>
  </si>
  <si>
    <t>XXXXX: Importe del valor residual (sin IVA)</t>
  </si>
  <si>
    <t>XXXXX: IVA del valor residual</t>
  </si>
  <si>
    <t>En</t>
  </si>
  <si>
    <t>Población del arrendatario</t>
  </si>
  <si>
    <t>Fecha</t>
  </si>
  <si>
    <t>Arrendatario financiero</t>
  </si>
  <si>
    <t>Fiador/es</t>
  </si>
  <si>
    <t>Datos del arrendador financiero</t>
  </si>
  <si>
    <t>Texto fijo</t>
  </si>
  <si>
    <t>Banco Cetelem S.A, C/ Retama, 3 - 28045 Madrid; CIF XXXXXXXX Insrita en el Registro Mercantil de madrid, tomo XX, folio XX, hoja XX, Incripcion XX. Registro Banco de España nº XXXXX</t>
  </si>
  <si>
    <t>CONTRATO BASE</t>
  </si>
  <si>
    <t xml:space="preserve">CAMPOS </t>
  </si>
  <si>
    <t>ANEXO I</t>
  </si>
  <si>
    <t>Celebrado entre</t>
  </si>
  <si>
    <t>y D/Dña</t>
  </si>
  <si>
    <t>Nombre del arrendaror financiero: Banco Cetelem</t>
  </si>
  <si>
    <t>Autónomo: Nombre + Apellido 1 + Apellid 2 del arrendatario financiero</t>
  </si>
  <si>
    <t>Empresa: Razón Social del arrendatario financiero</t>
  </si>
  <si>
    <t>En el contrato se imprimen los datos de dos arrendatarios. A partir de 2 arrendatarios los datos se imprimen en los anexos, hasta dos arrendatarios por anexo. Tantos anexos como haga falta para recoger los datos de todos ellos.</t>
  </si>
  <si>
    <t>COMENTARIOS SOBRE EL ANEXO I</t>
  </si>
  <si>
    <t>Objeto</t>
  </si>
  <si>
    <t>Vehículo nuevo = blanco</t>
  </si>
  <si>
    <t>Km 0: matrícula del vehículo</t>
  </si>
  <si>
    <t>Arrendador financeiro</t>
  </si>
  <si>
    <t>En Anexo I el campos se llama Valor de adquisición</t>
  </si>
  <si>
    <t>Sólo si el vehiculo es Km0</t>
  </si>
  <si>
    <t>Nº contrato de Asnef</t>
  </si>
  <si>
    <t>Nº de contrato interno</t>
  </si>
  <si>
    <t>Datos del primer arrendatario financiero. Se pueden incluir hasta 2 teléfonos</t>
  </si>
  <si>
    <t>Datos del segundo arrendatario financiero. Se pueden incluir hasta 2 teléfonos</t>
  </si>
  <si>
    <t>Tabla de amortización</t>
  </si>
  <si>
    <t>Ejemplar nº</t>
  </si>
  <si>
    <t>Hoja nº</t>
  </si>
  <si>
    <t>T.A.E</t>
  </si>
  <si>
    <t>T.I.N</t>
  </si>
  <si>
    <t>TAE Variable</t>
  </si>
  <si>
    <t>No necesario en Fase 1</t>
  </si>
  <si>
    <t>Fecha en la que se realiza el cargo de la mensualidad en la cuenta del cliente</t>
  </si>
  <si>
    <t>Recuperación coste del bien</t>
  </si>
  <si>
    <t>Cargas financieras</t>
  </si>
  <si>
    <t>Seguro</t>
  </si>
  <si>
    <t>El campo debe ir en blanco</t>
  </si>
  <si>
    <t>Cuota neta</t>
  </si>
  <si>
    <t>IVA</t>
  </si>
  <si>
    <t>Cuota Bruta</t>
  </si>
  <si>
    <t>Capital pendiente</t>
  </si>
  <si>
    <t>Parte de la mensualidad correspndiente al capital amortizado</t>
  </si>
  <si>
    <t>Parte de la mensualidad correspndiente a intereses</t>
  </si>
  <si>
    <t>Suma del coste de recuperación del bien + cargas financieras</t>
  </si>
  <si>
    <t xml:space="preserve">IVA (21%) correspondiente a la cuota neta </t>
  </si>
  <si>
    <t>Suma de cuota neta + IVA</t>
  </si>
  <si>
    <t>Importe - Coste de recuperación del bien</t>
  </si>
  <si>
    <t>Importe financiado</t>
  </si>
  <si>
    <t>Fianza</t>
  </si>
  <si>
    <t>Cuota bruta</t>
  </si>
  <si>
    <t>OC (Valor Residual)</t>
  </si>
  <si>
    <t>Importe efectivo</t>
  </si>
  <si>
    <t>Blanco (en nuestro caso no hay fianza)</t>
  </si>
  <si>
    <t>Costes crediticios</t>
  </si>
  <si>
    <t>Sumatorio de los intereses</t>
  </si>
  <si>
    <t>Intereses</t>
  </si>
  <si>
    <t>Comisiones</t>
  </si>
  <si>
    <t>Gastos</t>
  </si>
  <si>
    <t>Seguro Equipo</t>
  </si>
  <si>
    <t>Timbres</t>
  </si>
  <si>
    <t>Corretajes</t>
  </si>
  <si>
    <t>Seg. Siniestro</t>
  </si>
  <si>
    <t>Ext. Garantia</t>
  </si>
  <si>
    <t>Seg. Auto</t>
  </si>
  <si>
    <t>Valor TAE</t>
  </si>
  <si>
    <t>Valor TIN</t>
  </si>
  <si>
    <t>Valor TAE variable</t>
  </si>
  <si>
    <t>Valor residual del vehículo</t>
  </si>
  <si>
    <t xml:space="preserve">IMPORTE: </t>
  </si>
  <si>
    <t>FIANZA:</t>
  </si>
  <si>
    <t>IMPORTE EFECTIVO:</t>
  </si>
  <si>
    <t>COSTES CREDITICIOS:</t>
  </si>
  <si>
    <t>Sumatorio de la cuota neta</t>
  </si>
  <si>
    <t>Sumatorio IVA</t>
  </si>
  <si>
    <t>Sumatorio cuota bruta</t>
  </si>
  <si>
    <t>A efecto …..</t>
  </si>
  <si>
    <t>A efecto XXX,XX (importe de la entrega a cuenta)euros de la entrega inicial deben distribuirse en cuotas a YY,YY (entrega a cuenta dividido entre el nº de mensualidades del contrato) euroscada una modificandose con ello los imp del coste</t>
  </si>
  <si>
    <t>En prueba de conformidad…..</t>
  </si>
  <si>
    <t>Arrendador Financiero. Datos de CETELEM</t>
  </si>
  <si>
    <t>Cuotas, Valor residual , Impuestos</t>
  </si>
  <si>
    <t>PIE DE FIRMAS</t>
  </si>
  <si>
    <t>Hojas contrato</t>
  </si>
  <si>
    <t>COMENTARIOS CONTRATO</t>
  </si>
  <si>
    <t>CABECERA</t>
  </si>
  <si>
    <t>Comentarios Tabla de amortización</t>
  </si>
  <si>
    <t>1. CONTRATO Y ANEXOS. CLIENTE AUTÓNOMO</t>
  </si>
  <si>
    <t>Texto fijo, salvo cambio del representante</t>
  </si>
  <si>
    <t>Texto fijo salvo cambio de notario</t>
  </si>
  <si>
    <t>CODIGO</t>
  </si>
  <si>
    <t>GALAXY (Sofico)</t>
  </si>
  <si>
    <t>CONCABREF</t>
  </si>
  <si>
    <t>sun_contract.REFERENCE</t>
  </si>
  <si>
    <t>CONCABCTO</t>
  </si>
  <si>
    <t>CONCABCET</t>
  </si>
  <si>
    <t>CONCABCLI</t>
  </si>
  <si>
    <t>CONCABEMP</t>
  </si>
  <si>
    <t>CONCABEJE</t>
  </si>
  <si>
    <t>CONCABPAG</t>
  </si>
  <si>
    <t>CONFINNOM</t>
  </si>
  <si>
    <t>pln_leasingcompany.tradingname</t>
  </si>
  <si>
    <t>CONFINDIR</t>
  </si>
  <si>
    <t>CONFININS</t>
  </si>
  <si>
    <t>CONFINREP</t>
  </si>
  <si>
    <t>CONFINCIF</t>
  </si>
  <si>
    <t>pln_leasingcompany.vatnumber</t>
  </si>
  <si>
    <t>CONFINPOB</t>
  </si>
  <si>
    <t>CONFINNOT</t>
  </si>
  <si>
    <t>CONFINFEC</t>
  </si>
  <si>
    <t>CONTITAP1</t>
  </si>
  <si>
    <t>pln_customer.lastname</t>
  </si>
  <si>
    <t>CONTITAP2</t>
  </si>
  <si>
    <t>pln_customer.middlename</t>
  </si>
  <si>
    <t>CONTITNOM</t>
  </si>
  <si>
    <t>pln_customer.firstname</t>
  </si>
  <si>
    <t>CONTITNIF</t>
  </si>
  <si>
    <t>pln_customer.vatnumber</t>
  </si>
  <si>
    <t>CONTITDIR</t>
  </si>
  <si>
    <t>pln_customer.addressline1
pln_customer.postalcode
pln_customer.city</t>
  </si>
  <si>
    <t>CONTITTEL</t>
  </si>
  <si>
    <t>pln_customer.telephone</t>
  </si>
  <si>
    <t>CONTITMOB</t>
  </si>
  <si>
    <t>pln_customer.mobile</t>
  </si>
  <si>
    <t>CONTITEMA</t>
  </si>
  <si>
    <t>pln_customer.email</t>
  </si>
  <si>
    <t>Tipo de telefono Main</t>
  </si>
  <si>
    <t>Tipo de telefono Mobile</t>
  </si>
  <si>
    <t>fx: Page_Number() / Page_Count()</t>
  </si>
  <si>
    <t>CONTITCLI</t>
  </si>
  <si>
    <t>{Apellido 1} {Apellido 2}, {Nombre}</t>
  </si>
  <si>
    <t>CONTI2AP1</t>
  </si>
  <si>
    <t>CONTI2AP2</t>
  </si>
  <si>
    <t>CONTI2NIF</t>
  </si>
  <si>
    <t>CONTI2DIR</t>
  </si>
  <si>
    <t>CONTI2TEL</t>
  </si>
  <si>
    <t>CONTI2MOB</t>
  </si>
  <si>
    <t>CONTI2EMA</t>
  </si>
  <si>
    <t>CONTI2NOM</t>
  </si>
  <si>
    <t>CONTI2CLI</t>
  </si>
  <si>
    <t>CONAVAAP1</t>
  </si>
  <si>
    <t>pln_guarantor.lastname</t>
  </si>
  <si>
    <t>CONAVAAP2</t>
  </si>
  <si>
    <t>pln_guarantor.middlename</t>
  </si>
  <si>
    <t>CONAVANOM</t>
  </si>
  <si>
    <t>pln_guarantor.firstname</t>
  </si>
  <si>
    <t>CONAVANIF</t>
  </si>
  <si>
    <t>pln_guarantor.vatnumber</t>
  </si>
  <si>
    <t>CONAVADIR</t>
  </si>
  <si>
    <t>pln_guarantor.addressline1
pln_guarantor.postalcode
pln_guarantor.city</t>
  </si>
  <si>
    <t>CONAVATEL</t>
  </si>
  <si>
    <t>pln_guarantor.telephone</t>
  </si>
  <si>
    <t>CONAVAMOB</t>
  </si>
  <si>
    <t>CONAVAEMA</t>
  </si>
  <si>
    <t>pln_guarantor.email</t>
  </si>
  <si>
    <t>CONAVACLI</t>
  </si>
  <si>
    <t>CONVEHMAR</t>
  </si>
  <si>
    <t>pln_fleetvehicle.make</t>
  </si>
  <si>
    <t>CONVEHMOD</t>
  </si>
  <si>
    <t>pln_fleetvehicle.model</t>
  </si>
  <si>
    <t>CONVEHCHA</t>
  </si>
  <si>
    <t>pln_fleetvehicle.chassisnumber</t>
  </si>
  <si>
    <t>CONVEHMAT</t>
  </si>
  <si>
    <t>pln_fleetvehicle.licenseplate</t>
  </si>
  <si>
    <t>CONVEHPRO</t>
  </si>
  <si>
    <t>pln_dealer.legalname</t>
  </si>
  <si>
    <t>CONVEHPRE</t>
  </si>
  <si>
    <t>d_leaseservice.internalinvestment</t>
  </si>
  <si>
    <t>CONVEHDUR</t>
  </si>
  <si>
    <t>CONVEHEND</t>
  </si>
  <si>
    <t>sun_contract.enddate</t>
  </si>
  <si>
    <t>CONVEHUTI</t>
  </si>
  <si>
    <t>CONDAT</t>
  </si>
  <si>
    <t>CONDATDUR</t>
  </si>
  <si>
    <t>pln_leaseservice.duration</t>
  </si>
  <si>
    <t>CONDATCTA</t>
  </si>
  <si>
    <t>pln_customer.accountnumber</t>
  </si>
  <si>
    <t>CONDATTOT</t>
  </si>
  <si>
    <t>CONDATBAN</t>
  </si>
  <si>
    <t>CONDATDIR</t>
  </si>
  <si>
    <t>CONDATCAR</t>
  </si>
  <si>
    <t>CONECOTAE</t>
  </si>
  <si>
    <t>CONECOTIN</t>
  </si>
  <si>
    <t>Fecha de firma acordada con cliente</t>
  </si>
  <si>
    <t>CONPIEPOB</t>
  </si>
  <si>
    <t>CONPIEFEC</t>
  </si>
  <si>
    <t>= CONPIEPOB</t>
  </si>
  <si>
    <t>= CONPIEFEC</t>
  </si>
  <si>
    <t>CONECOVAR</t>
  </si>
  <si>
    <t>d_leaseservice.tae</t>
  </si>
  <si>
    <t>CONCOMCAP</t>
  </si>
  <si>
    <t>CONCOMCAM</t>
  </si>
  <si>
    <t>CONCOMDEP</t>
  </si>
  <si>
    <t>CONCOMDEM</t>
  </si>
  <si>
    <t>CONGASCOM</t>
  </si>
  <si>
    <t>CONAMOIVA</t>
  </si>
  <si>
    <t>CONAMONET</t>
  </si>
  <si>
    <t>CONAMOBRU</t>
  </si>
  <si>
    <t>CONAMOPEN</t>
  </si>
  <si>
    <t>CONAMOFEC</t>
  </si>
  <si>
    <t>CONAMORES</t>
  </si>
  <si>
    <t>CONAMOINT</t>
  </si>
  <si>
    <t>CONAMOCOS</t>
  </si>
  <si>
    <t>fx{SumImporte}</t>
  </si>
  <si>
    <t>PAN</t>
  </si>
  <si>
    <t>= CONTITCLI (BLOQUE 2)</t>
  </si>
  <si>
    <t>= CONFINNOM (BLOQUE 1)</t>
  </si>
  <si>
    <t xml:space="preserve">Con fecha </t>
  </si>
  <si>
    <t>Inscrita en el Registro Mercantil de Madrid Tomo 8316, G7224, Sección 3ª. F.51.H.79276</t>
  </si>
  <si>
    <t>CONFINNIF</t>
  </si>
  <si>
    <t>CIF</t>
  </si>
  <si>
    <t>CIF de Cetelem</t>
  </si>
  <si>
    <t>texto fijo</t>
  </si>
  <si>
    <t>BLOQUE 1. ARRENDADOR FINANCIERO</t>
  </si>
  <si>
    <t>BLOQUE 2. ARRENDATARIO FINANCIERO</t>
  </si>
  <si>
    <t>&lt;= FALTA en PLN !!! SOLICITAR</t>
  </si>
  <si>
    <t>= CONTITAP1 CONTITAP2, CONTITNOM</t>
  </si>
  <si>
    <t>= CONAVAAP1 CONAVAAP2, CONAVANOM</t>
  </si>
  <si>
    <t>pln_leasingcompany.addressline1</t>
  </si>
  <si>
    <t>pln_leasingcompany.city</t>
  </si>
  <si>
    <t>pln_leasingcompany.postalcode</t>
  </si>
  <si>
    <t>CONFINLI1</t>
  </si>
  <si>
    <t>CONFINCIU</t>
  </si>
  <si>
    <t>CONFINCOD</t>
  </si>
  <si>
    <t>= CONFINLI1 CONFINCOD CONFINCIU</t>
  </si>
  <si>
    <t>BLOQUE 3. AVALISTA</t>
  </si>
  <si>
    <t>BLOQUE 4. DATOS DEL VEHÍCULO</t>
  </si>
  <si>
    <t>= CONDATDUR (BLOQUE 5)</t>
  </si>
  <si>
    <t>&lt;= FALTA CARGAR BANCOS (CETELEM)</t>
  </si>
  <si>
    <t>BLOQUE 5. DATOS FINANCIEROS</t>
  </si>
  <si>
    <t>CONDATRES</t>
  </si>
  <si>
    <t>CONCOMAPP</t>
  </si>
  <si>
    <t>CONCOMAPM</t>
  </si>
  <si>
    <t>CONCOMESP</t>
  </si>
  <si>
    <t>CONCOMESM</t>
  </si>
  <si>
    <t>% Apertura</t>
  </si>
  <si>
    <t>Mínimo Apertura</t>
  </si>
  <si>
    <t>% Estudio</t>
  </si>
  <si>
    <t>Mínimo Estudio</t>
  </si>
  <si>
    <t>% Cancelación</t>
  </si>
  <si>
    <t>Mínimo Cancelación</t>
  </si>
  <si>
    <t>% Devolución</t>
  </si>
  <si>
    <t>Mínimo Devolución</t>
  </si>
  <si>
    <t>region del concesionario</t>
  </si>
  <si>
    <t>futura version (en desarrollo)</t>
  </si>
  <si>
    <t>Importe del iva del valor residual</t>
  </si>
  <si>
    <t>wawe3</t>
  </si>
  <si>
    <t>Apertura  y Estudio XX (importe de las comisiones) DEBE IR CON IVA????</t>
  </si>
  <si>
    <t>parametro de entrada.</t>
  </si>
  <si>
    <t>Tantos ejemplares como intervinientes en el contrato, mas un ejemplar para llevar al registro si fuera necesario.</t>
  </si>
  <si>
    <t>pendiente desarrollo SOFICO</t>
  </si>
  <si>
    <t>Nº de contrato ASNEF</t>
  </si>
  <si>
    <t>NIF del representante del contacto</t>
  </si>
  <si>
    <t>DEBE APROBARLO JURIDICO, preguntar si se incluye un tutelado</t>
  </si>
  <si>
    <t>Datos del representante</t>
  </si>
  <si>
    <t>Datos personales de un cliente (persona fisica)</t>
  </si>
  <si>
    <t>Datos personales del segundo arrendatario financiero (persona fisica)</t>
  </si>
  <si>
    <r>
      <t xml:space="preserve">FROM sun_contract
  JOIN pln_leasingcompany ON sun_contract.leasingcompany_id = pln_leasingcompany.leasingcompany_id
WHERE sun_contract.contract_id = </t>
    </r>
    <r>
      <rPr>
        <b/>
        <sz val="8"/>
        <color theme="1"/>
        <rFont val="Courier New"/>
        <family val="3"/>
      </rPr>
      <t>&lt;</t>
    </r>
    <r>
      <rPr>
        <b/>
        <sz val="8"/>
        <color rgb="FFC00000"/>
        <rFont val="Courier New"/>
        <family val="3"/>
      </rPr>
      <t>PARAM</t>
    </r>
    <r>
      <rPr>
        <b/>
        <sz val="8"/>
        <color theme="1"/>
        <rFont val="Courier New"/>
        <family val="3"/>
      </rPr>
      <t>&gt;</t>
    </r>
  </si>
  <si>
    <r>
      <t xml:space="preserve">FROM sun_contract
  JOIN pln_customer ON sun_contract.customer_id = pln_customer.customer_id
WHERE sun_contract.contract_id = </t>
    </r>
    <r>
      <rPr>
        <b/>
        <sz val="8"/>
        <color theme="1"/>
        <rFont val="Courier New"/>
        <family val="3"/>
      </rPr>
      <t>&lt;</t>
    </r>
    <r>
      <rPr>
        <b/>
        <sz val="8"/>
        <color rgb="FFC00000"/>
        <rFont val="Courier New"/>
        <family val="3"/>
      </rPr>
      <t>PARAM</t>
    </r>
    <r>
      <rPr>
        <b/>
        <sz val="8"/>
        <color theme="1"/>
        <rFont val="Courier New"/>
        <family val="3"/>
      </rPr>
      <t>&gt;</t>
    </r>
  </si>
  <si>
    <r>
      <t xml:space="preserve">FROM sun_contract
  LEFT OUTER JOIN pln_contractguarantees ON sun_contract.contractguarantees_id = pln_contractguarantees.contractguarantees_id 
  LEFT OUTER JOIN pln_guarantor ON pln_contractguarantees.guarantor_id = pln_guarantor.guarantor_id
WHERE sun_contract.contract_id = </t>
    </r>
    <r>
      <rPr>
        <b/>
        <sz val="8"/>
        <color theme="1"/>
        <rFont val="Courier New"/>
        <family val="3"/>
      </rPr>
      <t>&lt;</t>
    </r>
    <r>
      <rPr>
        <b/>
        <sz val="8"/>
        <color rgb="FFC00000"/>
        <rFont val="Courier New"/>
        <family val="3"/>
      </rPr>
      <t>PARAM</t>
    </r>
    <r>
      <rPr>
        <b/>
        <sz val="8"/>
        <color theme="1"/>
        <rFont val="Courier New"/>
        <family val="3"/>
      </rPr>
      <t>&gt;</t>
    </r>
  </si>
  <si>
    <r>
      <t xml:space="preserve">FROM sun_contract
  JOIN pln_customer ON sun_contract.customer_id = pln_customer.customer_id
  JOIN pln_leaseservice ON sun_contract.leaseservice_id = pln_leaseservice.leaseservice_id
  JOIN d_leaseservice ON sun_contract.leaseservice_id = d_leaseservice.leaseservice_id
WHERE sun_contract.contract_id = </t>
    </r>
    <r>
      <rPr>
        <b/>
        <sz val="8"/>
        <color theme="1"/>
        <rFont val="Courier New"/>
        <family val="3"/>
      </rPr>
      <t>&lt;</t>
    </r>
    <r>
      <rPr>
        <b/>
        <sz val="8"/>
        <color rgb="FFC00000"/>
        <rFont val="Courier New"/>
        <family val="3"/>
      </rPr>
      <t>PARAM</t>
    </r>
    <r>
      <rPr>
        <b/>
        <sz val="8"/>
        <color theme="1"/>
        <rFont val="Courier New"/>
        <family val="3"/>
      </rPr>
      <t>&gt;</t>
    </r>
  </si>
  <si>
    <t>CONAMOSEG</t>
  </si>
  <si>
    <t>CONAM1PEN</t>
  </si>
  <si>
    <t>CONAM1FEC</t>
  </si>
  <si>
    <t>CONAM1NET</t>
  </si>
  <si>
    <t>CONAM1IVA</t>
  </si>
  <si>
    <t>CONAM1BRU</t>
  </si>
  <si>
    <t>Tabla de amortización
(dealle de cuotas)</t>
  </si>
  <si>
    <t>Tabla de amortización
(valor residual)</t>
  </si>
  <si>
    <t>CONAM2NET</t>
  </si>
  <si>
    <t>CONAM2IVA</t>
  </si>
  <si>
    <t>CONAM2BRU</t>
  </si>
  <si>
    <t>= CONVEHPRE</t>
  </si>
  <si>
    <t>texto fijo "OC:"</t>
  </si>
  <si>
    <t>= CONAM1NET</t>
  </si>
  <si>
    <t>0,00</t>
  </si>
  <si>
    <t>Importe / Recuperacion coste del bien</t>
  </si>
  <si>
    <t>Importe / cuota neta</t>
  </si>
  <si>
    <t>Importe / IVA</t>
  </si>
  <si>
    <t>Importe / cuota bruta</t>
  </si>
  <si>
    <t>fx{SumCuota}</t>
  </si>
  <si>
    <t>fx{SumIva}</t>
  </si>
  <si>
    <t>fx{SumBruto}</t>
  </si>
  <si>
    <t>fx{SumIntereses}</t>
  </si>
  <si>
    <t>Sumatorio Importe financiado</t>
  </si>
  <si>
    <t>Tabla de amortización TOTALES</t>
  </si>
  <si>
    <t>pln_leaseservice.interestrate</t>
  </si>
  <si>
    <t>pln_fleetvehicle_ext.dealerpurchaseprice</t>
  </si>
  <si>
    <r>
      <t xml:space="preserve">FROM sun_contract
  JOIN pln_fleetvehicle ON sun_contract.fleetvehicle_id = pln_fleetvehicle.fleetvehicle_id
  JOIN pln_fleetvehicle_ext ON pln_fleetvehicle.fleetvehiclenumber = pln_fleetvehicle_ext.fleetvehiclenumber
  JOIN pln_dealer ON pln_fleetvehicle.dealer_id = pln_dealer.dealer_id
WHERE sun_contract.contract_id = </t>
    </r>
    <r>
      <rPr>
        <b/>
        <sz val="8"/>
        <color theme="1"/>
        <rFont val="Courier New"/>
        <family val="3"/>
      </rPr>
      <t>&lt;</t>
    </r>
    <r>
      <rPr>
        <b/>
        <sz val="8"/>
        <color rgb="FFC00000"/>
        <rFont val="Courier New"/>
        <family val="3"/>
      </rPr>
      <t>PARAM</t>
    </r>
    <r>
      <rPr>
        <b/>
        <sz val="8"/>
        <color theme="1"/>
        <rFont val="Courier New"/>
        <family val="3"/>
      </rPr>
      <t>&gt;</t>
    </r>
  </si>
  <si>
    <t>Parte de la mensualidad correspondiente a intereses</t>
  </si>
  <si>
    <t>XX: ∑ (CONAMOINT)</t>
  </si>
  <si>
    <r>
      <t xml:space="preserve">FROM sun_contract
  JOIN pln_customer ON sun_contract.customer_id = pln_customer.customer_id
</t>
    </r>
    <r>
      <rPr>
        <sz val="8"/>
        <color rgb="FFFF0000"/>
        <rFont val="Courier New"/>
        <family val="3"/>
      </rPr>
      <t xml:space="preserve">  LEFT OUTER JOIN [Otros arrendatarios financieros, el segundo y posteriores]</t>
    </r>
    <r>
      <rPr>
        <sz val="8"/>
        <color theme="1"/>
        <rFont val="Courier New"/>
        <family val="3"/>
      </rPr>
      <t xml:space="preserve">
WHERE sun_contract.contract_id = </t>
    </r>
    <r>
      <rPr>
        <b/>
        <sz val="8"/>
        <color theme="1"/>
        <rFont val="Courier New"/>
        <family val="3"/>
      </rPr>
      <t>&lt;</t>
    </r>
    <r>
      <rPr>
        <b/>
        <sz val="8"/>
        <color rgb="FFC00000"/>
        <rFont val="Courier New"/>
        <family val="3"/>
      </rPr>
      <t>PARAM</t>
    </r>
    <r>
      <rPr>
        <b/>
        <sz val="8"/>
        <color theme="1"/>
        <rFont val="Courier New"/>
        <family val="3"/>
      </rPr>
      <t>&gt;</t>
    </r>
  </si>
  <si>
    <t>CONDATCUO</t>
  </si>
  <si>
    <t>pln_leaseservice.leaseprice</t>
  </si>
  <si>
    <t>Cuota</t>
  </si>
  <si>
    <t>Importe a financiar (sin IVA)</t>
  </si>
  <si>
    <t>Entrega a cuenta</t>
  </si>
  <si>
    <t>Entrega a cuenta + IVA</t>
  </si>
  <si>
    <t>CONAM1ENT</t>
  </si>
  <si>
    <t>leaseservicecomponent.upfront
where (name = 'Financial Lease')</t>
  </si>
  <si>
    <t>CABECERA DETALLE CONDICIONES ECONÓMICAS</t>
  </si>
  <si>
    <t>leaseservicecomponent.qualifier1value
where (name = 'Opening Fee')</t>
  </si>
  <si>
    <t>leaseservicecomponent.qualifier2value
where (name = 'Opening Fee')</t>
  </si>
  <si>
    <r>
      <t xml:space="preserve">FROM sun_contract
  JOIN pln_leaseservice ON sun_contract.leaseservice_id = pln_leaseservice.leaseservice_id
  JOIN leaseservicecomponent ON sun_contract.leaseservice_id = leaseservicecomponent.leaseservice_id
WHERE sun_contract.contract_id = </t>
    </r>
    <r>
      <rPr>
        <b/>
        <sz val="8"/>
        <color theme="1"/>
        <rFont val="Courier New"/>
        <family val="3"/>
      </rPr>
      <t>&lt;</t>
    </r>
    <r>
      <rPr>
        <b/>
        <sz val="8"/>
        <color rgb="FFC00000"/>
        <rFont val="Courier New"/>
        <family val="3"/>
      </rPr>
      <t>PARAM</t>
    </r>
    <r>
      <rPr>
        <b/>
        <sz val="8"/>
        <color theme="1"/>
        <rFont val="Courier New"/>
        <family val="3"/>
      </rPr>
      <t>&gt;</t>
    </r>
  </si>
  <si>
    <t>leaseservicecomponent.qualifier2value
where (name = 'Credit Score Fee')</t>
  </si>
  <si>
    <t>leaseservicecomponent.qualifier2value
where (name = 'Cancelacion Fee')</t>
  </si>
  <si>
    <t>leaseservicecomponent.qualifier1value
where (name = 'Credit Score Fee')</t>
  </si>
  <si>
    <t>leaseservicecomponent.qualifier1value
where (name = 'Cancelacion Fee')</t>
  </si>
  <si>
    <t>leaseservicecomponent.baseleaseprice
where (name = 'Opening Fee')
+
leaseservicecomponent.baseleaseprice
where (name = 'Credit Score Fee')</t>
  </si>
  <si>
    <t>DETALLE CUADRO AMORTIZACION</t>
  </si>
  <si>
    <t>Primera línea</t>
  </si>
  <si>
    <t>leaseservicecomponent.upfront
where (name = 'Financial Lease') + IVA</t>
  </si>
  <si>
    <t>pln_leaseservice.residualvalue</t>
  </si>
  <si>
    <t>Valor residual del vehículo + IVA</t>
  </si>
  <si>
    <t>TOTALES CUADRO AMORTIZACION</t>
  </si>
  <si>
    <t>pln_leaseservice.investment</t>
  </si>
  <si>
    <t>Precio/Valor de adquicision</t>
  </si>
  <si>
    <t>Precio/Valor de adquicision (sin la entrega a cuenta)</t>
  </si>
  <si>
    <r>
      <t xml:space="preserve">FROM sun_contract
  JOIN pln_contratbilling ON sun_contract.contratbilling_id = pln_contratbilling.contratbilling_id
WHERE sun_contract.contract_id = </t>
    </r>
    <r>
      <rPr>
        <b/>
        <sz val="8"/>
        <color theme="1"/>
        <rFont val="Courier New"/>
        <family val="3"/>
      </rPr>
      <t>&lt;</t>
    </r>
    <r>
      <rPr>
        <b/>
        <sz val="8"/>
        <color rgb="FFC00000"/>
        <rFont val="Courier New"/>
        <family val="3"/>
      </rPr>
      <t>PARAM</t>
    </r>
    <r>
      <rPr>
        <b/>
        <sz val="8"/>
        <color theme="1"/>
        <rFont val="Courier New"/>
        <family val="3"/>
      </rPr>
      <t>&gt;</t>
    </r>
  </si>
  <si>
    <t>= (CONDATDUR x CONDATCUO) + COMAM1NET</t>
  </si>
  <si>
    <t>= CONDATRES</t>
  </si>
  <si>
    <t>CONDATREI</t>
  </si>
  <si>
    <t>A efecto (CONAM1NET) … 
… en cuotas a (CONAM1NET / CONDATDUR) …</t>
  </si>
  <si>
    <t>SOFICO</t>
  </si>
  <si>
    <t>= CONTI2AP1 CONTI2AP2, CONTI2NOM</t>
  </si>
  <si>
    <t>pln_fleetvehicle.region</t>
  </si>
  <si>
    <t>= CONDATDUR cuotas de CONDATCUO €</t>
  </si>
  <si>
    <t>= CONFINCIU</t>
  </si>
  <si>
    <t>Población del arrendador</t>
  </si>
  <si>
    <t>sun_contract.startdate</t>
  </si>
  <si>
    <t>pln_customer.city</t>
  </si>
  <si>
    <t>Población del avalista</t>
  </si>
  <si>
    <t>IVA (21%) correspondiente a la Entrega a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</si>
</sst>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Calibri"/>
      <family val="2"/>
      <scheme val="minor"/>
    </font>
    <font>
      <b/>
      <sz val="12"/>
      <color theme="6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b/>
      <sz val="8"/>
      <color rgb="FFC00000"/>
      <name val="Courier New"/>
      <family val="3"/>
    </font>
    <font>
      <sz val="9"/>
      <name val="Calibri"/>
      <family val="2"/>
      <scheme val="minor"/>
    </font>
    <font>
      <b/>
      <sz val="10"/>
      <color theme="6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 tint="-0.34998626667073579"/>
      <name val="Courier New"/>
      <family val="3"/>
    </font>
    <font>
      <b/>
      <sz val="8"/>
      <color theme="0" tint="-0.34998626667073579"/>
      <name val="Courier New"/>
      <family val="3"/>
    </font>
    <font>
      <sz val="9"/>
      <color theme="0" tint="-0.34998626667073579"/>
      <name val="Calibri"/>
      <family val="2"/>
      <scheme val="minor"/>
    </font>
    <font>
      <sz val="8"/>
      <name val="Courier New"/>
      <family val="3"/>
    </font>
    <font>
      <sz val="8"/>
      <color rgb="FFFF0000"/>
      <name val="Courier New"/>
      <family val="3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b/>
      <sz val="8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7" xfId="0" applyFill="1" applyBorder="1"/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wrapText="1"/>
    </xf>
    <xf numFmtId="0" fontId="0" fillId="0" borderId="1" xfId="0" applyFill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13" xfId="0" applyFont="1" applyBorder="1"/>
    <xf numFmtId="0" fontId="4" fillId="6" borderId="1" xfId="0" applyFont="1" applyFill="1" applyBorder="1"/>
    <xf numFmtId="0" fontId="4" fillId="6" borderId="19" xfId="0" applyFont="1" applyFill="1" applyBorder="1"/>
    <xf numFmtId="0" fontId="4" fillId="6" borderId="22" xfId="0" applyFont="1" applyFill="1" applyBorder="1"/>
    <xf numFmtId="0" fontId="4" fillId="6" borderId="23" xfId="0" applyFont="1" applyFill="1" applyBorder="1"/>
    <xf numFmtId="0" fontId="4" fillId="6" borderId="24" xfId="0" applyFont="1" applyFill="1" applyBorder="1"/>
    <xf numFmtId="0" fontId="4" fillId="5" borderId="22" xfId="0" applyFont="1" applyFill="1" applyBorder="1"/>
    <xf numFmtId="0" fontId="4" fillId="5" borderId="23" xfId="0" applyFont="1" applyFill="1" applyBorder="1"/>
    <xf numFmtId="0" fontId="4" fillId="6" borderId="25" xfId="0" applyFont="1" applyFill="1" applyBorder="1"/>
    <xf numFmtId="0" fontId="4" fillId="0" borderId="9" xfId="0" applyFont="1" applyBorder="1"/>
    <xf numFmtId="0" fontId="4" fillId="0" borderId="31" xfId="0" applyFont="1" applyBorder="1"/>
    <xf numFmtId="0" fontId="4" fillId="8" borderId="21" xfId="0" applyFont="1" applyFill="1" applyBorder="1" applyAlignment="1">
      <alignment wrapText="1"/>
    </xf>
    <xf numFmtId="0" fontId="0" fillId="0" borderId="27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7" borderId="34" xfId="0" applyFont="1" applyFill="1" applyBorder="1" applyAlignment="1">
      <alignment horizontal="left" wrapText="1"/>
    </xf>
    <xf numFmtId="0" fontId="0" fillId="0" borderId="35" xfId="0" applyBorder="1" applyAlignment="1">
      <alignment horizontal="center"/>
    </xf>
    <xf numFmtId="0" fontId="4" fillId="6" borderId="37" xfId="0" applyFont="1" applyFill="1" applyBorder="1"/>
    <xf numFmtId="0" fontId="2" fillId="0" borderId="1" xfId="0" applyFont="1" applyBorder="1"/>
    <xf numFmtId="0" fontId="3" fillId="3" borderId="32" xfId="0" applyFont="1" applyFill="1" applyBorder="1" applyAlignment="1">
      <alignment horizontal="center" vertical="center" wrapText="1"/>
    </xf>
    <xf numFmtId="0" fontId="4" fillId="6" borderId="29" xfId="0" applyFont="1" applyFill="1" applyBorder="1"/>
    <xf numFmtId="0" fontId="4" fillId="6" borderId="2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4" fillId="0" borderId="4" xfId="0" applyFont="1" applyBorder="1"/>
    <xf numFmtId="0" fontId="4" fillId="0" borderId="26" xfId="0" applyFont="1" applyBorder="1"/>
    <xf numFmtId="0" fontId="3" fillId="3" borderId="45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23" xfId="0" applyFont="1" applyBorder="1"/>
    <xf numFmtId="0" fontId="4" fillId="6" borderId="21" xfId="0" applyFont="1" applyFill="1" applyBorder="1"/>
    <xf numFmtId="0" fontId="0" fillId="0" borderId="4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47" xfId="0" applyFill="1" applyBorder="1" applyAlignment="1">
      <alignment horizontal="center"/>
    </xf>
    <xf numFmtId="0" fontId="2" fillId="0" borderId="21" xfId="0" applyFont="1" applyBorder="1"/>
    <xf numFmtId="0" fontId="3" fillId="0" borderId="5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0" fillId="0" borderId="27" xfId="0" applyBorder="1"/>
    <xf numFmtId="0" fontId="4" fillId="6" borderId="42" xfId="0" applyFont="1" applyFill="1" applyBorder="1"/>
    <xf numFmtId="0" fontId="0" fillId="8" borderId="51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4" fillId="5" borderId="24" xfId="0" applyFont="1" applyFill="1" applyBorder="1"/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44" xfId="0" applyBorder="1" applyAlignment="1">
      <alignment horizontal="center"/>
    </xf>
    <xf numFmtId="0" fontId="4" fillId="0" borderId="14" xfId="0" applyFont="1" applyBorder="1"/>
    <xf numFmtId="0" fontId="4" fillId="0" borderId="13" xfId="0" applyFont="1" applyFill="1" applyBorder="1"/>
    <xf numFmtId="0" fontId="0" fillId="0" borderId="50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30" xfId="0" applyFont="1" applyBorder="1"/>
    <xf numFmtId="0" fontId="4" fillId="0" borderId="49" xfId="0" applyFont="1" applyBorder="1"/>
    <xf numFmtId="0" fontId="4" fillId="0" borderId="12" xfId="0" applyFont="1" applyFill="1" applyBorder="1"/>
    <xf numFmtId="0" fontId="4" fillId="0" borderId="3" xfId="0" applyFont="1" applyFill="1" applyBorder="1"/>
    <xf numFmtId="0" fontId="4" fillId="0" borderId="21" xfId="0" applyFont="1" applyFill="1" applyBorder="1"/>
    <xf numFmtId="0" fontId="4" fillId="0" borderId="23" xfId="0" applyFont="1" applyFill="1" applyBorder="1"/>
    <xf numFmtId="0" fontId="4" fillId="0" borderId="5" xfId="0" applyFont="1" applyFill="1" applyBorder="1"/>
    <xf numFmtId="0" fontId="4" fillId="0" borderId="24" xfId="0" applyFont="1" applyFill="1" applyBorder="1"/>
    <xf numFmtId="0" fontId="4" fillId="0" borderId="9" xfId="0" applyFont="1" applyFill="1" applyBorder="1" applyAlignment="1">
      <alignment vertical="center"/>
    </xf>
    <xf numFmtId="0" fontId="7" fillId="0" borderId="21" xfId="0" applyFont="1" applyFill="1" applyBorder="1" applyAlignment="1">
      <alignment wrapText="1"/>
    </xf>
    <xf numFmtId="0" fontId="4" fillId="0" borderId="26" xfId="0" applyFont="1" applyFill="1" applyBorder="1" applyAlignment="1">
      <alignment vertical="center"/>
    </xf>
    <xf numFmtId="0" fontId="4" fillId="0" borderId="23" xfId="0" applyFont="1" applyFill="1" applyBorder="1" applyAlignment="1">
      <alignment wrapText="1"/>
    </xf>
    <xf numFmtId="0" fontId="4" fillId="0" borderId="26" xfId="0" applyFont="1" applyFill="1" applyBorder="1"/>
    <xf numFmtId="0" fontId="4" fillId="0" borderId="31" xfId="0" applyFont="1" applyFill="1" applyBorder="1"/>
    <xf numFmtId="0" fontId="9" fillId="9" borderId="7" xfId="0" applyFont="1" applyFill="1" applyBorder="1" applyAlignment="1">
      <alignment horizontal="center" vertical="center" wrapText="1"/>
    </xf>
    <xf numFmtId="0" fontId="4" fillId="7" borderId="35" xfId="0" applyFont="1" applyFill="1" applyBorder="1"/>
    <xf numFmtId="0" fontId="10" fillId="0" borderId="0" xfId="0" applyFont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0" xfId="0" applyBorder="1"/>
    <xf numFmtId="0" fontId="0" fillId="0" borderId="35" xfId="0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4" fillId="6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11" fillId="10" borderId="34" xfId="0" applyFont="1" applyFill="1" applyBorder="1" applyAlignment="1">
      <alignment horizontal="left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left" vertical="center" wrapText="1"/>
    </xf>
    <xf numFmtId="0" fontId="4" fillId="6" borderId="10" xfId="0" applyFont="1" applyFill="1" applyBorder="1"/>
    <xf numFmtId="0" fontId="4" fillId="6" borderId="67" xfId="0" applyFont="1" applyFill="1" applyBorder="1"/>
    <xf numFmtId="0" fontId="8" fillId="6" borderId="67" xfId="0" applyFont="1" applyFill="1" applyBorder="1"/>
    <xf numFmtId="0" fontId="4" fillId="0" borderId="28" xfId="0" applyFont="1" applyFill="1" applyBorder="1"/>
    <xf numFmtId="0" fontId="4" fillId="0" borderId="25" xfId="0" applyFont="1" applyFill="1" applyBorder="1"/>
    <xf numFmtId="0" fontId="6" fillId="6" borderId="63" xfId="0" applyFont="1" applyFill="1" applyBorder="1" applyAlignment="1">
      <alignment horizontal="center" vertical="center" wrapText="1"/>
    </xf>
    <xf numFmtId="0" fontId="4" fillId="6" borderId="71" xfId="0" applyFont="1" applyFill="1" applyBorder="1"/>
    <xf numFmtId="0" fontId="6" fillId="11" borderId="63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left" vertical="center" wrapText="1"/>
    </xf>
    <xf numFmtId="0" fontId="4" fillId="0" borderId="9" xfId="0" applyFont="1" applyFill="1" applyBorder="1"/>
    <xf numFmtId="0" fontId="4" fillId="0" borderId="10" xfId="0" applyFont="1" applyFill="1" applyBorder="1"/>
    <xf numFmtId="0" fontId="4" fillId="0" borderId="67" xfId="0" applyFont="1" applyFill="1" applyBorder="1"/>
    <xf numFmtId="0" fontId="14" fillId="0" borderId="68" xfId="0" applyFont="1" applyFill="1" applyBorder="1"/>
    <xf numFmtId="0" fontId="6" fillId="0" borderId="75" xfId="0" applyFont="1" applyBorder="1" applyAlignment="1">
      <alignment horizontal="center" vertical="center" wrapText="1"/>
    </xf>
    <xf numFmtId="0" fontId="4" fillId="8" borderId="9" xfId="0" applyFont="1" applyFill="1" applyBorder="1" applyAlignment="1">
      <alignment wrapText="1"/>
    </xf>
    <xf numFmtId="0" fontId="4" fillId="0" borderId="29" xfId="0" applyFont="1" applyBorder="1"/>
    <xf numFmtId="0" fontId="8" fillId="8" borderId="10" xfId="0" applyFont="1" applyFill="1" applyBorder="1" applyAlignment="1">
      <alignment horizontal="left" vertical="center"/>
    </xf>
    <xf numFmtId="0" fontId="4" fillId="0" borderId="74" xfId="0" applyFont="1" applyBorder="1"/>
    <xf numFmtId="0" fontId="4" fillId="0" borderId="67" xfId="0" applyFont="1" applyBorder="1"/>
    <xf numFmtId="0" fontId="4" fillId="0" borderId="26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/>
    </xf>
    <xf numFmtId="0" fontId="6" fillId="0" borderId="61" xfId="0" applyFont="1" applyFill="1" applyBorder="1" applyAlignment="1">
      <alignment vertical="center" wrapText="1"/>
    </xf>
    <xf numFmtId="0" fontId="6" fillId="0" borderId="21" xfId="0" applyFont="1" applyFill="1" applyBorder="1" applyAlignment="1">
      <alignment vertical="center" wrapText="1"/>
    </xf>
    <xf numFmtId="0" fontId="4" fillId="0" borderId="68" xfId="0" applyFont="1" applyFill="1" applyBorder="1" applyAlignment="1">
      <alignment vertical="center" wrapText="1"/>
    </xf>
    <xf numFmtId="0" fontId="4" fillId="0" borderId="6" xfId="0" applyFont="1" applyFill="1" applyBorder="1"/>
    <xf numFmtId="0" fontId="4" fillId="0" borderId="11" xfId="0" applyFont="1" applyBorder="1"/>
    <xf numFmtId="0" fontId="4" fillId="0" borderId="78" xfId="0" applyFont="1" applyBorder="1"/>
    <xf numFmtId="0" fontId="4" fillId="0" borderId="38" xfId="0" applyFont="1" applyBorder="1"/>
    <xf numFmtId="0" fontId="4" fillId="0" borderId="41" xfId="0" applyFont="1" applyFill="1" applyBorder="1" applyAlignment="1">
      <alignment vertical="center"/>
    </xf>
    <xf numFmtId="0" fontId="4" fillId="0" borderId="68" xfId="0" applyFont="1" applyFill="1" applyBorder="1" applyAlignment="1">
      <alignment wrapText="1"/>
    </xf>
    <xf numFmtId="0" fontId="6" fillId="0" borderId="12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68" xfId="0" applyFont="1" applyBorder="1"/>
    <xf numFmtId="0" fontId="8" fillId="0" borderId="3" xfId="0" applyFont="1" applyBorder="1" applyAlignment="1">
      <alignment horizontal="left" vertical="center"/>
    </xf>
    <xf numFmtId="0" fontId="11" fillId="6" borderId="27" xfId="0" applyFont="1" applyFill="1" applyBorder="1" applyAlignment="1">
      <alignment horizontal="left" vertical="center" wrapText="1"/>
    </xf>
    <xf numFmtId="0" fontId="11" fillId="6" borderId="35" xfId="0" applyFont="1" applyFill="1" applyBorder="1" applyAlignment="1">
      <alignment horizontal="left" vertical="center" wrapText="1"/>
    </xf>
    <xf numFmtId="0" fontId="11" fillId="6" borderId="43" xfId="0" applyFont="1" applyFill="1" applyBorder="1" applyAlignment="1">
      <alignment horizontal="left" vertical="center" wrapText="1"/>
    </xf>
    <xf numFmtId="0" fontId="11" fillId="6" borderId="34" xfId="0" quotePrefix="1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11" fillId="6" borderId="74" xfId="0" applyFont="1" applyFill="1" applyBorder="1" applyAlignment="1">
      <alignment horizontal="left" vertical="center" wrapText="1"/>
    </xf>
    <xf numFmtId="0" fontId="11" fillId="6" borderId="67" xfId="0" applyFont="1" applyFill="1" applyBorder="1" applyAlignment="1">
      <alignment horizontal="left" vertical="center" wrapText="1"/>
    </xf>
    <xf numFmtId="0" fontId="11" fillId="6" borderId="67" xfId="0" quotePrefix="1" applyFont="1" applyFill="1" applyBorder="1" applyAlignment="1">
      <alignment horizontal="left" vertical="center" wrapText="1"/>
    </xf>
    <xf numFmtId="0" fontId="11" fillId="6" borderId="17" xfId="0" applyFont="1" applyFill="1" applyBorder="1" applyAlignment="1">
      <alignment horizontal="left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38" xfId="0" applyFont="1" applyFill="1" applyBorder="1" applyAlignment="1">
      <alignment horizontal="left" vertical="center" wrapText="1"/>
    </xf>
    <xf numFmtId="0" fontId="11" fillId="6" borderId="79" xfId="0" applyFont="1" applyFill="1" applyBorder="1" applyAlignment="1">
      <alignment horizontal="left" vertical="center" wrapText="1"/>
    </xf>
    <xf numFmtId="0" fontId="6" fillId="6" borderId="10" xfId="0" applyFont="1" applyFill="1" applyBorder="1" applyAlignment="1">
      <alignment vertical="center" wrapText="1"/>
    </xf>
    <xf numFmtId="0" fontId="6" fillId="6" borderId="67" xfId="0" applyFont="1" applyFill="1" applyBorder="1" applyAlignment="1">
      <alignment horizontal="center" vertical="center" wrapText="1"/>
    </xf>
    <xf numFmtId="0" fontId="6" fillId="6" borderId="68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left" vertical="center" wrapText="1"/>
    </xf>
    <xf numFmtId="0" fontId="15" fillId="9" borderId="7" xfId="0" applyFont="1" applyFill="1" applyBorder="1" applyAlignment="1">
      <alignment horizontal="center" vertical="center" textRotation="90" wrapText="1"/>
    </xf>
    <xf numFmtId="0" fontId="8" fillId="0" borderId="13" xfId="0" applyFont="1" applyFill="1" applyBorder="1"/>
    <xf numFmtId="0" fontId="18" fillId="6" borderId="34" xfId="0" applyFont="1" applyFill="1" applyBorder="1" applyAlignment="1">
      <alignment horizontal="left" vertical="center" wrapText="1"/>
    </xf>
    <xf numFmtId="0" fontId="4" fillId="0" borderId="22" xfId="0" applyFont="1" applyFill="1" applyBorder="1"/>
    <xf numFmtId="0" fontId="18" fillId="6" borderId="4" xfId="0" quotePrefix="1" applyFont="1" applyFill="1" applyBorder="1" applyAlignment="1">
      <alignment horizontal="left" vertical="center" wrapText="1"/>
    </xf>
    <xf numFmtId="0" fontId="18" fillId="6" borderId="34" xfId="0" quotePrefix="1" applyFont="1" applyFill="1" applyBorder="1" applyAlignment="1">
      <alignment horizontal="left" vertical="center" wrapText="1"/>
    </xf>
    <xf numFmtId="0" fontId="18" fillId="6" borderId="4" xfId="0" applyFont="1" applyFill="1" applyBorder="1" applyAlignment="1">
      <alignment horizontal="left" vertical="center" wrapText="1"/>
    </xf>
    <xf numFmtId="0" fontId="18" fillId="6" borderId="49" xfId="0" applyFont="1" applyFill="1" applyBorder="1" applyAlignment="1">
      <alignment horizontal="left" vertical="center" wrapText="1"/>
    </xf>
    <xf numFmtId="0" fontId="19" fillId="0" borderId="23" xfId="0" quotePrefix="1" applyFont="1" applyBorder="1" applyAlignment="1">
      <alignment horizontal="left" vertical="center" wrapText="1"/>
    </xf>
    <xf numFmtId="0" fontId="18" fillId="6" borderId="24" xfId="0" applyFont="1" applyFill="1" applyBorder="1" applyAlignment="1">
      <alignment horizontal="left" vertical="center" wrapText="1"/>
    </xf>
    <xf numFmtId="0" fontId="11" fillId="6" borderId="68" xfId="0" applyFont="1" applyFill="1" applyBorder="1" applyAlignment="1">
      <alignment horizontal="left" vertical="center" wrapText="1"/>
    </xf>
    <xf numFmtId="0" fontId="19" fillId="10" borderId="23" xfId="0" quotePrefix="1" applyFont="1" applyFill="1" applyBorder="1" applyAlignment="1">
      <alignment horizontal="left" vertical="center" wrapText="1"/>
    </xf>
    <xf numFmtId="0" fontId="6" fillId="6" borderId="74" xfId="0" applyFont="1" applyFill="1" applyBorder="1" applyAlignment="1">
      <alignment horizontal="center" vertical="center"/>
    </xf>
    <xf numFmtId="0" fontId="4" fillId="0" borderId="66" xfId="0" applyFont="1" applyBorder="1"/>
    <xf numFmtId="0" fontId="0" fillId="0" borderId="81" xfId="0" applyBorder="1" applyAlignment="1">
      <alignment horizontal="center"/>
    </xf>
    <xf numFmtId="0" fontId="11" fillId="6" borderId="10" xfId="0" applyFont="1" applyFill="1" applyBorder="1" applyAlignment="1">
      <alignment horizontal="left" vertical="center" wrapText="1"/>
    </xf>
    <xf numFmtId="0" fontId="18" fillId="6" borderId="21" xfId="0" applyFont="1" applyFill="1" applyBorder="1" applyAlignment="1">
      <alignment horizontal="left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8" fillId="0" borderId="11" xfId="0" applyFont="1" applyBorder="1"/>
    <xf numFmtId="0" fontId="19" fillId="0" borderId="23" xfId="0" quotePrefix="1" applyFont="1" applyBorder="1" applyAlignment="1">
      <alignment horizontal="left" vertical="center" wrapText="1"/>
    </xf>
    <xf numFmtId="0" fontId="0" fillId="0" borderId="83" xfId="0" applyBorder="1" applyAlignment="1">
      <alignment horizontal="center"/>
    </xf>
    <xf numFmtId="0" fontId="0" fillId="0" borderId="64" xfId="0" applyBorder="1"/>
    <xf numFmtId="0" fontId="0" fillId="7" borderId="36" xfId="0" applyFill="1" applyBorder="1" applyAlignment="1">
      <alignment horizontal="center" vertical="center" wrapText="1"/>
    </xf>
    <xf numFmtId="0" fontId="0" fillId="12" borderId="0" xfId="0" applyFill="1" applyAlignment="1">
      <alignment horizontal="right"/>
    </xf>
    <xf numFmtId="4" fontId="0" fillId="12" borderId="0" xfId="0" applyNumberFormat="1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4" fontId="0" fillId="13" borderId="0" xfId="0" applyNumberFormat="1" applyFont="1" applyFill="1"/>
    <xf numFmtId="0" fontId="0" fillId="13" borderId="0" xfId="0" applyFont="1" applyFill="1" applyAlignment="1">
      <alignment horizontal="center"/>
    </xf>
    <xf numFmtId="2" fontId="0" fillId="13" borderId="0" xfId="0" applyNumberFormat="1" applyFont="1" applyFill="1" applyAlignment="1">
      <alignment horizontal="center"/>
    </xf>
    <xf numFmtId="4" fontId="0" fillId="13" borderId="0" xfId="0" applyNumberFormat="1" applyFont="1" applyFill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4" fillId="6" borderId="19" xfId="0" applyFont="1" applyFill="1" applyBorder="1" applyAlignment="1">
      <alignment wrapText="1"/>
    </xf>
    <xf numFmtId="0" fontId="21" fillId="10" borderId="34" xfId="0" applyFont="1" applyFill="1" applyBorder="1" applyAlignment="1">
      <alignment horizontal="left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6" fillId="10" borderId="20" xfId="0" applyFont="1" applyFill="1" applyBorder="1" applyAlignment="1">
      <alignment horizontal="center" vertical="center" wrapText="1"/>
    </xf>
    <xf numFmtId="0" fontId="14" fillId="6" borderId="38" xfId="0" applyFont="1" applyFill="1" applyBorder="1"/>
    <xf numFmtId="0" fontId="14" fillId="6" borderId="9" xfId="0" applyFont="1" applyFill="1" applyBorder="1"/>
    <xf numFmtId="0" fontId="14" fillId="6" borderId="67" xfId="0" applyFont="1" applyFill="1" applyBorder="1"/>
    <xf numFmtId="0" fontId="8" fillId="0" borderId="67" xfId="0" applyFont="1" applyFill="1" applyBorder="1"/>
    <xf numFmtId="0" fontId="8" fillId="0" borderId="68" xfId="0" applyFont="1" applyFill="1" applyBorder="1"/>
    <xf numFmtId="0" fontId="6" fillId="10" borderId="14" xfId="0" applyFont="1" applyFill="1" applyBorder="1" applyAlignment="1">
      <alignment horizontal="center" vertical="center" wrapText="1"/>
    </xf>
    <xf numFmtId="0" fontId="21" fillId="10" borderId="35" xfId="0" applyFont="1" applyFill="1" applyBorder="1" applyAlignment="1">
      <alignment horizontal="left" vertical="center" wrapText="1"/>
    </xf>
    <xf numFmtId="0" fontId="11" fillId="6" borderId="78" xfId="0" applyFont="1" applyFill="1" applyBorder="1" applyAlignment="1">
      <alignment horizontal="left" vertical="center" wrapText="1"/>
    </xf>
    <xf numFmtId="0" fontId="0" fillId="7" borderId="33" xfId="0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21" fillId="10" borderId="27" xfId="0" applyFont="1" applyFill="1" applyBorder="1" applyAlignment="1">
      <alignment horizontal="left" vertical="center" wrapText="1"/>
    </xf>
    <xf numFmtId="0" fontId="8" fillId="0" borderId="10" xfId="0" applyFont="1" applyFill="1" applyBorder="1"/>
    <xf numFmtId="0" fontId="6" fillId="6" borderId="17" xfId="0" applyFont="1" applyFill="1" applyBorder="1" applyAlignment="1">
      <alignment horizontal="center" vertical="center" wrapText="1"/>
    </xf>
    <xf numFmtId="0" fontId="8" fillId="0" borderId="14" xfId="0" applyFont="1" applyFill="1" applyBorder="1"/>
    <xf numFmtId="0" fontId="6" fillId="10" borderId="63" xfId="0" applyFont="1" applyFill="1" applyBorder="1" applyAlignment="1">
      <alignment horizontal="center" vertical="center" wrapText="1"/>
    </xf>
    <xf numFmtId="0" fontId="11" fillId="6" borderId="35" xfId="0" quotePrefix="1" applyFont="1" applyFill="1" applyBorder="1" applyAlignment="1">
      <alignment horizontal="left" vertical="center" wrapText="1"/>
    </xf>
    <xf numFmtId="0" fontId="4" fillId="0" borderId="67" xfId="0" applyFont="1" applyFill="1" applyBorder="1" applyAlignment="1">
      <alignment vertical="center"/>
    </xf>
    <xf numFmtId="0" fontId="0" fillId="0" borderId="8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/>
    <xf numFmtId="0" fontId="4" fillId="0" borderId="68" xfId="0" applyFont="1" applyFill="1" applyBorder="1"/>
    <xf numFmtId="0" fontId="18" fillId="6" borderId="37" xfId="0" applyFont="1" applyFill="1" applyBorder="1" applyAlignment="1">
      <alignment horizontal="left" vertical="center" wrapText="1"/>
    </xf>
    <xf numFmtId="0" fontId="4" fillId="0" borderId="6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0" fillId="0" borderId="43" xfId="0" applyBorder="1"/>
    <xf numFmtId="0" fontId="4" fillId="0" borderId="52" xfId="0" applyFont="1" applyBorder="1" applyAlignment="1">
      <alignment vertical="center"/>
    </xf>
    <xf numFmtId="0" fontId="4" fillId="13" borderId="42" xfId="0" applyFont="1" applyFill="1" applyBorder="1" applyAlignment="1">
      <alignment wrapText="1"/>
    </xf>
    <xf numFmtId="0" fontId="4" fillId="0" borderId="73" xfId="0" applyFont="1" applyBorder="1"/>
    <xf numFmtId="0" fontId="0" fillId="0" borderId="86" xfId="0" applyBorder="1" applyAlignment="1">
      <alignment horizontal="center"/>
    </xf>
    <xf numFmtId="0" fontId="0" fillId="0" borderId="85" xfId="0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 wrapText="1"/>
    </xf>
    <xf numFmtId="0" fontId="4" fillId="6" borderId="68" xfId="0" applyFont="1" applyFill="1" applyBorder="1" applyAlignment="1">
      <alignment horizontal="left" vertical="top" wrapText="1"/>
    </xf>
    <xf numFmtId="0" fontId="4" fillId="0" borderId="5" xfId="0" applyFont="1" applyBorder="1"/>
    <xf numFmtId="0" fontId="14" fillId="0" borderId="9" xfId="0" applyFont="1" applyBorder="1"/>
    <xf numFmtId="0" fontId="14" fillId="0" borderId="3" xfId="0" applyFont="1" applyBorder="1"/>
    <xf numFmtId="0" fontId="14" fillId="0" borderId="26" xfId="0" applyFont="1" applyBorder="1"/>
    <xf numFmtId="0" fontId="14" fillId="0" borderId="1" xfId="0" applyFont="1" applyBorder="1"/>
    <xf numFmtId="0" fontId="6" fillId="0" borderId="87" xfId="0" applyFont="1" applyBorder="1" applyAlignment="1">
      <alignment horizontal="center" vertical="center" wrapText="1"/>
    </xf>
    <xf numFmtId="0" fontId="23" fillId="10" borderId="73" xfId="0" applyFont="1" applyFill="1" applyBorder="1" applyAlignment="1">
      <alignment horizontal="left" vertical="center"/>
    </xf>
    <xf numFmtId="0" fontId="23" fillId="10" borderId="72" xfId="0" applyFont="1" applyFill="1" applyBorder="1" applyAlignment="1">
      <alignment horizontal="left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10" borderId="53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4" fillId="0" borderId="74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7" fillId="0" borderId="22" xfId="0" applyFont="1" applyFill="1" applyBorder="1" applyAlignment="1">
      <alignment wrapText="1"/>
    </xf>
    <xf numFmtId="0" fontId="14" fillId="0" borderId="68" xfId="0" applyFont="1" applyBorder="1"/>
    <xf numFmtId="0" fontId="14" fillId="0" borderId="67" xfId="0" applyFont="1" applyFill="1" applyBorder="1" applyAlignment="1">
      <alignment vertical="center"/>
    </xf>
    <xf numFmtId="0" fontId="4" fillId="0" borderId="12" xfId="0" applyFont="1" applyBorder="1"/>
    <xf numFmtId="0" fontId="18" fillId="6" borderId="11" xfId="0" quotePrefix="1" applyFont="1" applyFill="1" applyBorder="1" applyAlignment="1">
      <alignment horizontal="left" vertical="center" wrapText="1"/>
    </xf>
    <xf numFmtId="0" fontId="11" fillId="10" borderId="23" xfId="0" applyFont="1" applyFill="1" applyBorder="1" applyAlignment="1">
      <alignment horizontal="left" vertical="center" wrapText="1"/>
    </xf>
    <xf numFmtId="0" fontId="18" fillId="6" borderId="38" xfId="0" quotePrefix="1" applyFont="1" applyFill="1" applyBorder="1" applyAlignment="1">
      <alignment horizontal="left" vertical="center" wrapText="1"/>
    </xf>
    <xf numFmtId="0" fontId="11" fillId="11" borderId="38" xfId="0" quotePrefix="1" applyFont="1" applyFill="1" applyBorder="1" applyAlignment="1">
      <alignment horizontal="left" vertical="center" wrapText="1"/>
    </xf>
    <xf numFmtId="0" fontId="11" fillId="10" borderId="38" xfId="0" applyFont="1" applyFill="1" applyBorder="1" applyAlignment="1">
      <alignment horizontal="left" vertical="center" wrapText="1"/>
    </xf>
    <xf numFmtId="0" fontId="11" fillId="6" borderId="10" xfId="0" quotePrefix="1" applyFont="1" applyFill="1" applyBorder="1" applyAlignment="1">
      <alignment horizontal="left" vertical="center" wrapText="1"/>
    </xf>
    <xf numFmtId="0" fontId="9" fillId="9" borderId="7" xfId="0" applyFont="1" applyFill="1" applyBorder="1" applyAlignment="1">
      <alignment vertical="center"/>
    </xf>
    <xf numFmtId="0" fontId="9" fillId="9" borderId="80" xfId="0" applyFont="1" applyFill="1" applyBorder="1" applyAlignment="1">
      <alignment vertical="center"/>
    </xf>
    <xf numFmtId="0" fontId="9" fillId="9" borderId="2" xfId="0" applyFont="1" applyFill="1" applyBorder="1" applyAlignment="1">
      <alignment vertical="center"/>
    </xf>
    <xf numFmtId="0" fontId="14" fillId="0" borderId="13" xfId="0" applyFont="1" applyFill="1" applyBorder="1"/>
    <xf numFmtId="0" fontId="4" fillId="6" borderId="67" xfId="0" applyFont="1" applyFill="1" applyBorder="1" applyAlignment="1">
      <alignment vertical="center"/>
    </xf>
    <xf numFmtId="0" fontId="6" fillId="6" borderId="34" xfId="0" applyFont="1" applyFill="1" applyBorder="1" applyAlignment="1">
      <alignment horizontal="center" vertical="center"/>
    </xf>
    <xf numFmtId="0" fontId="24" fillId="10" borderId="39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vertical="center"/>
    </xf>
    <xf numFmtId="0" fontId="19" fillId="0" borderId="24" xfId="0" quotePrefix="1" applyFont="1" applyBorder="1" applyAlignment="1">
      <alignment horizontal="left" vertical="center" wrapText="1"/>
    </xf>
    <xf numFmtId="0" fontId="24" fillId="10" borderId="30" xfId="0" applyFont="1" applyFill="1" applyBorder="1" applyAlignment="1">
      <alignment horizontal="left" vertical="center" wrapText="1"/>
    </xf>
    <xf numFmtId="0" fontId="24" fillId="10" borderId="37" xfId="0" applyFont="1" applyFill="1" applyBorder="1" applyAlignment="1">
      <alignment horizontal="left" vertical="center" wrapText="1"/>
    </xf>
    <xf numFmtId="0" fontId="6" fillId="10" borderId="23" xfId="0" applyFont="1" applyFill="1" applyBorder="1" applyAlignment="1">
      <alignment horizontal="center" vertical="center" wrapText="1"/>
    </xf>
    <xf numFmtId="0" fontId="6" fillId="10" borderId="22" xfId="0" applyFont="1" applyFill="1" applyBorder="1" applyAlignment="1">
      <alignment horizontal="center" vertical="center" wrapText="1"/>
    </xf>
    <xf numFmtId="0" fontId="20" fillId="0" borderId="30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19" fillId="0" borderId="4" xfId="0" quotePrefix="1" applyFont="1" applyBorder="1" applyAlignment="1">
      <alignment horizontal="left" vertical="center" wrapText="1"/>
    </xf>
    <xf numFmtId="0" fontId="20" fillId="0" borderId="49" xfId="0" applyFont="1" applyBorder="1" applyAlignment="1">
      <alignment horizontal="left" vertical="center" wrapText="1"/>
    </xf>
    <xf numFmtId="0" fontId="19" fillId="0" borderId="84" xfId="0" quotePrefix="1" applyFont="1" applyBorder="1" applyAlignment="1">
      <alignment horizontal="left" vertical="center" wrapText="1"/>
    </xf>
    <xf numFmtId="0" fontId="6" fillId="10" borderId="40" xfId="0" applyFont="1" applyFill="1" applyBorder="1" applyAlignment="1">
      <alignment horizontal="center" vertical="center"/>
    </xf>
    <xf numFmtId="0" fontId="25" fillId="10" borderId="23" xfId="0" quotePrefix="1" applyFont="1" applyFill="1" applyBorder="1" applyAlignment="1">
      <alignment horizontal="left" vertical="center" wrapText="1"/>
    </xf>
    <xf numFmtId="0" fontId="11" fillId="6" borderId="74" xfId="0" quotePrefix="1" applyFont="1" applyFill="1" applyBorder="1" applyAlignment="1">
      <alignment horizontal="left" vertical="center" wrapText="1"/>
    </xf>
    <xf numFmtId="0" fontId="18" fillId="0" borderId="4" xfId="0" quotePrefix="1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1" fillId="6" borderId="74" xfId="0" applyFont="1" applyFill="1" applyBorder="1" applyAlignment="1">
      <alignment horizontal="center" vertical="center" wrapText="1"/>
    </xf>
    <xf numFmtId="0" fontId="11" fillId="6" borderId="67" xfId="0" applyFont="1" applyFill="1" applyBorder="1" applyAlignment="1">
      <alignment horizontal="center" vertical="center" wrapText="1"/>
    </xf>
    <xf numFmtId="0" fontId="11" fillId="6" borderId="67" xfId="0" quotePrefix="1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27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1" fillId="6" borderId="34" xfId="0" quotePrefix="1" applyFont="1" applyFill="1" applyBorder="1" applyAlignment="1">
      <alignment horizontal="center" vertical="center" wrapText="1"/>
    </xf>
    <xf numFmtId="0" fontId="11" fillId="6" borderId="35" xfId="0" quotePrefix="1" applyFont="1" applyFill="1" applyBorder="1" applyAlignment="1">
      <alignment horizontal="center" vertical="center" wrapText="1"/>
    </xf>
    <xf numFmtId="0" fontId="11" fillId="6" borderId="10" xfId="0" quotePrefix="1" applyFont="1" applyFill="1" applyBorder="1" applyAlignment="1">
      <alignment horizontal="center" vertical="center" wrapText="1"/>
    </xf>
    <xf numFmtId="0" fontId="11" fillId="6" borderId="74" xfId="0" quotePrefix="1" applyFont="1" applyFill="1" applyBorder="1" applyAlignment="1">
      <alignment horizontal="center" vertical="center" wrapText="1"/>
    </xf>
    <xf numFmtId="0" fontId="11" fillId="6" borderId="68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67" xfId="0" applyFont="1" applyFill="1" applyBorder="1" applyAlignment="1">
      <alignment horizontal="center" vertical="center" wrapText="1"/>
    </xf>
    <xf numFmtId="0" fontId="4" fillId="6" borderId="68" xfId="0" applyFont="1" applyFill="1" applyBorder="1" applyAlignment="1">
      <alignment horizontal="center" vertical="top" wrapText="1"/>
    </xf>
    <xf numFmtId="0" fontId="11" fillId="6" borderId="71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63" xfId="0" applyFont="1" applyFill="1" applyBorder="1" applyAlignment="1">
      <alignment horizontal="left" vertical="center" wrapText="1"/>
    </xf>
    <xf numFmtId="0" fontId="11" fillId="6" borderId="76" xfId="0" applyFont="1" applyFill="1" applyBorder="1" applyAlignment="1">
      <alignment horizontal="left" vertical="center" wrapText="1"/>
    </xf>
    <xf numFmtId="0" fontId="11" fillId="6" borderId="69" xfId="0" applyFont="1" applyFill="1" applyBorder="1" applyAlignment="1">
      <alignment horizontal="left" vertical="center" wrapText="1"/>
    </xf>
    <xf numFmtId="0" fontId="18" fillId="6" borderId="38" xfId="0" applyFont="1" applyFill="1" applyBorder="1" applyAlignment="1">
      <alignment horizontal="left" vertical="center" wrapText="1"/>
    </xf>
    <xf numFmtId="0" fontId="14" fillId="0" borderId="67" xfId="0" applyFont="1" applyBorder="1"/>
    <xf numFmtId="0" fontId="11" fillId="6" borderId="77" xfId="0" applyFont="1" applyFill="1" applyBorder="1" applyAlignment="1">
      <alignment horizontal="left" vertical="center" wrapText="1"/>
    </xf>
    <xf numFmtId="0" fontId="6" fillId="6" borderId="77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11" fillId="10" borderId="62" xfId="0" applyFont="1" applyFill="1" applyBorder="1" applyAlignment="1">
      <alignment horizontal="left" vertical="center" wrapText="1"/>
    </xf>
    <xf numFmtId="0" fontId="11" fillId="10" borderId="27" xfId="0" applyFont="1" applyFill="1" applyBorder="1" applyAlignment="1">
      <alignment horizontal="left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11" fillId="10" borderId="30" xfId="0" applyFont="1" applyFill="1" applyBorder="1" applyAlignment="1">
      <alignment horizontal="left" vertical="center" wrapText="1"/>
    </xf>
    <xf numFmtId="0" fontId="6" fillId="10" borderId="76" xfId="0" applyFont="1" applyFill="1" applyBorder="1" applyAlignment="1">
      <alignment horizontal="center" vertical="center" wrapText="1"/>
    </xf>
    <xf numFmtId="0" fontId="11" fillId="10" borderId="82" xfId="0" applyFont="1" applyFill="1" applyBorder="1" applyAlignment="1">
      <alignment horizontal="left" vertical="center" wrapText="1"/>
    </xf>
    <xf numFmtId="0" fontId="6" fillId="10" borderId="69" xfId="0" applyFont="1" applyFill="1" applyBorder="1" applyAlignment="1">
      <alignment horizontal="center" vertical="center" wrapText="1"/>
    </xf>
    <xf numFmtId="0" fontId="11" fillId="10" borderId="49" xfId="0" applyFont="1" applyFill="1" applyBorder="1" applyAlignment="1">
      <alignment horizontal="left" vertical="center" wrapText="1"/>
    </xf>
    <xf numFmtId="0" fontId="21" fillId="10" borderId="88" xfId="0" quotePrefix="1" applyFont="1" applyFill="1" applyBorder="1" applyAlignment="1">
      <alignment horizontal="left" vertical="center" wrapText="1"/>
    </xf>
    <xf numFmtId="0" fontId="6" fillId="10" borderId="77" xfId="0" applyFont="1" applyFill="1" applyBorder="1" applyAlignment="1">
      <alignment horizontal="center" vertical="center"/>
    </xf>
    <xf numFmtId="0" fontId="19" fillId="10" borderId="4" xfId="0" quotePrefix="1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1" fillId="0" borderId="61" xfId="0" applyFont="1" applyBorder="1" applyAlignment="1">
      <alignment horizontal="left" vertical="center" wrapText="1"/>
    </xf>
    <xf numFmtId="0" fontId="0" fillId="0" borderId="6" xfId="0" applyBorder="1" applyAlignment="1"/>
    <xf numFmtId="0" fontId="0" fillId="0" borderId="60" xfId="0" applyBorder="1" applyAlignment="1"/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1" fillId="0" borderId="6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0" xfId="0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6" fillId="0" borderId="40" xfId="0" applyFont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left" vertical="center"/>
    </xf>
    <xf numFmtId="0" fontId="4" fillId="6" borderId="52" xfId="0" applyFont="1" applyFill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4" fillId="6" borderId="70" xfId="0" applyFont="1" applyFill="1" applyBorder="1" applyAlignment="1">
      <alignment horizontal="left" vertical="center"/>
    </xf>
    <xf numFmtId="0" fontId="4" fillId="6" borderId="66" xfId="0" applyFont="1" applyFill="1" applyBorder="1" applyAlignment="1">
      <alignment horizontal="left" vertical="center"/>
    </xf>
    <xf numFmtId="0" fontId="4" fillId="6" borderId="65" xfId="0" applyFont="1" applyFill="1" applyBorder="1" applyAlignment="1">
      <alignment horizontal="left" vertical="center"/>
    </xf>
    <xf numFmtId="0" fontId="4" fillId="0" borderId="71" xfId="0" applyFont="1" applyBorder="1" applyAlignment="1">
      <alignment horizontal="left" vertical="center"/>
    </xf>
    <xf numFmtId="0" fontId="4" fillId="0" borderId="74" xfId="0" applyFont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A6" sqref="A6"/>
    </sheetView>
  </sheetViews>
  <sheetFormatPr baseColWidth="10" defaultRowHeight="15" x14ac:dyDescent="0.25"/>
  <cols>
    <col min="1" max="1" width="56.28515625" customWidth="1"/>
    <col min="2" max="3" width="17" style="1" customWidth="1"/>
    <col min="4" max="5" width="15" style="1" customWidth="1"/>
  </cols>
  <sheetData>
    <row r="1" spans="1:5" ht="15.75" thickBot="1" x14ac:dyDescent="0.3"/>
    <row r="2" spans="1:5" ht="15.75" thickBot="1" x14ac:dyDescent="0.3">
      <c r="A2" s="7"/>
      <c r="B2" s="5" t="s">
        <v>4</v>
      </c>
      <c r="C2" s="6"/>
      <c r="D2" s="331" t="s">
        <v>3</v>
      </c>
      <c r="E2" s="331"/>
    </row>
    <row r="3" spans="1:5" ht="51" x14ac:dyDescent="0.25">
      <c r="A3" s="10" t="s">
        <v>5</v>
      </c>
      <c r="B3" s="9" t="s">
        <v>0</v>
      </c>
      <c r="C3" s="11" t="s">
        <v>7</v>
      </c>
      <c r="D3" s="8" t="s">
        <v>6</v>
      </c>
      <c r="E3" s="4" t="s">
        <v>2</v>
      </c>
    </row>
    <row r="4" spans="1:5" x14ac:dyDescent="0.25">
      <c r="A4" s="15" t="s">
        <v>8</v>
      </c>
      <c r="B4" s="3"/>
      <c r="C4" s="3"/>
      <c r="D4" s="3"/>
      <c r="E4" s="3"/>
    </row>
    <row r="5" spans="1:5" x14ac:dyDescent="0.25">
      <c r="A5" s="12" t="s">
        <v>12</v>
      </c>
      <c r="B5" s="2" t="s">
        <v>1</v>
      </c>
      <c r="C5" s="2"/>
      <c r="D5" s="2" t="s">
        <v>1</v>
      </c>
      <c r="E5" s="2"/>
    </row>
    <row r="6" spans="1:5" ht="60.75" x14ac:dyDescent="0.25">
      <c r="A6" s="12"/>
      <c r="B6" s="2" t="s">
        <v>1</v>
      </c>
      <c r="C6" s="13" t="s">
        <v>13</v>
      </c>
      <c r="D6" s="2" t="s">
        <v>1</v>
      </c>
      <c r="E6" s="2"/>
    </row>
    <row r="7" spans="1:5" x14ac:dyDescent="0.25">
      <c r="A7" s="12" t="s">
        <v>14</v>
      </c>
      <c r="B7" s="2" t="s">
        <v>1</v>
      </c>
      <c r="C7" s="2"/>
      <c r="D7" s="2"/>
      <c r="E7" s="2" t="s">
        <v>1</v>
      </c>
    </row>
    <row r="8" spans="1:5" ht="60.75" x14ac:dyDescent="0.25">
      <c r="A8" s="12" t="s">
        <v>15</v>
      </c>
      <c r="B8" s="2" t="s">
        <v>1</v>
      </c>
      <c r="C8" s="13" t="s">
        <v>13</v>
      </c>
      <c r="D8" s="2"/>
      <c r="E8" s="2" t="s">
        <v>1</v>
      </c>
    </row>
    <row r="9" spans="1:5" x14ac:dyDescent="0.25">
      <c r="A9" s="15" t="s">
        <v>9</v>
      </c>
      <c r="B9" s="3"/>
      <c r="C9" s="3"/>
      <c r="D9" s="3"/>
      <c r="E9" s="3"/>
    </row>
    <row r="10" spans="1:5" x14ac:dyDescent="0.25">
      <c r="A10" s="12" t="s">
        <v>16</v>
      </c>
      <c r="B10" s="2" t="s">
        <v>1</v>
      </c>
      <c r="C10" s="13"/>
      <c r="D10" s="2"/>
      <c r="E10" s="2"/>
    </row>
    <row r="11" spans="1:5" ht="60.75" x14ac:dyDescent="0.25">
      <c r="A11" s="12" t="s">
        <v>17</v>
      </c>
      <c r="B11" s="2" t="s">
        <v>1</v>
      </c>
      <c r="C11" s="13" t="s">
        <v>11</v>
      </c>
      <c r="D11" s="2"/>
      <c r="E11" s="2"/>
    </row>
    <row r="12" spans="1:5" x14ac:dyDescent="0.25">
      <c r="A12" s="12" t="s">
        <v>19</v>
      </c>
      <c r="B12" s="2" t="s">
        <v>1</v>
      </c>
      <c r="C12" s="2"/>
      <c r="D12" s="2"/>
      <c r="E12" s="2"/>
    </row>
    <row r="13" spans="1:5" ht="60.75" x14ac:dyDescent="0.25">
      <c r="A13" s="12" t="s">
        <v>18</v>
      </c>
      <c r="B13" s="2" t="s">
        <v>1</v>
      </c>
      <c r="C13" s="13" t="s">
        <v>11</v>
      </c>
      <c r="D13" s="2"/>
      <c r="E13" s="2"/>
    </row>
    <row r="14" spans="1:5" x14ac:dyDescent="0.25">
      <c r="A14" s="15" t="s">
        <v>10</v>
      </c>
      <c r="B14" s="3"/>
      <c r="C14" s="3"/>
      <c r="D14" s="3"/>
      <c r="E14" s="3"/>
    </row>
    <row r="15" spans="1:5" x14ac:dyDescent="0.25">
      <c r="A15" s="14" t="s">
        <v>20</v>
      </c>
      <c r="B15" s="2" t="s">
        <v>1</v>
      </c>
      <c r="C15" s="2"/>
      <c r="D15" s="2"/>
      <c r="E15" s="2"/>
    </row>
    <row r="16" spans="1:5" ht="60.75" x14ac:dyDescent="0.25">
      <c r="A16" s="12" t="s">
        <v>21</v>
      </c>
      <c r="B16" s="2" t="s">
        <v>1</v>
      </c>
      <c r="C16" s="13" t="s">
        <v>11</v>
      </c>
      <c r="D16" s="2"/>
      <c r="E16" s="2"/>
    </row>
  </sheetData>
  <mergeCells count="1">
    <mergeCell ref="D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O250"/>
  <sheetViews>
    <sheetView tabSelected="1" topLeftCell="A64" workbookViewId="0">
      <selection activeCell="E136" sqref="E136"/>
    </sheetView>
  </sheetViews>
  <sheetFormatPr baseColWidth="10" defaultRowHeight="15" x14ac:dyDescent="0.25"/>
  <cols>
    <col min="1" max="1" width="16.28515625" customWidth="1"/>
    <col min="3" max="3" width="14.42578125" customWidth="1"/>
    <col min="4" max="4" width="42.140625" customWidth="1"/>
    <col min="5" max="5" width="2" bestFit="1" customWidth="1"/>
    <col min="6" max="6" width="2" style="1" customWidth="1"/>
    <col min="7" max="7" width="49.5703125" customWidth="1"/>
    <col min="8" max="8" width="65.85546875" customWidth="1"/>
    <col min="9" max="9" width="42" bestFit="1" customWidth="1"/>
    <col min="10" max="10" width="12.28515625" style="1" customWidth="1"/>
    <col min="11" max="11" width="16.85546875" style="1" customWidth="1"/>
    <col min="12" max="12" width="11.42578125" style="1" customWidth="1"/>
    <col min="13" max="13" width="27.85546875" style="1" customWidth="1"/>
    <col min="14" max="14" width="15.140625" style="1" customWidth="1"/>
    <col min="15" max="15" width="21" customWidth="1"/>
  </cols>
  <sheetData>
    <row r="1" spans="1:15" ht="15.75" x14ac:dyDescent="0.25">
      <c r="A1" s="100" t="s">
        <v>172</v>
      </c>
      <c r="B1" s="100"/>
      <c r="C1" s="100"/>
      <c r="D1" s="100"/>
      <c r="E1" s="100"/>
      <c r="F1" s="291"/>
      <c r="G1" s="100"/>
    </row>
    <row r="2" spans="1:15" ht="15.75" thickBot="1" x14ac:dyDescent="0.3"/>
    <row r="3" spans="1:15" ht="39.75" customHeight="1" thickBot="1" x14ac:dyDescent="0.3">
      <c r="B3" s="98" t="s">
        <v>37</v>
      </c>
      <c r="C3" s="98" t="s">
        <v>175</v>
      </c>
      <c r="D3" s="98" t="s">
        <v>176</v>
      </c>
      <c r="E3" s="175" t="s">
        <v>289</v>
      </c>
      <c r="F3" s="175" t="s">
        <v>408</v>
      </c>
      <c r="G3" s="269" t="s">
        <v>93</v>
      </c>
      <c r="H3" s="271" t="s">
        <v>24</v>
      </c>
      <c r="I3" s="270" t="s">
        <v>38</v>
      </c>
      <c r="J3" s="53" t="s">
        <v>92</v>
      </c>
      <c r="K3" s="37" t="s">
        <v>169</v>
      </c>
      <c r="L3" s="53" t="s">
        <v>94</v>
      </c>
      <c r="M3" s="37" t="s">
        <v>101</v>
      </c>
      <c r="N3" s="53" t="s">
        <v>112</v>
      </c>
      <c r="O3" s="37" t="s">
        <v>171</v>
      </c>
    </row>
    <row r="4" spans="1:15" ht="24.75" x14ac:dyDescent="0.25">
      <c r="A4" s="369" t="s">
        <v>170</v>
      </c>
      <c r="B4" s="344" t="s">
        <v>170</v>
      </c>
      <c r="C4" s="113" t="s">
        <v>183</v>
      </c>
      <c r="D4" s="177" t="s">
        <v>333</v>
      </c>
      <c r="E4" s="161"/>
      <c r="F4" s="161"/>
      <c r="G4" s="214" t="s">
        <v>113</v>
      </c>
      <c r="H4" s="209" t="s">
        <v>334</v>
      </c>
      <c r="I4" s="67"/>
      <c r="J4" s="63" t="s">
        <v>1</v>
      </c>
      <c r="K4" s="31"/>
      <c r="L4" s="68"/>
      <c r="M4" s="69"/>
      <c r="N4" s="63" t="s">
        <v>1</v>
      </c>
      <c r="O4" s="70"/>
    </row>
    <row r="5" spans="1:15" x14ac:dyDescent="0.25">
      <c r="A5" s="370"/>
      <c r="B5" s="348"/>
      <c r="C5" s="117" t="s">
        <v>184</v>
      </c>
      <c r="D5" s="283" t="s">
        <v>213</v>
      </c>
      <c r="E5" s="162" t="s">
        <v>1</v>
      </c>
      <c r="F5" s="292"/>
      <c r="G5" s="38" t="s">
        <v>114</v>
      </c>
      <c r="H5" s="36"/>
      <c r="I5" s="57"/>
      <c r="J5" s="54" t="s">
        <v>1</v>
      </c>
      <c r="K5" s="59"/>
      <c r="L5" s="62"/>
      <c r="M5" s="61"/>
      <c r="N5" s="55" t="s">
        <v>1</v>
      </c>
      <c r="O5" s="64"/>
    </row>
    <row r="6" spans="1:15" ht="15" customHeight="1" x14ac:dyDescent="0.25">
      <c r="A6" s="370"/>
      <c r="B6" s="348"/>
      <c r="C6" s="319" t="s">
        <v>177</v>
      </c>
      <c r="D6" s="320" t="s">
        <v>178</v>
      </c>
      <c r="E6" s="162" t="s">
        <v>1</v>
      </c>
      <c r="F6" s="292" t="s">
        <v>1</v>
      </c>
      <c r="G6" s="38" t="s">
        <v>22</v>
      </c>
      <c r="H6" s="21" t="s">
        <v>109</v>
      </c>
      <c r="I6" s="22"/>
      <c r="J6" s="54" t="s">
        <v>1</v>
      </c>
      <c r="K6" s="59"/>
      <c r="L6" s="54" t="s">
        <v>1</v>
      </c>
      <c r="M6" s="59"/>
      <c r="N6" s="55" t="s">
        <v>1</v>
      </c>
      <c r="O6" s="64"/>
    </row>
    <row r="7" spans="1:15" ht="15" customHeight="1" x14ac:dyDescent="0.25">
      <c r="A7" s="370"/>
      <c r="B7" s="348"/>
      <c r="C7" s="211" t="s">
        <v>179</v>
      </c>
      <c r="D7" s="115"/>
      <c r="E7" s="163" t="s">
        <v>1</v>
      </c>
      <c r="F7" s="293" t="s">
        <v>1</v>
      </c>
      <c r="G7" s="39" t="s">
        <v>336</v>
      </c>
      <c r="H7" s="21" t="s">
        <v>108</v>
      </c>
      <c r="I7" s="22"/>
      <c r="J7" s="55" t="s">
        <v>1</v>
      </c>
      <c r="K7" s="32"/>
      <c r="L7" s="55" t="s">
        <v>1</v>
      </c>
      <c r="M7" s="32"/>
      <c r="N7" s="66" t="s">
        <v>1</v>
      </c>
      <c r="O7" s="64"/>
    </row>
    <row r="8" spans="1:15" ht="15" customHeight="1" x14ac:dyDescent="0.25">
      <c r="A8" s="370"/>
      <c r="B8" s="348"/>
      <c r="C8" s="114" t="s">
        <v>180</v>
      </c>
      <c r="D8" s="290" t="s">
        <v>291</v>
      </c>
      <c r="E8" s="164" t="s">
        <v>1</v>
      </c>
      <c r="F8" s="294"/>
      <c r="G8" s="213" t="s">
        <v>95</v>
      </c>
      <c r="H8" s="20" t="s">
        <v>97</v>
      </c>
      <c r="I8" s="22" t="s">
        <v>90</v>
      </c>
      <c r="J8" s="55"/>
      <c r="K8" s="32"/>
      <c r="L8" s="55" t="s">
        <v>1</v>
      </c>
      <c r="M8" s="32"/>
      <c r="N8" s="55"/>
      <c r="O8" s="64"/>
    </row>
    <row r="9" spans="1:15" ht="15" customHeight="1" x14ac:dyDescent="0.25">
      <c r="A9" s="370"/>
      <c r="B9" s="348"/>
      <c r="C9" s="114" t="s">
        <v>181</v>
      </c>
      <c r="D9" s="290" t="s">
        <v>290</v>
      </c>
      <c r="E9" s="164" t="s">
        <v>1</v>
      </c>
      <c r="F9" s="294"/>
      <c r="G9" s="367" t="s">
        <v>96</v>
      </c>
      <c r="H9" s="21" t="s">
        <v>98</v>
      </c>
      <c r="I9" s="22"/>
      <c r="J9" s="55"/>
      <c r="K9" s="32"/>
      <c r="L9" s="55" t="s">
        <v>1</v>
      </c>
      <c r="M9" s="32"/>
      <c r="N9" s="55"/>
      <c r="O9" s="64"/>
    </row>
    <row r="10" spans="1:15" ht="15.75" thickBot="1" x14ac:dyDescent="0.3">
      <c r="A10" s="371"/>
      <c r="B10" s="345"/>
      <c r="C10" s="218" t="s">
        <v>182</v>
      </c>
      <c r="D10" s="210" t="s">
        <v>335</v>
      </c>
      <c r="E10" s="165"/>
      <c r="F10" s="295"/>
      <c r="G10" s="368"/>
      <c r="H10" s="71" t="s">
        <v>99</v>
      </c>
      <c r="I10" s="24"/>
      <c r="J10" s="60"/>
      <c r="K10" s="34"/>
      <c r="L10" s="60" t="s">
        <v>1</v>
      </c>
      <c r="M10" s="34"/>
      <c r="N10" s="60"/>
      <c r="O10" s="65"/>
    </row>
    <row r="11" spans="1:15" ht="15.75" thickBot="1" x14ac:dyDescent="0.3"/>
    <row r="12" spans="1:15" x14ac:dyDescent="0.25">
      <c r="A12" s="381" t="s">
        <v>298</v>
      </c>
      <c r="B12" s="374" t="s">
        <v>165</v>
      </c>
      <c r="C12" s="222" t="s">
        <v>185</v>
      </c>
      <c r="D12" s="321" t="s">
        <v>186</v>
      </c>
      <c r="E12" s="310" t="s">
        <v>1</v>
      </c>
      <c r="F12" s="305" t="s">
        <v>1</v>
      </c>
      <c r="G12" s="86" t="s">
        <v>23</v>
      </c>
      <c r="H12" s="87" t="s">
        <v>26</v>
      </c>
      <c r="I12" s="58" t="s">
        <v>90</v>
      </c>
      <c r="J12" s="63" t="s">
        <v>1</v>
      </c>
      <c r="K12" s="31"/>
      <c r="L12" s="63"/>
      <c r="M12" s="31"/>
      <c r="N12" s="63"/>
      <c r="O12" s="70"/>
    </row>
    <row r="13" spans="1:15" x14ac:dyDescent="0.25">
      <c r="A13" s="382"/>
      <c r="B13" s="375"/>
      <c r="C13" s="211" t="s">
        <v>190</v>
      </c>
      <c r="D13" s="119" t="s">
        <v>191</v>
      </c>
      <c r="E13" s="311" t="s">
        <v>1</v>
      </c>
      <c r="F13" s="293" t="s">
        <v>1</v>
      </c>
      <c r="G13" s="272" t="s">
        <v>295</v>
      </c>
      <c r="H13" s="77" t="s">
        <v>296</v>
      </c>
      <c r="I13" s="89" t="s">
        <v>90</v>
      </c>
      <c r="J13" s="55" t="s">
        <v>1</v>
      </c>
      <c r="K13" s="32"/>
      <c r="L13" s="55"/>
      <c r="M13" s="32"/>
      <c r="N13" s="55"/>
      <c r="O13" s="64"/>
    </row>
    <row r="14" spans="1:15" x14ac:dyDescent="0.25">
      <c r="A14" s="382"/>
      <c r="B14" s="375"/>
      <c r="C14" s="211" t="s">
        <v>306</v>
      </c>
      <c r="D14" s="119" t="s">
        <v>303</v>
      </c>
      <c r="E14" s="311" t="s">
        <v>1</v>
      </c>
      <c r="F14" s="293" t="s">
        <v>1</v>
      </c>
      <c r="G14" s="81" t="s">
        <v>25</v>
      </c>
      <c r="H14" s="77"/>
      <c r="I14" s="178"/>
      <c r="J14" s="55"/>
      <c r="K14" s="32"/>
      <c r="L14" s="55"/>
      <c r="M14" s="32"/>
      <c r="N14" s="55"/>
      <c r="O14" s="64"/>
    </row>
    <row r="15" spans="1:15" x14ac:dyDescent="0.25">
      <c r="A15" s="382"/>
      <c r="B15" s="375"/>
      <c r="C15" s="211" t="s">
        <v>308</v>
      </c>
      <c r="D15" s="119" t="s">
        <v>305</v>
      </c>
      <c r="E15" s="311" t="s">
        <v>1</v>
      </c>
      <c r="F15" s="293" t="s">
        <v>1</v>
      </c>
      <c r="G15" s="81" t="s">
        <v>25</v>
      </c>
      <c r="H15" s="77"/>
      <c r="I15" s="178"/>
      <c r="J15" s="55"/>
      <c r="K15" s="32"/>
      <c r="L15" s="55"/>
      <c r="M15" s="32"/>
      <c r="N15" s="55"/>
      <c r="O15" s="64"/>
    </row>
    <row r="16" spans="1:15" x14ac:dyDescent="0.25">
      <c r="A16" s="382"/>
      <c r="B16" s="375"/>
      <c r="C16" s="211" t="s">
        <v>307</v>
      </c>
      <c r="D16" s="119" t="s">
        <v>304</v>
      </c>
      <c r="E16" s="311" t="s">
        <v>1</v>
      </c>
      <c r="F16" s="293" t="s">
        <v>1</v>
      </c>
      <c r="G16" s="81" t="s">
        <v>25</v>
      </c>
      <c r="H16" s="77"/>
      <c r="I16" s="178"/>
      <c r="J16" s="55"/>
      <c r="K16" s="32"/>
      <c r="L16" s="55"/>
      <c r="M16" s="32"/>
      <c r="N16" s="55"/>
      <c r="O16" s="64"/>
    </row>
    <row r="17" spans="1:15" x14ac:dyDescent="0.25">
      <c r="A17" s="382"/>
      <c r="B17" s="375"/>
      <c r="C17" s="121" t="s">
        <v>187</v>
      </c>
      <c r="D17" s="180" t="s">
        <v>309</v>
      </c>
      <c r="E17" s="311" t="s">
        <v>1</v>
      </c>
      <c r="F17" s="293"/>
      <c r="G17" s="81" t="s">
        <v>25</v>
      </c>
      <c r="H17" s="77" t="s">
        <v>28</v>
      </c>
      <c r="I17" s="22" t="s">
        <v>90</v>
      </c>
      <c r="J17" s="55" t="s">
        <v>1</v>
      </c>
      <c r="K17" s="32"/>
      <c r="L17" s="55"/>
      <c r="M17" s="32"/>
      <c r="N17" s="55"/>
      <c r="O17" s="64"/>
    </row>
    <row r="18" spans="1:15" x14ac:dyDescent="0.25">
      <c r="A18" s="382"/>
      <c r="B18" s="375"/>
      <c r="C18" s="211" t="s">
        <v>188</v>
      </c>
      <c r="D18" s="210" t="s">
        <v>335</v>
      </c>
      <c r="E18" s="311" t="s">
        <v>1</v>
      </c>
      <c r="F18" s="293" t="s">
        <v>1</v>
      </c>
      <c r="G18" s="176" t="s">
        <v>27</v>
      </c>
      <c r="H18" s="77" t="s">
        <v>293</v>
      </c>
      <c r="I18" s="22" t="s">
        <v>90</v>
      </c>
      <c r="J18" s="55" t="s">
        <v>1</v>
      </c>
      <c r="K18" s="32"/>
      <c r="L18" s="55"/>
      <c r="M18" s="32"/>
      <c r="N18" s="55"/>
      <c r="O18" s="64"/>
    </row>
    <row r="19" spans="1:15" x14ac:dyDescent="0.25">
      <c r="A19" s="382"/>
      <c r="B19" s="375"/>
      <c r="C19" s="211" t="s">
        <v>189</v>
      </c>
      <c r="D19" s="210" t="s">
        <v>335</v>
      </c>
      <c r="E19" s="311" t="s">
        <v>1</v>
      </c>
      <c r="F19" s="293" t="s">
        <v>1</v>
      </c>
      <c r="G19" s="176" t="s">
        <v>29</v>
      </c>
      <c r="H19" s="77"/>
      <c r="I19" s="89" t="s">
        <v>173</v>
      </c>
      <c r="J19" s="55" t="s">
        <v>1</v>
      </c>
      <c r="K19" s="32"/>
      <c r="L19" s="55"/>
      <c r="M19" s="32"/>
      <c r="N19" s="55"/>
      <c r="O19" s="64"/>
    </row>
    <row r="20" spans="1:15" x14ac:dyDescent="0.25">
      <c r="A20" s="382"/>
      <c r="B20" s="375"/>
      <c r="C20" s="211" t="s">
        <v>294</v>
      </c>
      <c r="D20" s="210" t="s">
        <v>335</v>
      </c>
      <c r="E20" s="311" t="s">
        <v>1</v>
      </c>
      <c r="F20" s="293" t="s">
        <v>1</v>
      </c>
      <c r="G20" s="176" t="s">
        <v>30</v>
      </c>
      <c r="H20" s="77" t="s">
        <v>31</v>
      </c>
      <c r="I20" s="89" t="s">
        <v>173</v>
      </c>
      <c r="J20" s="55" t="s">
        <v>1</v>
      </c>
      <c r="K20" s="32"/>
      <c r="L20" s="55"/>
      <c r="M20" s="32"/>
      <c r="N20" s="55"/>
      <c r="O20" s="64"/>
    </row>
    <row r="21" spans="1:15" x14ac:dyDescent="0.25">
      <c r="A21" s="382"/>
      <c r="B21" s="375"/>
      <c r="C21" s="211" t="s">
        <v>192</v>
      </c>
      <c r="D21" s="210" t="s">
        <v>335</v>
      </c>
      <c r="E21" s="311" t="s">
        <v>1</v>
      </c>
      <c r="F21" s="293" t="s">
        <v>1</v>
      </c>
      <c r="G21" s="176" t="s">
        <v>32</v>
      </c>
      <c r="H21" s="77" t="s">
        <v>33</v>
      </c>
      <c r="I21" s="89" t="s">
        <v>174</v>
      </c>
      <c r="J21" s="55" t="s">
        <v>1</v>
      </c>
      <c r="K21" s="32"/>
      <c r="L21" s="55"/>
      <c r="M21" s="32"/>
      <c r="N21" s="55"/>
      <c r="O21" s="64"/>
    </row>
    <row r="22" spans="1:15" x14ac:dyDescent="0.25">
      <c r="A22" s="382"/>
      <c r="B22" s="361"/>
      <c r="C22" s="211" t="s">
        <v>193</v>
      </c>
      <c r="D22" s="210" t="s">
        <v>335</v>
      </c>
      <c r="E22" s="312" t="s">
        <v>1</v>
      </c>
      <c r="F22" s="293" t="s">
        <v>1</v>
      </c>
      <c r="G22" s="176" t="s">
        <v>34</v>
      </c>
      <c r="H22" s="77" t="s">
        <v>35</v>
      </c>
      <c r="I22" s="89" t="s">
        <v>174</v>
      </c>
      <c r="J22" s="55" t="s">
        <v>1</v>
      </c>
      <c r="K22" s="32"/>
      <c r="L22" s="55"/>
      <c r="M22" s="32"/>
      <c r="N22" s="55"/>
      <c r="O22" s="64"/>
    </row>
    <row r="23" spans="1:15" ht="15.75" thickBot="1" x14ac:dyDescent="0.3">
      <c r="A23" s="383"/>
      <c r="B23" s="366"/>
      <c r="C23" s="218" t="s">
        <v>194</v>
      </c>
      <c r="D23" s="219" t="s">
        <v>335</v>
      </c>
      <c r="E23" s="313" t="s">
        <v>1</v>
      </c>
      <c r="F23" s="293" t="s">
        <v>1</v>
      </c>
      <c r="G23" s="226" t="s">
        <v>292</v>
      </c>
      <c r="H23" s="90" t="s">
        <v>36</v>
      </c>
      <c r="I23" s="91" t="s">
        <v>174</v>
      </c>
      <c r="J23" s="60" t="s">
        <v>1</v>
      </c>
      <c r="K23" s="34"/>
      <c r="L23" s="60"/>
      <c r="M23" s="34"/>
      <c r="N23" s="60"/>
      <c r="O23" s="65"/>
    </row>
    <row r="24" spans="1:15" ht="39.75" customHeight="1" thickBot="1" x14ac:dyDescent="0.3">
      <c r="B24" s="341" t="s">
        <v>342</v>
      </c>
      <c r="C24" s="342"/>
      <c r="D24" s="342"/>
      <c r="E24" s="342"/>
      <c r="F24" s="342"/>
      <c r="G24" s="342"/>
      <c r="H24" s="343"/>
      <c r="I24" s="110"/>
      <c r="J24" s="111"/>
      <c r="K24" s="111"/>
      <c r="L24" s="111"/>
      <c r="M24" s="112"/>
      <c r="N24" s="112"/>
    </row>
    <row r="25" spans="1:15" ht="15.75" thickBot="1" x14ac:dyDescent="0.3"/>
    <row r="26" spans="1:15" ht="15" customHeight="1" x14ac:dyDescent="0.25">
      <c r="A26" s="338" t="s">
        <v>299</v>
      </c>
      <c r="B26" s="349" t="s">
        <v>340</v>
      </c>
      <c r="C26" s="322" t="s">
        <v>195</v>
      </c>
      <c r="D26" s="323" t="s">
        <v>196</v>
      </c>
      <c r="E26" s="166" t="s">
        <v>1</v>
      </c>
      <c r="F26" s="305" t="s">
        <v>1</v>
      </c>
      <c r="G26" s="123" t="s">
        <v>39</v>
      </c>
      <c r="H26" s="378" t="s">
        <v>110</v>
      </c>
      <c r="I26" s="58"/>
      <c r="J26" s="63" t="s">
        <v>1</v>
      </c>
      <c r="K26" s="101"/>
      <c r="L26" s="63" t="s">
        <v>1</v>
      </c>
      <c r="M26" s="372" t="s">
        <v>100</v>
      </c>
      <c r="N26" s="63"/>
      <c r="O26" s="70"/>
    </row>
    <row r="27" spans="1:15" x14ac:dyDescent="0.25">
      <c r="A27" s="339"/>
      <c r="B27" s="333"/>
      <c r="C27" s="227" t="s">
        <v>197</v>
      </c>
      <c r="D27" s="115" t="s">
        <v>198</v>
      </c>
      <c r="E27" s="167" t="s">
        <v>1</v>
      </c>
      <c r="F27" s="293" t="s">
        <v>1</v>
      </c>
      <c r="G27" s="124" t="s">
        <v>40</v>
      </c>
      <c r="H27" s="377"/>
      <c r="I27" s="23"/>
      <c r="J27" s="55" t="s">
        <v>1</v>
      </c>
      <c r="K27" s="102"/>
      <c r="L27" s="55" t="s">
        <v>1</v>
      </c>
      <c r="M27" s="373"/>
      <c r="N27" s="55"/>
      <c r="O27" s="64"/>
    </row>
    <row r="28" spans="1:15" x14ac:dyDescent="0.25">
      <c r="A28" s="339"/>
      <c r="B28" s="333"/>
      <c r="C28" s="227" t="s">
        <v>199</v>
      </c>
      <c r="D28" s="115" t="s">
        <v>200</v>
      </c>
      <c r="E28" s="167" t="s">
        <v>1</v>
      </c>
      <c r="F28" s="293" t="s">
        <v>1</v>
      </c>
      <c r="G28" s="124" t="s">
        <v>41</v>
      </c>
      <c r="H28" s="377"/>
      <c r="I28" s="23"/>
      <c r="J28" s="55" t="s">
        <v>1</v>
      </c>
      <c r="K28" s="102"/>
      <c r="L28" s="55" t="s">
        <v>1</v>
      </c>
      <c r="M28" s="373"/>
      <c r="N28" s="55"/>
      <c r="O28" s="64"/>
    </row>
    <row r="29" spans="1:15" x14ac:dyDescent="0.25">
      <c r="A29" s="339"/>
      <c r="B29" s="333"/>
      <c r="C29" s="128" t="s">
        <v>214</v>
      </c>
      <c r="D29" s="179" t="s">
        <v>301</v>
      </c>
      <c r="E29" s="167" t="s">
        <v>1</v>
      </c>
      <c r="F29" s="293"/>
      <c r="G29" s="215" t="s">
        <v>215</v>
      </c>
      <c r="H29" s="377"/>
      <c r="I29" s="23"/>
      <c r="J29" s="55"/>
      <c r="K29" s="102"/>
      <c r="L29" s="55"/>
      <c r="M29" s="373"/>
      <c r="N29" s="55"/>
      <c r="O29" s="64"/>
    </row>
    <row r="30" spans="1:15" x14ac:dyDescent="0.25">
      <c r="A30" s="339"/>
      <c r="B30" s="333"/>
      <c r="C30" s="227" t="s">
        <v>201</v>
      </c>
      <c r="D30" s="115" t="s">
        <v>202</v>
      </c>
      <c r="E30" s="167" t="s">
        <v>1</v>
      </c>
      <c r="F30" s="293" t="s">
        <v>1</v>
      </c>
      <c r="G30" s="124" t="s">
        <v>42</v>
      </c>
      <c r="H30" s="377"/>
      <c r="I30" s="23"/>
      <c r="J30" s="55" t="s">
        <v>1</v>
      </c>
      <c r="K30" s="102"/>
      <c r="L30" s="55" t="s">
        <v>1</v>
      </c>
      <c r="M30" s="373"/>
      <c r="N30" s="55"/>
      <c r="O30" s="64"/>
    </row>
    <row r="31" spans="1:15" ht="33.75" x14ac:dyDescent="0.25">
      <c r="A31" s="339"/>
      <c r="B31" s="333"/>
      <c r="C31" s="227" t="s">
        <v>203</v>
      </c>
      <c r="D31" s="115" t="s">
        <v>204</v>
      </c>
      <c r="E31" s="167" t="s">
        <v>1</v>
      </c>
      <c r="F31" s="293" t="s">
        <v>1</v>
      </c>
      <c r="G31" s="273" t="s">
        <v>25</v>
      </c>
      <c r="H31" s="377"/>
      <c r="I31" s="23"/>
      <c r="J31" s="55" t="s">
        <v>1</v>
      </c>
      <c r="K31" s="102"/>
      <c r="L31" s="55" t="s">
        <v>1</v>
      </c>
      <c r="M31" s="373"/>
      <c r="N31" s="55"/>
      <c r="O31" s="64"/>
    </row>
    <row r="32" spans="1:15" x14ac:dyDescent="0.25">
      <c r="A32" s="339"/>
      <c r="B32" s="333"/>
      <c r="C32" s="227" t="s">
        <v>205</v>
      </c>
      <c r="D32" s="115" t="s">
        <v>206</v>
      </c>
      <c r="E32" s="167" t="s">
        <v>1</v>
      </c>
      <c r="F32" s="293" t="s">
        <v>1</v>
      </c>
      <c r="G32" s="215" t="s">
        <v>211</v>
      </c>
      <c r="H32" s="377"/>
      <c r="I32" s="23"/>
      <c r="J32" s="55" t="s">
        <v>1</v>
      </c>
      <c r="K32" s="102"/>
      <c r="L32" s="55" t="s">
        <v>1</v>
      </c>
      <c r="M32" s="373"/>
      <c r="N32" s="55"/>
      <c r="O32" s="64"/>
    </row>
    <row r="33" spans="1:15" x14ac:dyDescent="0.25">
      <c r="A33" s="339"/>
      <c r="B33" s="333"/>
      <c r="C33" s="227" t="s">
        <v>207</v>
      </c>
      <c r="D33" s="115" t="s">
        <v>208</v>
      </c>
      <c r="E33" s="167" t="s">
        <v>1</v>
      </c>
      <c r="F33" s="293" t="s">
        <v>1</v>
      </c>
      <c r="G33" s="215" t="s">
        <v>212</v>
      </c>
      <c r="H33" s="377"/>
      <c r="I33" s="23"/>
      <c r="J33" s="55"/>
      <c r="K33" s="102"/>
      <c r="L33" s="55"/>
      <c r="M33" s="373"/>
      <c r="N33" s="55"/>
      <c r="O33" s="64"/>
    </row>
    <row r="34" spans="1:15" ht="15.75" thickBot="1" x14ac:dyDescent="0.3">
      <c r="A34" s="339"/>
      <c r="B34" s="333"/>
      <c r="C34" s="227" t="s">
        <v>209</v>
      </c>
      <c r="D34" s="115" t="s">
        <v>210</v>
      </c>
      <c r="E34" s="167" t="s">
        <v>1</v>
      </c>
      <c r="F34" s="293" t="s">
        <v>1</v>
      </c>
      <c r="G34" s="124" t="s">
        <v>44</v>
      </c>
      <c r="H34" s="377"/>
      <c r="I34" s="23"/>
      <c r="J34" s="55" t="s">
        <v>1</v>
      </c>
      <c r="K34" s="102"/>
      <c r="L34" s="55" t="s">
        <v>1</v>
      </c>
      <c r="M34" s="373"/>
      <c r="N34" s="55"/>
      <c r="O34" s="64"/>
    </row>
    <row r="35" spans="1:15" x14ac:dyDescent="0.25">
      <c r="A35" s="339"/>
      <c r="B35" s="349" t="s">
        <v>339</v>
      </c>
      <c r="C35" s="211"/>
      <c r="D35" s="210" t="s">
        <v>335</v>
      </c>
      <c r="E35" s="167" t="s">
        <v>1</v>
      </c>
      <c r="F35" s="293" t="s">
        <v>1</v>
      </c>
      <c r="G35" s="216" t="s">
        <v>29</v>
      </c>
      <c r="H35" s="96" t="s">
        <v>338</v>
      </c>
      <c r="I35" s="89"/>
      <c r="J35" s="55" t="s">
        <v>1</v>
      </c>
      <c r="K35" s="32"/>
      <c r="L35" s="55"/>
      <c r="M35" s="373"/>
      <c r="N35" s="55"/>
      <c r="O35" s="64"/>
    </row>
    <row r="36" spans="1:15" x14ac:dyDescent="0.25">
      <c r="A36" s="339"/>
      <c r="B36" s="333"/>
      <c r="C36" s="211"/>
      <c r="D36" s="210" t="s">
        <v>335</v>
      </c>
      <c r="E36" s="167" t="s">
        <v>1</v>
      </c>
      <c r="F36" s="293" t="s">
        <v>1</v>
      </c>
      <c r="G36" s="216" t="s">
        <v>30</v>
      </c>
      <c r="H36" s="96" t="s">
        <v>337</v>
      </c>
      <c r="I36" s="89"/>
      <c r="J36" s="55" t="s">
        <v>1</v>
      </c>
      <c r="K36" s="32"/>
      <c r="L36" s="55"/>
      <c r="M36" s="373"/>
      <c r="N36" s="55"/>
      <c r="O36" s="64"/>
    </row>
    <row r="37" spans="1:15" x14ac:dyDescent="0.25">
      <c r="A37" s="339"/>
      <c r="B37" s="333"/>
      <c r="C37" s="211"/>
      <c r="D37" s="210" t="s">
        <v>335</v>
      </c>
      <c r="E37" s="167" t="s">
        <v>1</v>
      </c>
      <c r="F37" s="293" t="s">
        <v>1</v>
      </c>
      <c r="G37" s="216" t="s">
        <v>32</v>
      </c>
      <c r="H37" s="96" t="s">
        <v>33</v>
      </c>
      <c r="I37" s="89"/>
      <c r="J37" s="55" t="s">
        <v>1</v>
      </c>
      <c r="K37" s="32"/>
      <c r="L37" s="55"/>
      <c r="M37" s="373"/>
      <c r="N37" s="55"/>
      <c r="O37" s="64"/>
    </row>
    <row r="38" spans="1:15" x14ac:dyDescent="0.25">
      <c r="A38" s="339"/>
      <c r="B38" s="333"/>
      <c r="C38" s="211"/>
      <c r="D38" s="210" t="s">
        <v>335</v>
      </c>
      <c r="E38" s="168" t="s">
        <v>1</v>
      </c>
      <c r="F38" s="309" t="s">
        <v>1</v>
      </c>
      <c r="G38" s="216" t="s">
        <v>34</v>
      </c>
      <c r="H38" s="96" t="s">
        <v>35</v>
      </c>
      <c r="I38" s="89"/>
      <c r="J38" s="55" t="s">
        <v>1</v>
      </c>
      <c r="K38" s="32"/>
      <c r="L38" s="55"/>
      <c r="M38" s="373"/>
      <c r="N38" s="55"/>
      <c r="O38" s="64"/>
    </row>
    <row r="39" spans="1:15" ht="15.75" thickBot="1" x14ac:dyDescent="0.3">
      <c r="A39" s="339"/>
      <c r="B39" s="334"/>
      <c r="C39" s="212"/>
      <c r="D39" s="210" t="s">
        <v>335</v>
      </c>
      <c r="E39" s="168" t="s">
        <v>1</v>
      </c>
      <c r="F39" s="309" t="s">
        <v>1</v>
      </c>
      <c r="G39" s="217" t="s">
        <v>292</v>
      </c>
      <c r="H39" s="97" t="s">
        <v>36</v>
      </c>
      <c r="I39" s="89"/>
      <c r="J39" s="60" t="s">
        <v>1</v>
      </c>
      <c r="K39" s="34"/>
      <c r="L39" s="60"/>
      <c r="M39" s="373"/>
      <c r="N39" s="60"/>
      <c r="O39" s="65"/>
    </row>
    <row r="40" spans="1:15" ht="15" customHeight="1" x14ac:dyDescent="0.25">
      <c r="A40" s="339"/>
      <c r="B40" s="349" t="s">
        <v>341</v>
      </c>
      <c r="C40" s="322" t="s">
        <v>216</v>
      </c>
      <c r="D40" s="323"/>
      <c r="E40" s="167" t="s">
        <v>1</v>
      </c>
      <c r="F40" s="293" t="s">
        <v>1</v>
      </c>
      <c r="G40" s="123" t="s">
        <v>39</v>
      </c>
      <c r="H40" s="376" t="s">
        <v>111</v>
      </c>
      <c r="I40" s="35"/>
      <c r="J40" s="56" t="s">
        <v>1</v>
      </c>
      <c r="K40" s="103"/>
      <c r="L40" s="56" t="s">
        <v>1</v>
      </c>
      <c r="M40" s="373"/>
      <c r="N40" s="55"/>
      <c r="O40" s="64"/>
    </row>
    <row r="41" spans="1:15" x14ac:dyDescent="0.25">
      <c r="A41" s="339"/>
      <c r="B41" s="333"/>
      <c r="C41" s="227" t="s">
        <v>217</v>
      </c>
      <c r="D41" s="115"/>
      <c r="E41" s="167" t="s">
        <v>1</v>
      </c>
      <c r="F41" s="293" t="s">
        <v>1</v>
      </c>
      <c r="G41" s="124" t="s">
        <v>40</v>
      </c>
      <c r="H41" s="377"/>
      <c r="I41" s="27"/>
      <c r="J41" s="56" t="s">
        <v>1</v>
      </c>
      <c r="K41" s="103"/>
      <c r="L41" s="56" t="s">
        <v>1</v>
      </c>
      <c r="M41" s="373"/>
      <c r="N41" s="55"/>
      <c r="O41" s="64"/>
    </row>
    <row r="42" spans="1:15" x14ac:dyDescent="0.25">
      <c r="A42" s="339"/>
      <c r="B42" s="333"/>
      <c r="C42" s="227" t="s">
        <v>223</v>
      </c>
      <c r="D42" s="115"/>
      <c r="E42" s="167" t="s">
        <v>1</v>
      </c>
      <c r="F42" s="293" t="s">
        <v>1</v>
      </c>
      <c r="G42" s="124" t="s">
        <v>41</v>
      </c>
      <c r="H42" s="377"/>
      <c r="I42" s="27"/>
      <c r="J42" s="56" t="s">
        <v>1</v>
      </c>
      <c r="K42" s="103"/>
      <c r="L42" s="56" t="s">
        <v>1</v>
      </c>
      <c r="M42" s="373"/>
      <c r="N42" s="55"/>
      <c r="O42" s="64"/>
    </row>
    <row r="43" spans="1:15" x14ac:dyDescent="0.25">
      <c r="A43" s="339"/>
      <c r="B43" s="333"/>
      <c r="C43" s="128" t="s">
        <v>224</v>
      </c>
      <c r="D43" s="179" t="s">
        <v>409</v>
      </c>
      <c r="E43" s="167" t="s">
        <v>1</v>
      </c>
      <c r="F43" s="293"/>
      <c r="G43" s="215" t="s">
        <v>215</v>
      </c>
      <c r="H43" s="377"/>
      <c r="I43" s="27"/>
      <c r="J43" s="56"/>
      <c r="K43" s="103"/>
      <c r="L43" s="56"/>
      <c r="M43" s="373"/>
      <c r="N43" s="55"/>
      <c r="O43" s="64"/>
    </row>
    <row r="44" spans="1:15" x14ac:dyDescent="0.25">
      <c r="A44" s="339"/>
      <c r="B44" s="333"/>
      <c r="C44" s="227" t="s">
        <v>218</v>
      </c>
      <c r="D44" s="115"/>
      <c r="E44" s="167" t="s">
        <v>1</v>
      </c>
      <c r="F44" s="293" t="s">
        <v>1</v>
      </c>
      <c r="G44" s="124" t="s">
        <v>42</v>
      </c>
      <c r="H44" s="377"/>
      <c r="I44" s="27"/>
      <c r="J44" s="56" t="s">
        <v>1</v>
      </c>
      <c r="K44" s="103"/>
      <c r="L44" s="56" t="s">
        <v>1</v>
      </c>
      <c r="M44" s="373"/>
      <c r="N44" s="55"/>
      <c r="O44" s="64"/>
    </row>
    <row r="45" spans="1:15" x14ac:dyDescent="0.25">
      <c r="A45" s="339"/>
      <c r="B45" s="333"/>
      <c r="C45" s="227" t="s">
        <v>219</v>
      </c>
      <c r="D45" s="115"/>
      <c r="E45" s="167" t="s">
        <v>1</v>
      </c>
      <c r="F45" s="293" t="s">
        <v>1</v>
      </c>
      <c r="G45" s="124" t="s">
        <v>25</v>
      </c>
      <c r="H45" s="377"/>
      <c r="I45" s="27"/>
      <c r="J45" s="56" t="s">
        <v>1</v>
      </c>
      <c r="K45" s="103"/>
      <c r="L45" s="56" t="s">
        <v>1</v>
      </c>
      <c r="M45" s="373"/>
      <c r="N45" s="55"/>
      <c r="O45" s="64"/>
    </row>
    <row r="46" spans="1:15" x14ac:dyDescent="0.25">
      <c r="A46" s="339"/>
      <c r="B46" s="333"/>
      <c r="C46" s="227" t="s">
        <v>220</v>
      </c>
      <c r="D46" s="115"/>
      <c r="E46" s="167" t="s">
        <v>1</v>
      </c>
      <c r="F46" s="293" t="s">
        <v>1</v>
      </c>
      <c r="G46" s="215" t="s">
        <v>211</v>
      </c>
      <c r="H46" s="377"/>
      <c r="I46" s="23"/>
      <c r="J46" s="56" t="s">
        <v>1</v>
      </c>
      <c r="K46" s="102"/>
      <c r="L46" s="55" t="s">
        <v>1</v>
      </c>
      <c r="M46" s="373"/>
      <c r="N46" s="55"/>
      <c r="O46" s="64"/>
    </row>
    <row r="47" spans="1:15" x14ac:dyDescent="0.25">
      <c r="A47" s="339"/>
      <c r="B47" s="333"/>
      <c r="C47" s="227" t="s">
        <v>221</v>
      </c>
      <c r="D47" s="115"/>
      <c r="E47" s="167" t="s">
        <v>1</v>
      </c>
      <c r="F47" s="293" t="s">
        <v>1</v>
      </c>
      <c r="G47" s="215" t="s">
        <v>212</v>
      </c>
      <c r="H47" s="377"/>
      <c r="I47" s="23"/>
      <c r="J47" s="56"/>
      <c r="K47" s="102"/>
      <c r="L47" s="55"/>
      <c r="M47" s="373"/>
      <c r="N47" s="55"/>
      <c r="O47" s="64"/>
    </row>
    <row r="48" spans="1:15" ht="15.75" thickBot="1" x14ac:dyDescent="0.3">
      <c r="A48" s="339"/>
      <c r="B48" s="333"/>
      <c r="C48" s="324" t="s">
        <v>222</v>
      </c>
      <c r="D48" s="325"/>
      <c r="E48" s="168" t="s">
        <v>1</v>
      </c>
      <c r="F48" s="309" t="s">
        <v>1</v>
      </c>
      <c r="G48" s="129" t="s">
        <v>44</v>
      </c>
      <c r="H48" s="377"/>
      <c r="I48" s="27"/>
      <c r="J48" s="56" t="s">
        <v>1</v>
      </c>
      <c r="K48" s="195"/>
      <c r="L48" s="189" t="s">
        <v>1</v>
      </c>
      <c r="M48" s="373"/>
      <c r="N48" s="56"/>
      <c r="O48" s="196"/>
    </row>
    <row r="49" spans="1:15" x14ac:dyDescent="0.25">
      <c r="A49" s="333"/>
      <c r="B49" s="349" t="s">
        <v>339</v>
      </c>
      <c r="C49" s="222"/>
      <c r="D49" s="223" t="s">
        <v>335</v>
      </c>
      <c r="E49" s="166" t="s">
        <v>1</v>
      </c>
      <c r="F49" s="305" t="s">
        <v>1</v>
      </c>
      <c r="G49" s="224" t="s">
        <v>29</v>
      </c>
      <c r="H49" s="96" t="s">
        <v>338</v>
      </c>
      <c r="I49" s="89"/>
      <c r="J49" s="55" t="s">
        <v>1</v>
      </c>
      <c r="K49" s="32"/>
      <c r="L49" s="55"/>
      <c r="M49" s="197"/>
      <c r="N49" s="55"/>
      <c r="O49" s="64"/>
    </row>
    <row r="50" spans="1:15" x14ac:dyDescent="0.25">
      <c r="A50" s="333"/>
      <c r="B50" s="333"/>
      <c r="C50" s="211"/>
      <c r="D50" s="210" t="s">
        <v>335</v>
      </c>
      <c r="E50" s="167" t="s">
        <v>1</v>
      </c>
      <c r="F50" s="293" t="s">
        <v>1</v>
      </c>
      <c r="G50" s="216" t="s">
        <v>30</v>
      </c>
      <c r="H50" s="96" t="s">
        <v>337</v>
      </c>
      <c r="I50" s="89"/>
      <c r="J50" s="55" t="s">
        <v>1</v>
      </c>
      <c r="K50" s="32"/>
      <c r="L50" s="55"/>
      <c r="M50" s="197"/>
      <c r="N50" s="55"/>
      <c r="O50" s="64"/>
    </row>
    <row r="51" spans="1:15" x14ac:dyDescent="0.25">
      <c r="A51" s="333"/>
      <c r="B51" s="333"/>
      <c r="C51" s="211"/>
      <c r="D51" s="210" t="s">
        <v>335</v>
      </c>
      <c r="E51" s="167" t="s">
        <v>1</v>
      </c>
      <c r="F51" s="293" t="s">
        <v>1</v>
      </c>
      <c r="G51" s="216" t="s">
        <v>32</v>
      </c>
      <c r="H51" s="96" t="s">
        <v>33</v>
      </c>
      <c r="I51" s="89"/>
      <c r="J51" s="55" t="s">
        <v>1</v>
      </c>
      <c r="K51" s="32"/>
      <c r="L51" s="55"/>
      <c r="M51" s="197"/>
      <c r="N51" s="55"/>
      <c r="O51" s="64"/>
    </row>
    <row r="52" spans="1:15" x14ac:dyDescent="0.25">
      <c r="A52" s="333"/>
      <c r="B52" s="333"/>
      <c r="C52" s="211"/>
      <c r="D52" s="210" t="s">
        <v>335</v>
      </c>
      <c r="E52" s="168" t="s">
        <v>1</v>
      </c>
      <c r="F52" s="309" t="s">
        <v>1</v>
      </c>
      <c r="G52" s="216" t="s">
        <v>34</v>
      </c>
      <c r="H52" s="96" t="s">
        <v>35</v>
      </c>
      <c r="I52" s="89"/>
      <c r="J52" s="55" t="s">
        <v>1</v>
      </c>
      <c r="K52" s="32"/>
      <c r="L52" s="55"/>
      <c r="M52" s="197"/>
      <c r="N52" s="55"/>
      <c r="O52" s="64"/>
    </row>
    <row r="53" spans="1:15" ht="15.75" thickBot="1" x14ac:dyDescent="0.3">
      <c r="A53" s="334"/>
      <c r="B53" s="334"/>
      <c r="C53" s="218"/>
      <c r="D53" s="219" t="s">
        <v>335</v>
      </c>
      <c r="E53" s="220" t="s">
        <v>1</v>
      </c>
      <c r="F53" s="304" t="s">
        <v>1</v>
      </c>
      <c r="G53" s="217" t="s">
        <v>292</v>
      </c>
      <c r="H53" s="97" t="s">
        <v>36</v>
      </c>
      <c r="I53" s="89"/>
      <c r="J53" s="60" t="s">
        <v>1</v>
      </c>
      <c r="K53" s="34"/>
      <c r="L53" s="60"/>
      <c r="M53" s="197"/>
      <c r="N53" s="60"/>
      <c r="O53" s="65"/>
    </row>
    <row r="54" spans="1:15" ht="45" customHeight="1" thickBot="1" x14ac:dyDescent="0.3">
      <c r="B54" s="335" t="s">
        <v>376</v>
      </c>
      <c r="C54" s="336"/>
      <c r="D54" s="336"/>
      <c r="E54" s="336"/>
      <c r="F54" s="336"/>
      <c r="G54" s="336"/>
      <c r="H54" s="337"/>
      <c r="I54" s="110"/>
      <c r="J54" s="111"/>
      <c r="K54" s="111"/>
      <c r="L54" s="111"/>
      <c r="M54" s="112"/>
      <c r="N54" s="112"/>
    </row>
    <row r="55" spans="1:15" ht="15.75" thickBot="1" x14ac:dyDescent="0.3"/>
    <row r="56" spans="1:15" x14ac:dyDescent="0.25">
      <c r="A56" s="338" t="s">
        <v>310</v>
      </c>
      <c r="B56" s="360" t="s">
        <v>45</v>
      </c>
      <c r="C56" s="322" t="s">
        <v>225</v>
      </c>
      <c r="D56" s="323" t="s">
        <v>226</v>
      </c>
      <c r="E56" s="157" t="s">
        <v>1</v>
      </c>
      <c r="F56" s="296" t="s">
        <v>1</v>
      </c>
      <c r="G56" s="133" t="s">
        <v>39</v>
      </c>
      <c r="H56" s="132"/>
      <c r="I56" s="88"/>
      <c r="J56" s="63" t="s">
        <v>1</v>
      </c>
      <c r="K56" s="31"/>
      <c r="L56" s="63"/>
      <c r="M56" s="31"/>
      <c r="N56" s="63"/>
      <c r="O56" s="70"/>
    </row>
    <row r="57" spans="1:15" x14ac:dyDescent="0.25">
      <c r="A57" s="339"/>
      <c r="B57" s="361"/>
      <c r="C57" s="227" t="s">
        <v>227</v>
      </c>
      <c r="D57" s="115" t="s">
        <v>228</v>
      </c>
      <c r="E57" s="122" t="s">
        <v>1</v>
      </c>
      <c r="F57" s="297" t="s">
        <v>1</v>
      </c>
      <c r="G57" s="134" t="s">
        <v>40</v>
      </c>
      <c r="H57" s="96"/>
      <c r="I57" s="89"/>
      <c r="J57" s="55" t="s">
        <v>1</v>
      </c>
      <c r="K57" s="32"/>
      <c r="L57" s="55"/>
      <c r="M57" s="32"/>
      <c r="N57" s="55"/>
      <c r="O57" s="64"/>
    </row>
    <row r="58" spans="1:15" x14ac:dyDescent="0.25">
      <c r="A58" s="339"/>
      <c r="B58" s="361"/>
      <c r="C58" s="227" t="s">
        <v>229</v>
      </c>
      <c r="D58" s="115" t="s">
        <v>230</v>
      </c>
      <c r="E58" s="122" t="s">
        <v>1</v>
      </c>
      <c r="F58" s="297" t="s">
        <v>1</v>
      </c>
      <c r="G58" s="134" t="s">
        <v>41</v>
      </c>
      <c r="H58" s="96"/>
      <c r="I58" s="89"/>
      <c r="J58" s="55" t="s">
        <v>1</v>
      </c>
      <c r="K58" s="32"/>
      <c r="L58" s="55"/>
      <c r="M58" s="32"/>
      <c r="N58" s="55"/>
      <c r="O58" s="64"/>
    </row>
    <row r="59" spans="1:15" x14ac:dyDescent="0.25">
      <c r="A59" s="339"/>
      <c r="B59" s="361"/>
      <c r="C59" s="128" t="s">
        <v>240</v>
      </c>
      <c r="D59" s="179" t="s">
        <v>302</v>
      </c>
      <c r="E59" s="122" t="s">
        <v>1</v>
      </c>
      <c r="F59" s="297"/>
      <c r="G59" s="215" t="s">
        <v>215</v>
      </c>
      <c r="H59" s="96"/>
      <c r="I59" s="89"/>
      <c r="J59" s="55"/>
      <c r="K59" s="32"/>
      <c r="L59" s="55"/>
      <c r="M59" s="32"/>
      <c r="N59" s="55"/>
      <c r="O59" s="64"/>
    </row>
    <row r="60" spans="1:15" x14ac:dyDescent="0.25">
      <c r="A60" s="339"/>
      <c r="B60" s="361"/>
      <c r="C60" s="227" t="s">
        <v>231</v>
      </c>
      <c r="D60" s="115" t="s">
        <v>232</v>
      </c>
      <c r="E60" s="122" t="s">
        <v>1</v>
      </c>
      <c r="F60" s="297" t="s">
        <v>1</v>
      </c>
      <c r="G60" s="134" t="s">
        <v>42</v>
      </c>
      <c r="H60" s="96"/>
      <c r="I60" s="89"/>
      <c r="J60" s="55" t="s">
        <v>1</v>
      </c>
      <c r="K60" s="32"/>
      <c r="L60" s="55"/>
      <c r="M60" s="32"/>
      <c r="N60" s="55"/>
      <c r="O60" s="64"/>
    </row>
    <row r="61" spans="1:15" ht="33.75" x14ac:dyDescent="0.25">
      <c r="A61" s="339"/>
      <c r="B61" s="361"/>
      <c r="C61" s="227" t="s">
        <v>233</v>
      </c>
      <c r="D61" s="115" t="s">
        <v>234</v>
      </c>
      <c r="E61" s="122" t="s">
        <v>1</v>
      </c>
      <c r="F61" s="297" t="s">
        <v>1</v>
      </c>
      <c r="G61" s="134" t="s">
        <v>25</v>
      </c>
      <c r="H61" s="96"/>
      <c r="I61" s="89"/>
      <c r="J61" s="55" t="s">
        <v>1</v>
      </c>
      <c r="K61" s="32"/>
      <c r="L61" s="55"/>
      <c r="M61" s="32"/>
      <c r="N61" s="55"/>
      <c r="O61" s="64"/>
    </row>
    <row r="62" spans="1:15" x14ac:dyDescent="0.25">
      <c r="A62" s="339"/>
      <c r="B62" s="361"/>
      <c r="C62" s="227" t="s">
        <v>235</v>
      </c>
      <c r="D62" s="115" t="s">
        <v>236</v>
      </c>
      <c r="E62" s="122" t="s">
        <v>1</v>
      </c>
      <c r="F62" s="297" t="s">
        <v>1</v>
      </c>
      <c r="G62" s="215" t="s">
        <v>211</v>
      </c>
      <c r="H62" s="96"/>
      <c r="I62" s="89"/>
      <c r="J62" s="55" t="s">
        <v>1</v>
      </c>
      <c r="K62" s="32"/>
      <c r="L62" s="55"/>
      <c r="M62" s="32"/>
      <c r="N62" s="55"/>
      <c r="O62" s="64"/>
    </row>
    <row r="63" spans="1:15" x14ac:dyDescent="0.25">
      <c r="A63" s="339"/>
      <c r="B63" s="361"/>
      <c r="C63" s="130" t="s">
        <v>237</v>
      </c>
      <c r="D63" s="131" t="s">
        <v>300</v>
      </c>
      <c r="E63" s="122" t="s">
        <v>1</v>
      </c>
      <c r="F63" s="297" t="s">
        <v>1</v>
      </c>
      <c r="G63" s="125" t="s">
        <v>212</v>
      </c>
      <c r="H63" s="126"/>
      <c r="I63" s="127"/>
      <c r="J63" s="55"/>
      <c r="K63" s="32"/>
      <c r="L63" s="55"/>
      <c r="M63" s="32"/>
      <c r="N63" s="55"/>
      <c r="O63" s="64"/>
    </row>
    <row r="64" spans="1:15" ht="15.75" thickBot="1" x14ac:dyDescent="0.3">
      <c r="A64" s="339"/>
      <c r="B64" s="361"/>
      <c r="C64" s="326" t="s">
        <v>238</v>
      </c>
      <c r="D64" s="327" t="s">
        <v>239</v>
      </c>
      <c r="E64" s="158" t="s">
        <v>1</v>
      </c>
      <c r="F64" s="298" t="s">
        <v>1</v>
      </c>
      <c r="G64" s="135" t="s">
        <v>44</v>
      </c>
      <c r="H64" s="97"/>
      <c r="I64" s="91"/>
      <c r="J64" s="55" t="s">
        <v>1</v>
      </c>
      <c r="K64" s="32"/>
      <c r="L64" s="55"/>
      <c r="M64" s="32"/>
      <c r="N64" s="55"/>
      <c r="O64" s="64"/>
    </row>
    <row r="65" spans="1:15" x14ac:dyDescent="0.25">
      <c r="A65" s="339"/>
      <c r="B65" s="349" t="s">
        <v>339</v>
      </c>
      <c r="C65" s="211"/>
      <c r="D65" s="210" t="s">
        <v>335</v>
      </c>
      <c r="E65" s="167" t="s">
        <v>1</v>
      </c>
      <c r="F65" s="305" t="s">
        <v>1</v>
      </c>
      <c r="G65" s="216" t="s">
        <v>29</v>
      </c>
      <c r="H65" s="96" t="s">
        <v>338</v>
      </c>
      <c r="I65" s="89"/>
      <c r="J65" s="55" t="s">
        <v>1</v>
      </c>
      <c r="K65" s="32"/>
      <c r="L65" s="55"/>
      <c r="M65" s="208"/>
      <c r="N65" s="55"/>
      <c r="O65" s="64"/>
    </row>
    <row r="66" spans="1:15" x14ac:dyDescent="0.25">
      <c r="A66" s="339"/>
      <c r="B66" s="333"/>
      <c r="C66" s="211"/>
      <c r="D66" s="210" t="s">
        <v>335</v>
      </c>
      <c r="E66" s="167" t="s">
        <v>1</v>
      </c>
      <c r="F66" s="293" t="s">
        <v>1</v>
      </c>
      <c r="G66" s="216" t="s">
        <v>30</v>
      </c>
      <c r="H66" s="96" t="s">
        <v>337</v>
      </c>
      <c r="I66" s="89"/>
      <c r="J66" s="55" t="s">
        <v>1</v>
      </c>
      <c r="K66" s="32"/>
      <c r="L66" s="55"/>
      <c r="M66" s="208"/>
      <c r="N66" s="55"/>
      <c r="O66" s="64"/>
    </row>
    <row r="67" spans="1:15" x14ac:dyDescent="0.25">
      <c r="A67" s="339"/>
      <c r="B67" s="333"/>
      <c r="C67" s="211"/>
      <c r="D67" s="210" t="s">
        <v>335</v>
      </c>
      <c r="E67" s="167" t="s">
        <v>1</v>
      </c>
      <c r="F67" s="293" t="s">
        <v>1</v>
      </c>
      <c r="G67" s="216" t="s">
        <v>32</v>
      </c>
      <c r="H67" s="96" t="s">
        <v>33</v>
      </c>
      <c r="I67" s="89"/>
      <c r="J67" s="55" t="s">
        <v>1</v>
      </c>
      <c r="K67" s="32"/>
      <c r="L67" s="55"/>
      <c r="M67" s="208"/>
      <c r="N67" s="55"/>
      <c r="O67" s="64"/>
    </row>
    <row r="68" spans="1:15" x14ac:dyDescent="0.25">
      <c r="A68" s="339"/>
      <c r="B68" s="333"/>
      <c r="C68" s="211"/>
      <c r="D68" s="210" t="s">
        <v>335</v>
      </c>
      <c r="E68" s="168" t="s">
        <v>1</v>
      </c>
      <c r="F68" s="309" t="s">
        <v>1</v>
      </c>
      <c r="G68" s="216" t="s">
        <v>34</v>
      </c>
      <c r="H68" s="96" t="s">
        <v>35</v>
      </c>
      <c r="I68" s="89"/>
      <c r="J68" s="55" t="s">
        <v>1</v>
      </c>
      <c r="K68" s="32"/>
      <c r="L68" s="55"/>
      <c r="M68" s="208"/>
      <c r="N68" s="55"/>
      <c r="O68" s="64"/>
    </row>
    <row r="69" spans="1:15" ht="15.75" thickBot="1" x14ac:dyDescent="0.3">
      <c r="A69" s="340"/>
      <c r="B69" s="334"/>
      <c r="C69" s="218"/>
      <c r="D69" s="219" t="s">
        <v>335</v>
      </c>
      <c r="E69" s="220" t="s">
        <v>1</v>
      </c>
      <c r="F69" s="304" t="s">
        <v>1</v>
      </c>
      <c r="G69" s="217" t="s">
        <v>292</v>
      </c>
      <c r="H69" s="97" t="s">
        <v>36</v>
      </c>
      <c r="I69" s="91"/>
      <c r="J69" s="60" t="s">
        <v>1</v>
      </c>
      <c r="K69" s="34"/>
      <c r="L69" s="60"/>
      <c r="M69" s="221"/>
      <c r="N69" s="60"/>
      <c r="O69" s="65"/>
    </row>
    <row r="70" spans="1:15" ht="51.75" customHeight="1" thickBot="1" x14ac:dyDescent="0.3">
      <c r="B70" s="335" t="s">
        <v>344</v>
      </c>
      <c r="C70" s="336"/>
      <c r="D70" s="336"/>
      <c r="E70" s="336"/>
      <c r="F70" s="336"/>
      <c r="G70" s="336"/>
      <c r="H70" s="337"/>
      <c r="I70" s="110"/>
      <c r="J70" s="111"/>
      <c r="K70" s="111"/>
      <c r="L70" s="111"/>
      <c r="M70" s="112"/>
      <c r="N70" s="112"/>
    </row>
    <row r="71" spans="1:15" ht="15.75" thickBot="1" x14ac:dyDescent="0.3"/>
    <row r="72" spans="1:15" ht="15" customHeight="1" x14ac:dyDescent="0.25">
      <c r="A72" s="338" t="s">
        <v>311</v>
      </c>
      <c r="B72" s="332" t="s">
        <v>60</v>
      </c>
      <c r="C72" s="206"/>
      <c r="D72" s="136"/>
      <c r="E72" s="161"/>
      <c r="F72" s="161"/>
      <c r="G72" s="139" t="s">
        <v>102</v>
      </c>
      <c r="H72" s="137"/>
      <c r="I72" s="30"/>
      <c r="J72" s="72"/>
      <c r="K72" s="73"/>
      <c r="L72" s="72" t="s">
        <v>1</v>
      </c>
      <c r="M72" s="31"/>
      <c r="N72" s="63"/>
      <c r="O72" s="70"/>
    </row>
    <row r="73" spans="1:15" ht="15" customHeight="1" x14ac:dyDescent="0.25">
      <c r="A73" s="339"/>
      <c r="B73" s="362"/>
      <c r="C73" s="227" t="s">
        <v>241</v>
      </c>
      <c r="D73" s="115" t="s">
        <v>242</v>
      </c>
      <c r="E73" s="159" t="s">
        <v>1</v>
      </c>
      <c r="F73" s="299" t="s">
        <v>1</v>
      </c>
      <c r="G73" s="140" t="s">
        <v>46</v>
      </c>
      <c r="H73" s="138"/>
      <c r="I73" s="25"/>
      <c r="J73" s="55" t="s">
        <v>1</v>
      </c>
      <c r="K73" s="32"/>
      <c r="L73" s="55" t="s">
        <v>1</v>
      </c>
      <c r="M73" s="32"/>
      <c r="N73" s="55"/>
      <c r="O73" s="64"/>
    </row>
    <row r="74" spans="1:15" x14ac:dyDescent="0.25">
      <c r="A74" s="339"/>
      <c r="B74" s="362"/>
      <c r="C74" s="227" t="s">
        <v>243</v>
      </c>
      <c r="D74" s="115" t="s">
        <v>244</v>
      </c>
      <c r="E74" s="122" t="s">
        <v>1</v>
      </c>
      <c r="F74" s="297" t="s">
        <v>1</v>
      </c>
      <c r="G74" s="141" t="s">
        <v>47</v>
      </c>
      <c r="H74" s="52"/>
      <c r="I74" s="26"/>
      <c r="J74" s="55" t="s">
        <v>1</v>
      </c>
      <c r="K74" s="32"/>
      <c r="L74" s="55" t="s">
        <v>1</v>
      </c>
      <c r="M74" s="32"/>
      <c r="N74" s="55"/>
      <c r="O74" s="64"/>
    </row>
    <row r="75" spans="1:15" x14ac:dyDescent="0.25">
      <c r="A75" s="339"/>
      <c r="B75" s="362"/>
      <c r="C75" s="227" t="s">
        <v>245</v>
      </c>
      <c r="D75" s="115" t="s">
        <v>246</v>
      </c>
      <c r="E75" s="122" t="s">
        <v>1</v>
      </c>
      <c r="F75" s="297" t="s">
        <v>1</v>
      </c>
      <c r="G75" s="141" t="s">
        <v>48</v>
      </c>
      <c r="H75" s="52"/>
      <c r="I75" s="26"/>
      <c r="J75" s="55" t="s">
        <v>1</v>
      </c>
      <c r="K75" s="32"/>
      <c r="L75" s="55" t="s">
        <v>1</v>
      </c>
      <c r="M75" s="32"/>
      <c r="N75" s="55"/>
      <c r="O75" s="64"/>
    </row>
    <row r="76" spans="1:15" x14ac:dyDescent="0.25">
      <c r="A76" s="339"/>
      <c r="B76" s="362"/>
      <c r="C76" s="364" t="s">
        <v>247</v>
      </c>
      <c r="D76" s="181" t="s">
        <v>297</v>
      </c>
      <c r="E76" s="163" t="s">
        <v>1</v>
      </c>
      <c r="F76" s="293"/>
      <c r="G76" s="379" t="s">
        <v>49</v>
      </c>
      <c r="H76" s="52" t="s">
        <v>103</v>
      </c>
      <c r="I76" s="26"/>
      <c r="J76" s="55"/>
      <c r="K76" s="32"/>
      <c r="L76" s="55"/>
      <c r="M76" s="32"/>
      <c r="N76" s="55"/>
      <c r="O76" s="64"/>
    </row>
    <row r="77" spans="1:15" x14ac:dyDescent="0.25">
      <c r="A77" s="339"/>
      <c r="B77" s="362"/>
      <c r="C77" s="365"/>
      <c r="D77" s="115" t="s">
        <v>248</v>
      </c>
      <c r="E77" s="159" t="s">
        <v>1</v>
      </c>
      <c r="F77" s="299" t="s">
        <v>1</v>
      </c>
      <c r="G77" s="380"/>
      <c r="H77" s="52" t="s">
        <v>104</v>
      </c>
      <c r="I77" s="26"/>
      <c r="J77" s="55" t="s">
        <v>1</v>
      </c>
      <c r="K77" s="32"/>
      <c r="L77" s="55" t="s">
        <v>1</v>
      </c>
      <c r="M77" s="33" t="s">
        <v>107</v>
      </c>
      <c r="N77" s="55"/>
      <c r="O77" s="64"/>
    </row>
    <row r="78" spans="1:15" x14ac:dyDescent="0.25">
      <c r="A78" s="339"/>
      <c r="B78" s="362"/>
      <c r="C78" s="227" t="s">
        <v>249</v>
      </c>
      <c r="D78" s="115" t="s">
        <v>250</v>
      </c>
      <c r="E78" s="122" t="s">
        <v>1</v>
      </c>
      <c r="F78" s="297" t="s">
        <v>1</v>
      </c>
      <c r="G78" s="141" t="s">
        <v>50</v>
      </c>
      <c r="H78" s="52" t="s">
        <v>51</v>
      </c>
      <c r="I78" s="26"/>
      <c r="J78" s="55" t="s">
        <v>1</v>
      </c>
      <c r="K78" s="32"/>
      <c r="L78" s="55"/>
      <c r="M78" s="32"/>
      <c r="N78" s="55"/>
      <c r="O78" s="64"/>
    </row>
    <row r="79" spans="1:15" ht="24.75" x14ac:dyDescent="0.25">
      <c r="A79" s="339"/>
      <c r="B79" s="362"/>
      <c r="C79" s="227" t="s">
        <v>251</v>
      </c>
      <c r="D79" s="115" t="s">
        <v>372</v>
      </c>
      <c r="E79" s="122" t="s">
        <v>1</v>
      </c>
      <c r="F79" s="297" t="s">
        <v>1</v>
      </c>
      <c r="G79" s="235" t="s">
        <v>52</v>
      </c>
      <c r="H79" s="236" t="s">
        <v>380</v>
      </c>
      <c r="I79" s="26"/>
      <c r="J79" s="55" t="s">
        <v>1</v>
      </c>
      <c r="K79" s="32"/>
      <c r="L79" s="55" t="s">
        <v>1</v>
      </c>
      <c r="M79" s="33" t="s">
        <v>106</v>
      </c>
      <c r="N79" s="55"/>
      <c r="O79" s="64"/>
    </row>
    <row r="80" spans="1:15" x14ac:dyDescent="0.25">
      <c r="A80" s="339"/>
      <c r="B80" s="362"/>
      <c r="C80" s="118" t="s">
        <v>253</v>
      </c>
      <c r="D80" s="179" t="s">
        <v>312</v>
      </c>
      <c r="E80" s="160" t="s">
        <v>1</v>
      </c>
      <c r="F80" s="300"/>
      <c r="G80" s="141" t="s">
        <v>53</v>
      </c>
      <c r="H80" s="52" t="s">
        <v>54</v>
      </c>
      <c r="I80" s="26"/>
      <c r="J80" s="55" t="s">
        <v>1</v>
      </c>
      <c r="K80" s="32"/>
      <c r="L80" s="55"/>
      <c r="M80" s="32"/>
      <c r="N80" s="55"/>
      <c r="O80" s="64"/>
    </row>
    <row r="81" spans="1:15" x14ac:dyDescent="0.25">
      <c r="A81" s="339"/>
      <c r="B81" s="362"/>
      <c r="C81" s="227" t="s">
        <v>254</v>
      </c>
      <c r="D81" s="115" t="s">
        <v>255</v>
      </c>
      <c r="E81" s="122"/>
      <c r="F81" s="297" t="s">
        <v>1</v>
      </c>
      <c r="G81" s="141" t="s">
        <v>55</v>
      </c>
      <c r="H81" s="52" t="s">
        <v>56</v>
      </c>
      <c r="I81" s="26"/>
      <c r="J81" s="55" t="s">
        <v>1</v>
      </c>
      <c r="K81" s="32"/>
      <c r="L81" s="55"/>
      <c r="M81" s="32"/>
      <c r="N81" s="55"/>
      <c r="O81" s="64"/>
    </row>
    <row r="82" spans="1:15" x14ac:dyDescent="0.25">
      <c r="A82" s="339"/>
      <c r="B82" s="362"/>
      <c r="C82" s="227" t="s">
        <v>256</v>
      </c>
      <c r="D82" s="115" t="s">
        <v>410</v>
      </c>
      <c r="E82" s="122"/>
      <c r="F82" s="297" t="s">
        <v>1</v>
      </c>
      <c r="G82" s="141" t="s">
        <v>57</v>
      </c>
      <c r="H82" s="52" t="s">
        <v>58</v>
      </c>
      <c r="I82" s="26"/>
      <c r="J82" s="55" t="s">
        <v>1</v>
      </c>
      <c r="K82" s="32"/>
      <c r="L82" s="55"/>
      <c r="M82" s="32"/>
      <c r="N82" s="55"/>
      <c r="O82" s="64"/>
    </row>
    <row r="83" spans="1:15" ht="15.75" customHeight="1" thickBot="1" x14ac:dyDescent="0.3">
      <c r="A83" s="340"/>
      <c r="B83" s="363"/>
      <c r="C83" s="207"/>
      <c r="D83" s="182" t="s">
        <v>297</v>
      </c>
      <c r="E83" s="228" t="s">
        <v>1</v>
      </c>
      <c r="F83" s="301"/>
      <c r="G83" s="260" t="s">
        <v>59</v>
      </c>
      <c r="H83" s="29" t="s">
        <v>43</v>
      </c>
      <c r="I83" s="74"/>
      <c r="J83" s="60" t="s">
        <v>1</v>
      </c>
      <c r="K83" s="34"/>
      <c r="L83" s="60"/>
      <c r="M83" s="34"/>
      <c r="N83" s="60"/>
      <c r="O83" s="65"/>
    </row>
    <row r="84" spans="1:15" ht="60" customHeight="1" thickBot="1" x14ac:dyDescent="0.3">
      <c r="B84" s="335" t="s">
        <v>373</v>
      </c>
      <c r="C84" s="336"/>
      <c r="D84" s="336"/>
      <c r="E84" s="336"/>
      <c r="F84" s="336"/>
      <c r="G84" s="336"/>
      <c r="H84" s="337"/>
      <c r="I84" s="110"/>
      <c r="J84" s="111"/>
      <c r="K84" s="111"/>
      <c r="L84" s="111"/>
      <c r="M84" s="112"/>
      <c r="N84" s="112"/>
    </row>
    <row r="85" spans="1:15" ht="15.75" thickBot="1" x14ac:dyDescent="0.3"/>
    <row r="86" spans="1:15" ht="48.75" x14ac:dyDescent="0.25">
      <c r="A86" s="338" t="s">
        <v>314</v>
      </c>
      <c r="B86" s="360" t="s">
        <v>166</v>
      </c>
      <c r="C86" s="120" t="s">
        <v>262</v>
      </c>
      <c r="D86" s="263" t="s">
        <v>404</v>
      </c>
      <c r="E86" s="268" t="s">
        <v>1</v>
      </c>
      <c r="F86" s="302"/>
      <c r="G86" s="143" t="s">
        <v>61</v>
      </c>
      <c r="H86" s="92" t="s">
        <v>79</v>
      </c>
      <c r="I86" s="93" t="s">
        <v>78</v>
      </c>
      <c r="J86" s="63" t="s">
        <v>1</v>
      </c>
      <c r="K86" s="31"/>
      <c r="L86" s="63"/>
      <c r="M86" s="31"/>
      <c r="N86" s="63"/>
      <c r="O86" s="70"/>
    </row>
    <row r="87" spans="1:15" x14ac:dyDescent="0.25">
      <c r="A87" s="339"/>
      <c r="B87" s="361"/>
      <c r="C87" s="319"/>
      <c r="D87" s="328" t="s">
        <v>400</v>
      </c>
      <c r="E87" s="289"/>
      <c r="F87" s="303" t="s">
        <v>1</v>
      </c>
      <c r="G87" s="257"/>
      <c r="H87" s="258" t="s">
        <v>401</v>
      </c>
      <c r="I87" s="259"/>
      <c r="J87" s="54"/>
      <c r="K87" s="59"/>
      <c r="L87" s="54"/>
      <c r="M87" s="59"/>
      <c r="N87" s="54"/>
      <c r="O87" s="237"/>
    </row>
    <row r="88" spans="1:15" x14ac:dyDescent="0.25">
      <c r="A88" s="339"/>
      <c r="B88" s="361"/>
      <c r="C88" s="227"/>
      <c r="D88" s="264" t="s">
        <v>252</v>
      </c>
      <c r="E88" s="163"/>
      <c r="F88" s="293" t="s">
        <v>1</v>
      </c>
      <c r="G88" s="235"/>
      <c r="H88" s="236" t="s">
        <v>402</v>
      </c>
      <c r="I88" s="26"/>
      <c r="J88" s="55"/>
      <c r="K88" s="32"/>
      <c r="L88" s="55"/>
      <c r="M88" s="33"/>
      <c r="N88" s="55"/>
      <c r="O88" s="64"/>
    </row>
    <row r="89" spans="1:15" ht="60.75" x14ac:dyDescent="0.25">
      <c r="A89" s="339"/>
      <c r="B89" s="361"/>
      <c r="C89" s="121" t="s">
        <v>257</v>
      </c>
      <c r="D89" s="265" t="s">
        <v>411</v>
      </c>
      <c r="E89" s="164" t="s">
        <v>1</v>
      </c>
      <c r="F89" s="294"/>
      <c r="G89" s="261" t="s">
        <v>62</v>
      </c>
      <c r="H89" s="142" t="s">
        <v>63</v>
      </c>
      <c r="I89" s="95" t="s">
        <v>67</v>
      </c>
      <c r="J89" s="55" t="s">
        <v>1</v>
      </c>
      <c r="K89" s="32"/>
      <c r="L89" s="55"/>
      <c r="M89" s="32"/>
      <c r="N89" s="55"/>
      <c r="O89" s="64"/>
    </row>
    <row r="90" spans="1:15" x14ac:dyDescent="0.25">
      <c r="A90" s="339"/>
      <c r="B90" s="361"/>
      <c r="C90" s="211" t="s">
        <v>377</v>
      </c>
      <c r="D90" s="267" t="s">
        <v>378</v>
      </c>
      <c r="E90" s="163" t="s">
        <v>1</v>
      </c>
      <c r="F90" s="293" t="s">
        <v>1</v>
      </c>
      <c r="G90" s="134" t="s">
        <v>379</v>
      </c>
      <c r="H90" s="96"/>
      <c r="I90" s="89"/>
      <c r="J90" s="55" t="s">
        <v>1</v>
      </c>
      <c r="K90" s="32"/>
      <c r="L90" s="55"/>
      <c r="M90" s="32"/>
      <c r="N90" s="55"/>
      <c r="O90" s="64"/>
    </row>
    <row r="91" spans="1:15" x14ac:dyDescent="0.25">
      <c r="A91" s="339"/>
      <c r="B91" s="361"/>
      <c r="C91" s="211" t="s">
        <v>258</v>
      </c>
      <c r="D91" s="267" t="s">
        <v>259</v>
      </c>
      <c r="E91" s="163" t="s">
        <v>1</v>
      </c>
      <c r="F91" s="293" t="s">
        <v>1</v>
      </c>
      <c r="G91" s="134" t="s">
        <v>64</v>
      </c>
      <c r="H91" s="96" t="s">
        <v>65</v>
      </c>
      <c r="I91" s="89" t="s">
        <v>66</v>
      </c>
      <c r="J91" s="55" t="s">
        <v>1</v>
      </c>
      <c r="K91" s="32"/>
      <c r="L91" s="55"/>
      <c r="M91" s="32"/>
      <c r="N91" s="55"/>
      <c r="O91" s="64"/>
    </row>
    <row r="92" spans="1:15" ht="24.75" x14ac:dyDescent="0.25">
      <c r="A92" s="339"/>
      <c r="B92" s="361"/>
      <c r="C92" s="192" t="s">
        <v>263</v>
      </c>
      <c r="D92" s="266" t="s">
        <v>313</v>
      </c>
      <c r="E92" s="163" t="s">
        <v>1</v>
      </c>
      <c r="F92" s="293"/>
      <c r="G92" s="261" t="s">
        <v>68</v>
      </c>
      <c r="H92" s="94" t="s">
        <v>69</v>
      </c>
      <c r="I92" s="95" t="s">
        <v>70</v>
      </c>
      <c r="J92" s="55" t="s">
        <v>1</v>
      </c>
      <c r="K92" s="32"/>
      <c r="L92" s="55"/>
      <c r="M92" s="32"/>
      <c r="N92" s="55"/>
      <c r="O92" s="64"/>
    </row>
    <row r="93" spans="1:15" x14ac:dyDescent="0.25">
      <c r="A93" s="339"/>
      <c r="B93" s="361"/>
      <c r="C93" s="192" t="s">
        <v>264</v>
      </c>
      <c r="D93" s="266" t="s">
        <v>313</v>
      </c>
      <c r="E93" s="163" t="s">
        <v>1</v>
      </c>
      <c r="F93" s="293"/>
      <c r="G93" s="134" t="s">
        <v>71</v>
      </c>
      <c r="H93" s="96" t="s">
        <v>72</v>
      </c>
      <c r="I93" s="89" t="s">
        <v>73</v>
      </c>
      <c r="J93" s="55" t="s">
        <v>1</v>
      </c>
      <c r="K93" s="32"/>
      <c r="L93" s="55"/>
      <c r="M93" s="32"/>
      <c r="N93" s="55"/>
      <c r="O93" s="64"/>
    </row>
    <row r="94" spans="1:15" x14ac:dyDescent="0.25">
      <c r="A94" s="339"/>
      <c r="B94" s="361"/>
      <c r="C94" s="211" t="s">
        <v>260</v>
      </c>
      <c r="D94" s="267" t="s">
        <v>261</v>
      </c>
      <c r="E94" s="163" t="s">
        <v>1</v>
      </c>
      <c r="F94" s="293" t="s">
        <v>1</v>
      </c>
      <c r="G94" s="134" t="s">
        <v>74</v>
      </c>
      <c r="H94" s="96" t="s">
        <v>75</v>
      </c>
      <c r="I94" s="89"/>
      <c r="J94" s="55" t="s">
        <v>1</v>
      </c>
      <c r="K94" s="32"/>
      <c r="L94" s="55"/>
      <c r="M94" s="32"/>
      <c r="N94" s="55"/>
      <c r="O94" s="64"/>
    </row>
    <row r="95" spans="1:15" ht="24.75" x14ac:dyDescent="0.25">
      <c r="A95" s="339"/>
      <c r="B95" s="361"/>
      <c r="C95" s="121" t="s">
        <v>265</v>
      </c>
      <c r="D95" s="314" t="s">
        <v>375</v>
      </c>
      <c r="E95" s="163" t="s">
        <v>1</v>
      </c>
      <c r="F95" s="293"/>
      <c r="G95" s="229" t="s">
        <v>76</v>
      </c>
      <c r="H95" s="94" t="s">
        <v>80</v>
      </c>
      <c r="I95" s="95" t="s">
        <v>77</v>
      </c>
      <c r="J95" s="55" t="s">
        <v>1</v>
      </c>
      <c r="K95" s="32"/>
      <c r="L95" s="55"/>
      <c r="M95" s="32"/>
      <c r="N95" s="55"/>
      <c r="O95" s="64"/>
    </row>
    <row r="96" spans="1:15" x14ac:dyDescent="0.25">
      <c r="A96" s="339"/>
      <c r="B96" s="361"/>
      <c r="C96" s="211" t="s">
        <v>315</v>
      </c>
      <c r="D96" s="267" t="s">
        <v>397</v>
      </c>
      <c r="E96" s="163" t="s">
        <v>1</v>
      </c>
      <c r="F96" s="293" t="s">
        <v>1</v>
      </c>
      <c r="G96" s="134" t="s">
        <v>81</v>
      </c>
      <c r="H96" s="96" t="s">
        <v>80</v>
      </c>
      <c r="I96" s="89" t="s">
        <v>82</v>
      </c>
      <c r="J96" s="55" t="s">
        <v>1</v>
      </c>
      <c r="K96" s="32"/>
      <c r="L96" s="55"/>
      <c r="M96" s="32"/>
      <c r="N96" s="55"/>
      <c r="O96" s="64"/>
    </row>
    <row r="97" spans="1:15" ht="15.75" thickBot="1" x14ac:dyDescent="0.3">
      <c r="A97" s="340"/>
      <c r="B97" s="366"/>
      <c r="C97" s="218" t="s">
        <v>406</v>
      </c>
      <c r="D97" s="186"/>
      <c r="E97" s="185" t="s">
        <v>1</v>
      </c>
      <c r="F97" s="304" t="s">
        <v>1</v>
      </c>
      <c r="G97" s="233" t="s">
        <v>330</v>
      </c>
      <c r="H97" s="97" t="s">
        <v>80</v>
      </c>
      <c r="I97" s="91" t="s">
        <v>83</v>
      </c>
      <c r="J97" s="60" t="s">
        <v>1</v>
      </c>
      <c r="K97" s="34"/>
      <c r="L97" s="60"/>
      <c r="M97" s="34"/>
      <c r="N97" s="60"/>
      <c r="O97" s="65"/>
    </row>
    <row r="98" spans="1:15" ht="63.75" customHeight="1" thickBot="1" x14ac:dyDescent="0.3">
      <c r="B98" s="335" t="s">
        <v>345</v>
      </c>
      <c r="C98" s="336"/>
      <c r="D98" s="336"/>
      <c r="E98" s="336"/>
      <c r="F98" s="336"/>
      <c r="G98" s="336"/>
      <c r="H98" s="337"/>
      <c r="I98" s="110"/>
      <c r="J98" s="111"/>
      <c r="K98" s="111"/>
      <c r="L98" s="111"/>
      <c r="M98" s="112"/>
      <c r="N98" s="112"/>
    </row>
    <row r="99" spans="1:15" ht="15.75" thickBot="1" x14ac:dyDescent="0.3"/>
    <row r="100" spans="1:15" ht="15.75" customHeight="1" thickBot="1" x14ac:dyDescent="0.3">
      <c r="A100" s="338" t="s">
        <v>167</v>
      </c>
      <c r="B100" s="144" t="s">
        <v>168</v>
      </c>
      <c r="C100" s="153"/>
      <c r="D100" s="145"/>
      <c r="E100" s="169"/>
      <c r="F100" s="161"/>
      <c r="G100" s="133" t="s">
        <v>164</v>
      </c>
      <c r="H100" s="133" t="s">
        <v>1</v>
      </c>
      <c r="I100" s="147"/>
      <c r="J100" s="104" t="s">
        <v>1</v>
      </c>
      <c r="K100" s="105"/>
      <c r="L100" s="104" t="s">
        <v>1</v>
      </c>
      <c r="M100" s="105"/>
      <c r="N100" s="104" t="s">
        <v>1</v>
      </c>
      <c r="O100" s="106"/>
    </row>
    <row r="101" spans="1:15" ht="16.5" customHeight="1" x14ac:dyDescent="0.25">
      <c r="A101" s="339"/>
      <c r="B101" s="344" t="s">
        <v>87</v>
      </c>
      <c r="C101" s="211" t="s">
        <v>269</v>
      </c>
      <c r="D101" s="288" t="s">
        <v>415</v>
      </c>
      <c r="E101" s="163" t="s">
        <v>1</v>
      </c>
      <c r="F101" s="293" t="s">
        <v>1</v>
      </c>
      <c r="G101" s="315" t="s">
        <v>84</v>
      </c>
      <c r="H101" s="141" t="s">
        <v>85</v>
      </c>
      <c r="I101" s="193" t="s">
        <v>328</v>
      </c>
      <c r="J101" s="63" t="s">
        <v>1</v>
      </c>
      <c r="K101" s="31"/>
      <c r="L101" s="63" t="s">
        <v>1</v>
      </c>
      <c r="M101" s="31"/>
      <c r="N101" s="63" t="s">
        <v>1</v>
      </c>
      <c r="O101" s="70"/>
    </row>
    <row r="102" spans="1:15" ht="15.75" thickBot="1" x14ac:dyDescent="0.3">
      <c r="A102" s="339"/>
      <c r="B102" s="345"/>
      <c r="C102" s="211" t="s">
        <v>270</v>
      </c>
      <c r="D102" s="288" t="s">
        <v>414</v>
      </c>
      <c r="E102" s="163" t="s">
        <v>1</v>
      </c>
      <c r="F102" s="293" t="s">
        <v>1</v>
      </c>
      <c r="G102" s="315" t="s">
        <v>86</v>
      </c>
      <c r="H102" s="141" t="s">
        <v>268</v>
      </c>
      <c r="I102" s="149"/>
      <c r="J102" s="60" t="s">
        <v>1</v>
      </c>
      <c r="K102" s="34"/>
      <c r="L102" s="60" t="s">
        <v>1</v>
      </c>
      <c r="M102" s="34"/>
      <c r="N102" s="60" t="s">
        <v>1</v>
      </c>
      <c r="O102" s="65"/>
    </row>
    <row r="103" spans="1:15" x14ac:dyDescent="0.25">
      <c r="A103" s="339"/>
      <c r="B103" s="344" t="s">
        <v>88</v>
      </c>
      <c r="C103" s="114"/>
      <c r="D103" s="183" t="s">
        <v>271</v>
      </c>
      <c r="E103" s="163" t="s">
        <v>1</v>
      </c>
      <c r="F103" s="293"/>
      <c r="G103" s="315" t="s">
        <v>84</v>
      </c>
      <c r="H103" s="141" t="s">
        <v>416</v>
      </c>
      <c r="I103" s="148"/>
      <c r="J103" s="63" t="s">
        <v>1</v>
      </c>
      <c r="K103" s="31"/>
      <c r="L103" s="63" t="s">
        <v>1</v>
      </c>
      <c r="M103" s="31"/>
      <c r="N103" s="63" t="s">
        <v>1</v>
      </c>
      <c r="O103" s="70"/>
    </row>
    <row r="104" spans="1:15" ht="15.75" thickBot="1" x14ac:dyDescent="0.3">
      <c r="A104" s="339"/>
      <c r="B104" s="345"/>
      <c r="C104" s="114"/>
      <c r="D104" s="183" t="s">
        <v>272</v>
      </c>
      <c r="E104" s="163" t="s">
        <v>1</v>
      </c>
      <c r="F104" s="293"/>
      <c r="G104" s="315" t="s">
        <v>86</v>
      </c>
      <c r="H104" s="141" t="s">
        <v>268</v>
      </c>
      <c r="I104" s="149"/>
      <c r="J104" s="60" t="s">
        <v>1</v>
      </c>
      <c r="K104" s="34"/>
      <c r="L104" s="60" t="s">
        <v>1</v>
      </c>
      <c r="M104" s="34"/>
      <c r="N104" s="60" t="s">
        <v>1</v>
      </c>
      <c r="O104" s="65"/>
    </row>
    <row r="105" spans="1:15" ht="15" customHeight="1" x14ac:dyDescent="0.25">
      <c r="A105" s="339"/>
      <c r="B105" s="344" t="s">
        <v>105</v>
      </c>
      <c r="C105" s="114"/>
      <c r="D105" s="194" t="s">
        <v>412</v>
      </c>
      <c r="E105" s="163" t="s">
        <v>1</v>
      </c>
      <c r="F105" s="293"/>
      <c r="G105" s="315" t="s">
        <v>84</v>
      </c>
      <c r="H105" s="141" t="s">
        <v>413</v>
      </c>
      <c r="I105" s="148"/>
      <c r="J105" s="63" t="s">
        <v>1</v>
      </c>
      <c r="K105" s="31"/>
      <c r="L105" s="63" t="s">
        <v>1</v>
      </c>
      <c r="M105" s="31"/>
      <c r="N105" s="63" t="s">
        <v>1</v>
      </c>
      <c r="O105" s="70"/>
    </row>
    <row r="106" spans="1:15" ht="15.75" customHeight="1" x14ac:dyDescent="0.25">
      <c r="A106" s="339"/>
      <c r="B106" s="348"/>
      <c r="C106" s="114"/>
      <c r="D106" s="183" t="s">
        <v>272</v>
      </c>
      <c r="E106" s="163" t="s">
        <v>1</v>
      </c>
      <c r="F106" s="293"/>
      <c r="G106" s="315" t="s">
        <v>86</v>
      </c>
      <c r="H106" s="141" t="s">
        <v>268</v>
      </c>
      <c r="I106" s="150"/>
      <c r="J106" s="55" t="s">
        <v>1</v>
      </c>
      <c r="K106" s="32"/>
      <c r="L106" s="55" t="s">
        <v>1</v>
      </c>
      <c r="M106" s="32"/>
      <c r="N106" s="55" t="s">
        <v>1</v>
      </c>
      <c r="O106" s="64"/>
    </row>
    <row r="107" spans="1:15" ht="37.5" thickBot="1" x14ac:dyDescent="0.3">
      <c r="A107" s="340"/>
      <c r="B107" s="345"/>
      <c r="C107" s="116"/>
      <c r="D107" s="184" t="s">
        <v>297</v>
      </c>
      <c r="E107" s="185" t="s">
        <v>1</v>
      </c>
      <c r="F107" s="304"/>
      <c r="G107" s="146" t="s">
        <v>89</v>
      </c>
      <c r="H107" s="152" t="s">
        <v>91</v>
      </c>
      <c r="I107" s="151" t="s">
        <v>90</v>
      </c>
      <c r="J107" s="82" t="s">
        <v>1</v>
      </c>
      <c r="K107" s="107"/>
      <c r="L107" s="60"/>
      <c r="M107" s="34"/>
      <c r="N107" s="60"/>
      <c r="O107" s="65"/>
    </row>
    <row r="108" spans="1:15" ht="38.25" customHeight="1" thickBot="1" x14ac:dyDescent="0.3">
      <c r="B108" s="335" t="s">
        <v>343</v>
      </c>
      <c r="C108" s="336"/>
      <c r="D108" s="336"/>
      <c r="E108" s="336"/>
      <c r="F108" s="336"/>
      <c r="G108" s="336"/>
      <c r="H108" s="337"/>
      <c r="I108" s="110"/>
      <c r="J108" s="111"/>
      <c r="K108" s="111"/>
      <c r="L108" s="111"/>
      <c r="M108" s="112"/>
      <c r="N108" s="112"/>
    </row>
    <row r="109" spans="1:15" ht="15.75" thickBot="1" x14ac:dyDescent="0.3"/>
    <row r="110" spans="1:15" x14ac:dyDescent="0.25">
      <c r="A110" s="338" t="s">
        <v>385</v>
      </c>
      <c r="B110" s="355" t="s">
        <v>142</v>
      </c>
      <c r="C110" s="256" t="s">
        <v>266</v>
      </c>
      <c r="D110" s="323" t="s">
        <v>274</v>
      </c>
      <c r="E110" s="157" t="s">
        <v>1</v>
      </c>
      <c r="F110" s="296" t="s">
        <v>1</v>
      </c>
      <c r="G110" s="154" t="s">
        <v>115</v>
      </c>
      <c r="H110" s="262" t="s">
        <v>151</v>
      </c>
      <c r="I110" s="84"/>
      <c r="J110" s="79"/>
      <c r="K110" s="31"/>
      <c r="L110" s="63"/>
      <c r="M110" s="31"/>
      <c r="N110" s="63" t="s">
        <v>1</v>
      </c>
      <c r="O110" s="70"/>
    </row>
    <row r="111" spans="1:15" x14ac:dyDescent="0.25">
      <c r="A111" s="333"/>
      <c r="B111" s="356"/>
      <c r="C111" s="329" t="s">
        <v>267</v>
      </c>
      <c r="D111" s="115" t="s">
        <v>371</v>
      </c>
      <c r="E111" s="274"/>
      <c r="F111" s="163" t="s">
        <v>1</v>
      </c>
      <c r="G111" s="141" t="s">
        <v>116</v>
      </c>
      <c r="H111" s="19" t="s">
        <v>152</v>
      </c>
      <c r="I111" s="51"/>
      <c r="J111" s="75"/>
      <c r="K111" s="32"/>
      <c r="L111" s="55"/>
      <c r="M111" s="32"/>
      <c r="N111" s="55" t="s">
        <v>1</v>
      </c>
      <c r="O111" s="64"/>
    </row>
    <row r="112" spans="1:15" ht="15.75" thickBot="1" x14ac:dyDescent="0.3">
      <c r="A112" s="333"/>
      <c r="B112" s="357"/>
      <c r="C112" s="255" t="s">
        <v>273</v>
      </c>
      <c r="D112" s="251" t="s">
        <v>329</v>
      </c>
      <c r="E112" s="172"/>
      <c r="F112" s="172"/>
      <c r="G112" s="155" t="s">
        <v>117</v>
      </c>
      <c r="H112" s="80" t="s">
        <v>153</v>
      </c>
      <c r="I112" s="85"/>
      <c r="J112" s="76"/>
      <c r="K112" s="34"/>
      <c r="L112" s="60"/>
      <c r="M112" s="34"/>
      <c r="N112" s="60" t="s">
        <v>1</v>
      </c>
      <c r="O112" s="99" t="s">
        <v>118</v>
      </c>
    </row>
    <row r="113" spans="1:15" ht="22.5" x14ac:dyDescent="0.25">
      <c r="A113" s="333"/>
      <c r="B113" s="355" t="s">
        <v>143</v>
      </c>
      <c r="C113" s="287" t="s">
        <v>316</v>
      </c>
      <c r="D113" s="323" t="s">
        <v>387</v>
      </c>
      <c r="E113" s="310" t="s">
        <v>1</v>
      </c>
      <c r="F113" s="305" t="s">
        <v>1</v>
      </c>
      <c r="G113" s="81" t="s">
        <v>320</v>
      </c>
      <c r="H113" s="188"/>
      <c r="I113" s="51"/>
      <c r="J113" s="75"/>
      <c r="K113" s="32"/>
      <c r="L113" s="55"/>
      <c r="M113" s="32"/>
      <c r="N113" s="189"/>
      <c r="O113" s="64"/>
    </row>
    <row r="114" spans="1:15" ht="23.25" thickBot="1" x14ac:dyDescent="0.3">
      <c r="A114" s="333"/>
      <c r="B114" s="356"/>
      <c r="C114" s="329" t="s">
        <v>317</v>
      </c>
      <c r="D114" s="320" t="s">
        <v>386</v>
      </c>
      <c r="E114" s="311" t="s">
        <v>1</v>
      </c>
      <c r="F114" s="293" t="s">
        <v>1</v>
      </c>
      <c r="G114" s="19" t="s">
        <v>321</v>
      </c>
      <c r="H114" s="188"/>
      <c r="I114" s="51"/>
      <c r="J114" s="75"/>
      <c r="K114" s="32"/>
      <c r="L114" s="55"/>
      <c r="M114" s="32"/>
      <c r="N114" s="189"/>
      <c r="O114" s="64"/>
    </row>
    <row r="115" spans="1:15" ht="22.5" x14ac:dyDescent="0.25">
      <c r="A115" s="333"/>
      <c r="B115" s="356"/>
      <c r="C115" s="287" t="s">
        <v>318</v>
      </c>
      <c r="D115" s="323" t="s">
        <v>389</v>
      </c>
      <c r="E115" s="311" t="s">
        <v>1</v>
      </c>
      <c r="F115" s="293" t="s">
        <v>1</v>
      </c>
      <c r="G115" s="81" t="s">
        <v>322</v>
      </c>
      <c r="H115" s="188"/>
      <c r="I115" s="51"/>
      <c r="J115" s="75"/>
      <c r="K115" s="32"/>
      <c r="L115" s="55"/>
      <c r="M115" s="32"/>
      <c r="N115" s="189"/>
      <c r="O115" s="64"/>
    </row>
    <row r="116" spans="1:15" ht="23.25" thickBot="1" x14ac:dyDescent="0.3">
      <c r="A116" s="333"/>
      <c r="B116" s="358"/>
      <c r="C116" s="329" t="s">
        <v>319</v>
      </c>
      <c r="D116" s="320" t="s">
        <v>391</v>
      </c>
      <c r="E116" s="316" t="s">
        <v>1</v>
      </c>
      <c r="F116" s="292" t="s">
        <v>1</v>
      </c>
      <c r="G116" s="19" t="s">
        <v>323</v>
      </c>
      <c r="H116" s="188"/>
      <c r="I116" s="51"/>
      <c r="J116" s="75"/>
      <c r="K116" s="32"/>
      <c r="L116" s="55"/>
      <c r="M116" s="32"/>
      <c r="N116" s="189"/>
      <c r="O116" s="64"/>
    </row>
    <row r="117" spans="1:15" ht="22.5" x14ac:dyDescent="0.25">
      <c r="A117" s="333"/>
      <c r="B117" s="358"/>
      <c r="C117" s="287" t="s">
        <v>275</v>
      </c>
      <c r="D117" s="323" t="s">
        <v>390</v>
      </c>
      <c r="E117" s="311" t="s">
        <v>1</v>
      </c>
      <c r="F117" s="293" t="s">
        <v>1</v>
      </c>
      <c r="G117" s="81" t="s">
        <v>324</v>
      </c>
      <c r="H117" s="346"/>
      <c r="I117" s="51"/>
      <c r="J117" s="75"/>
      <c r="K117" s="32"/>
      <c r="L117" s="55"/>
      <c r="M117" s="32"/>
      <c r="N117" s="350"/>
      <c r="O117" s="64"/>
    </row>
    <row r="118" spans="1:15" ht="22.5" x14ac:dyDescent="0.25">
      <c r="A118" s="333"/>
      <c r="B118" s="358"/>
      <c r="C118" s="329" t="s">
        <v>276</v>
      </c>
      <c r="D118" s="320" t="s">
        <v>392</v>
      </c>
      <c r="E118" s="311" t="s">
        <v>1</v>
      </c>
      <c r="F118" s="293" t="s">
        <v>1</v>
      </c>
      <c r="G118" s="19" t="s">
        <v>325</v>
      </c>
      <c r="H118" s="346"/>
      <c r="I118" s="51"/>
      <c r="J118" s="75"/>
      <c r="K118" s="32"/>
      <c r="L118" s="55"/>
      <c r="M118" s="32"/>
      <c r="N118" s="350"/>
      <c r="O118" s="64"/>
    </row>
    <row r="119" spans="1:15" x14ac:dyDescent="0.25">
      <c r="A119" s="333"/>
      <c r="B119" s="358"/>
      <c r="C119" s="287" t="s">
        <v>277</v>
      </c>
      <c r="D119" s="252" t="s">
        <v>331</v>
      </c>
      <c r="E119" s="317"/>
      <c r="F119" s="187"/>
      <c r="G119" s="19" t="s">
        <v>326</v>
      </c>
      <c r="H119" s="346"/>
      <c r="I119" s="51"/>
      <c r="J119" s="75"/>
      <c r="K119" s="32"/>
      <c r="L119" s="55"/>
      <c r="M119" s="32"/>
      <c r="N119" s="350"/>
      <c r="O119" s="64"/>
    </row>
    <row r="120" spans="1:15" ht="15.75" thickBot="1" x14ac:dyDescent="0.3">
      <c r="A120" s="333"/>
      <c r="B120" s="359"/>
      <c r="C120" s="255" t="s">
        <v>278</v>
      </c>
      <c r="D120" s="252" t="s">
        <v>331</v>
      </c>
      <c r="E120" s="173"/>
      <c r="F120" s="253"/>
      <c r="G120" s="80" t="s">
        <v>327</v>
      </c>
      <c r="H120" s="347"/>
      <c r="I120" s="85"/>
      <c r="J120" s="76"/>
      <c r="K120" s="34"/>
      <c r="L120" s="60"/>
      <c r="M120" s="34"/>
      <c r="N120" s="351"/>
      <c r="O120" s="65"/>
    </row>
    <row r="121" spans="1:15" ht="60" x14ac:dyDescent="0.25">
      <c r="A121" s="333"/>
      <c r="B121" s="352" t="s">
        <v>144</v>
      </c>
      <c r="C121" s="256" t="s">
        <v>279</v>
      </c>
      <c r="D121" s="275" t="s">
        <v>393</v>
      </c>
      <c r="E121" s="254"/>
      <c r="F121" s="305" t="s">
        <v>1</v>
      </c>
      <c r="G121" s="276" t="s">
        <v>143</v>
      </c>
      <c r="H121" s="156" t="s">
        <v>332</v>
      </c>
      <c r="I121" s="84"/>
      <c r="J121" s="79"/>
      <c r="K121" s="31"/>
      <c r="L121" s="63"/>
      <c r="M121" s="31"/>
      <c r="N121" s="63" t="s">
        <v>1</v>
      </c>
      <c r="O121" s="70"/>
    </row>
    <row r="122" spans="1:15" x14ac:dyDescent="0.25">
      <c r="A122" s="333"/>
      <c r="B122" s="353"/>
      <c r="C122" s="108"/>
      <c r="D122" s="181" t="s">
        <v>297</v>
      </c>
      <c r="E122" s="187"/>
      <c r="F122" s="187"/>
      <c r="G122" s="19" t="s">
        <v>145</v>
      </c>
      <c r="H122" s="78" t="s">
        <v>43</v>
      </c>
      <c r="I122" s="51"/>
      <c r="J122" s="75"/>
      <c r="K122" s="32"/>
      <c r="L122" s="55"/>
      <c r="M122" s="32"/>
      <c r="N122" s="55" t="s">
        <v>1</v>
      </c>
      <c r="O122" s="64"/>
    </row>
    <row r="123" spans="1:15" x14ac:dyDescent="0.25">
      <c r="A123" s="333"/>
      <c r="B123" s="353"/>
      <c r="C123" s="108"/>
      <c r="D123" s="181" t="s">
        <v>297</v>
      </c>
      <c r="E123" s="187"/>
      <c r="F123" s="187"/>
      <c r="G123" s="19" t="s">
        <v>146</v>
      </c>
      <c r="H123" s="78" t="s">
        <v>43</v>
      </c>
      <c r="I123" s="51"/>
      <c r="J123" s="75"/>
      <c r="K123" s="32"/>
      <c r="L123" s="55"/>
      <c r="M123" s="32"/>
      <c r="N123" s="55" t="s">
        <v>1</v>
      </c>
      <c r="O123" s="64"/>
    </row>
    <row r="124" spans="1:15" x14ac:dyDescent="0.25">
      <c r="A124" s="333"/>
      <c r="B124" s="353"/>
      <c r="C124" s="108"/>
      <c r="D124" s="181" t="s">
        <v>297</v>
      </c>
      <c r="E124" s="187"/>
      <c r="F124" s="187"/>
      <c r="G124" s="19" t="s">
        <v>147</v>
      </c>
      <c r="H124" s="78" t="s">
        <v>43</v>
      </c>
      <c r="I124" s="51"/>
      <c r="J124" s="75"/>
      <c r="K124" s="32"/>
      <c r="L124" s="55"/>
      <c r="M124" s="32"/>
      <c r="N124" s="55" t="s">
        <v>1</v>
      </c>
      <c r="O124" s="64"/>
    </row>
    <row r="125" spans="1:15" x14ac:dyDescent="0.25">
      <c r="A125" s="333"/>
      <c r="B125" s="353"/>
      <c r="C125" s="108"/>
      <c r="D125" s="181" t="s">
        <v>297</v>
      </c>
      <c r="E125" s="187"/>
      <c r="F125" s="187"/>
      <c r="G125" s="19" t="s">
        <v>148</v>
      </c>
      <c r="H125" s="78" t="s">
        <v>43</v>
      </c>
      <c r="I125" s="51"/>
      <c r="J125" s="75"/>
      <c r="K125" s="32"/>
      <c r="L125" s="55"/>
      <c r="M125" s="32"/>
      <c r="N125" s="55" t="s">
        <v>1</v>
      </c>
      <c r="O125" s="64"/>
    </row>
    <row r="126" spans="1:15" x14ac:dyDescent="0.25">
      <c r="A126" s="333"/>
      <c r="B126" s="353"/>
      <c r="C126" s="108"/>
      <c r="D126" s="181" t="s">
        <v>297</v>
      </c>
      <c r="E126" s="187"/>
      <c r="F126" s="187"/>
      <c r="G126" s="19" t="s">
        <v>149</v>
      </c>
      <c r="H126" s="78" t="s">
        <v>43</v>
      </c>
      <c r="I126" s="51"/>
      <c r="J126" s="75"/>
      <c r="K126" s="32"/>
      <c r="L126" s="55"/>
      <c r="M126" s="32"/>
      <c r="N126" s="55" t="s">
        <v>1</v>
      </c>
      <c r="O126" s="64"/>
    </row>
    <row r="127" spans="1:15" ht="15.75" thickBot="1" x14ac:dyDescent="0.3">
      <c r="A127" s="334"/>
      <c r="B127" s="354"/>
      <c r="C127" s="109"/>
      <c r="D127" s="234" t="s">
        <v>297</v>
      </c>
      <c r="E127" s="253"/>
      <c r="F127" s="253"/>
      <c r="G127" s="80" t="s">
        <v>150</v>
      </c>
      <c r="H127" s="83" t="s">
        <v>43</v>
      </c>
      <c r="I127" s="85"/>
      <c r="J127" s="76"/>
      <c r="K127" s="34"/>
      <c r="L127" s="60"/>
      <c r="M127" s="34"/>
      <c r="N127" s="60" t="s">
        <v>1</v>
      </c>
      <c r="O127" s="65"/>
    </row>
    <row r="128" spans="1:15" ht="52.5" customHeight="1" thickBot="1" x14ac:dyDescent="0.3">
      <c r="B128" s="335" t="s">
        <v>388</v>
      </c>
      <c r="C128" s="336"/>
      <c r="D128" s="336"/>
      <c r="E128" s="336"/>
      <c r="F128" s="336"/>
      <c r="G128" s="336"/>
      <c r="H128" s="337"/>
      <c r="I128" s="110"/>
      <c r="J128" s="111"/>
      <c r="K128" s="111"/>
      <c r="L128" s="111"/>
      <c r="M128" s="112"/>
      <c r="N128" s="112"/>
    </row>
    <row r="129" spans="1:15" ht="15.75" thickBot="1" x14ac:dyDescent="0.3"/>
    <row r="130" spans="1:15" x14ac:dyDescent="0.25">
      <c r="A130" s="338" t="s">
        <v>394</v>
      </c>
      <c r="B130" s="332" t="s">
        <v>395</v>
      </c>
      <c r="C130" s="222" t="s">
        <v>348</v>
      </c>
      <c r="D130" s="318"/>
      <c r="E130" s="161"/>
      <c r="F130" s="305" t="s">
        <v>1</v>
      </c>
      <c r="G130" s="28" t="s">
        <v>86</v>
      </c>
      <c r="H130" s="18" t="s">
        <v>119</v>
      </c>
      <c r="I130" s="84"/>
      <c r="J130" s="79"/>
      <c r="K130" s="31"/>
      <c r="L130" s="63"/>
      <c r="M130" s="31"/>
      <c r="N130" s="63" t="s">
        <v>1</v>
      </c>
      <c r="O130" s="70"/>
    </row>
    <row r="131" spans="1:15" x14ac:dyDescent="0.25">
      <c r="A131" s="339"/>
      <c r="B131" s="333"/>
      <c r="C131" s="114" t="s">
        <v>383</v>
      </c>
      <c r="D131" s="194" t="s">
        <v>359</v>
      </c>
      <c r="E131" s="170"/>
      <c r="F131" s="170"/>
      <c r="G131" s="52" t="s">
        <v>120</v>
      </c>
      <c r="H131" s="17" t="s">
        <v>381</v>
      </c>
      <c r="I131" s="51"/>
      <c r="J131" s="75"/>
      <c r="K131" s="32"/>
      <c r="L131" s="55"/>
      <c r="M131" s="32"/>
      <c r="N131" s="55" t="s">
        <v>1</v>
      </c>
      <c r="O131" s="64"/>
    </row>
    <row r="132" spans="1:15" x14ac:dyDescent="0.25">
      <c r="A132" s="339"/>
      <c r="B132" s="333"/>
      <c r="C132" s="117"/>
      <c r="D132" s="194" t="s">
        <v>360</v>
      </c>
      <c r="E132" s="170"/>
      <c r="F132" s="170"/>
      <c r="G132" s="52" t="s">
        <v>121</v>
      </c>
      <c r="H132" s="17" t="s">
        <v>374</v>
      </c>
      <c r="I132" s="51"/>
      <c r="J132" s="75"/>
      <c r="K132" s="32"/>
      <c r="L132" s="55"/>
      <c r="M132" s="32"/>
      <c r="N132" s="55" t="s">
        <v>1</v>
      </c>
      <c r="O132" s="64"/>
    </row>
    <row r="133" spans="1:15" x14ac:dyDescent="0.25">
      <c r="A133" s="339"/>
      <c r="B133" s="333"/>
      <c r="C133" s="114"/>
      <c r="D133" s="284" t="s">
        <v>360</v>
      </c>
      <c r="E133" s="162"/>
      <c r="F133" s="292"/>
      <c r="G133" s="52" t="s">
        <v>122</v>
      </c>
      <c r="H133" s="17" t="s">
        <v>123</v>
      </c>
      <c r="I133" s="51"/>
      <c r="J133" s="75"/>
      <c r="K133" s="32"/>
      <c r="L133" s="55"/>
      <c r="M133" s="32"/>
      <c r="N133" s="55" t="s">
        <v>1</v>
      </c>
      <c r="O133" s="64"/>
    </row>
    <row r="134" spans="1:15" ht="24" x14ac:dyDescent="0.25">
      <c r="A134" s="339"/>
      <c r="B134" s="333"/>
      <c r="C134" s="211" t="s">
        <v>349</v>
      </c>
      <c r="D134" s="279" t="s">
        <v>384</v>
      </c>
      <c r="E134" s="170"/>
      <c r="F134" s="293" t="s">
        <v>1</v>
      </c>
      <c r="G134" s="52" t="s">
        <v>124</v>
      </c>
      <c r="H134" s="17" t="s">
        <v>381</v>
      </c>
      <c r="I134" s="51"/>
      <c r="J134" s="75"/>
      <c r="K134" s="32"/>
      <c r="L134" s="55"/>
      <c r="M134" s="32"/>
      <c r="N134" s="55" t="s">
        <v>1</v>
      </c>
      <c r="O134" s="64"/>
    </row>
    <row r="135" spans="1:15" x14ac:dyDescent="0.25">
      <c r="A135" s="339"/>
      <c r="B135" s="333"/>
      <c r="C135" s="211" t="s">
        <v>350</v>
      </c>
      <c r="D135" s="330"/>
      <c r="E135" s="170"/>
      <c r="F135" s="293" t="s">
        <v>1</v>
      </c>
      <c r="G135" s="52" t="s">
        <v>125</v>
      </c>
      <c r="H135" s="17" t="s">
        <v>417</v>
      </c>
      <c r="I135" s="51"/>
      <c r="J135" s="75"/>
      <c r="K135" s="32"/>
      <c r="L135" s="55"/>
      <c r="M135" s="32"/>
      <c r="N135" s="55" t="s">
        <v>1</v>
      </c>
      <c r="O135" s="64"/>
    </row>
    <row r="136" spans="1:15" ht="24" x14ac:dyDescent="0.25">
      <c r="A136" s="339"/>
      <c r="B136" s="333"/>
      <c r="C136" s="211" t="s">
        <v>351</v>
      </c>
      <c r="D136" s="279" t="s">
        <v>396</v>
      </c>
      <c r="E136" s="170"/>
      <c r="F136" s="293" t="s">
        <v>1</v>
      </c>
      <c r="G136" s="52" t="s">
        <v>126</v>
      </c>
      <c r="H136" s="17" t="s">
        <v>382</v>
      </c>
      <c r="I136" s="51"/>
      <c r="J136" s="75"/>
      <c r="K136" s="32"/>
      <c r="L136" s="55"/>
      <c r="M136" s="32"/>
      <c r="N136" s="55" t="s">
        <v>1</v>
      </c>
      <c r="O136" s="64"/>
    </row>
    <row r="137" spans="1:15" ht="15.75" thickBot="1" x14ac:dyDescent="0.3">
      <c r="A137" s="340"/>
      <c r="B137" s="334"/>
      <c r="C137" s="114" t="s">
        <v>347</v>
      </c>
      <c r="D137" s="194" t="s">
        <v>357</v>
      </c>
      <c r="E137" s="170"/>
      <c r="F137" s="170"/>
      <c r="G137" s="52" t="s">
        <v>127</v>
      </c>
      <c r="H137" s="17" t="s">
        <v>133</v>
      </c>
      <c r="I137" s="51"/>
      <c r="J137" s="75"/>
      <c r="K137" s="32"/>
      <c r="L137" s="55"/>
      <c r="M137" s="32"/>
      <c r="N137" s="55" t="s">
        <v>1</v>
      </c>
      <c r="O137" s="64"/>
    </row>
    <row r="138" spans="1:15" ht="52.5" customHeight="1" thickBot="1" x14ac:dyDescent="0.3">
      <c r="B138" s="335" t="s">
        <v>388</v>
      </c>
      <c r="C138" s="336"/>
      <c r="D138" s="336"/>
      <c r="E138" s="336"/>
      <c r="F138" s="336"/>
      <c r="G138" s="336"/>
      <c r="H138" s="337"/>
      <c r="I138" s="110"/>
      <c r="J138" s="111"/>
      <c r="K138" s="111"/>
      <c r="L138" s="111"/>
      <c r="M138" s="112"/>
      <c r="N138" s="112"/>
    </row>
    <row r="139" spans="1:15" ht="15.75" thickBot="1" x14ac:dyDescent="0.3"/>
    <row r="140" spans="1:15" x14ac:dyDescent="0.25">
      <c r="A140" s="338" t="s">
        <v>394</v>
      </c>
      <c r="B140" s="332" t="s">
        <v>352</v>
      </c>
      <c r="C140" s="222" t="s">
        <v>284</v>
      </c>
      <c r="D140" s="278"/>
      <c r="E140" s="161"/>
      <c r="F140" s="305" t="s">
        <v>1</v>
      </c>
      <c r="G140" s="28" t="s">
        <v>86</v>
      </c>
      <c r="H140" s="18" t="s">
        <v>119</v>
      </c>
      <c r="I140" s="84"/>
      <c r="J140" s="79"/>
      <c r="K140" s="31"/>
      <c r="L140" s="63"/>
      <c r="M140" s="31"/>
      <c r="N140" s="63" t="s">
        <v>1</v>
      </c>
      <c r="O140" s="70"/>
    </row>
    <row r="141" spans="1:15" x14ac:dyDescent="0.25">
      <c r="A141" s="339"/>
      <c r="B141" s="333"/>
      <c r="C141" s="211" t="s">
        <v>287</v>
      </c>
      <c r="D141" s="279"/>
      <c r="E141" s="170"/>
      <c r="F141" s="292" t="s">
        <v>1</v>
      </c>
      <c r="G141" s="52" t="s">
        <v>120</v>
      </c>
      <c r="H141" s="17" t="s">
        <v>128</v>
      </c>
      <c r="I141" s="51"/>
      <c r="J141" s="75"/>
      <c r="K141" s="32"/>
      <c r="L141" s="55"/>
      <c r="M141" s="32"/>
      <c r="N141" s="55" t="s">
        <v>1</v>
      </c>
      <c r="O141" s="64"/>
    </row>
    <row r="142" spans="1:15" x14ac:dyDescent="0.25">
      <c r="A142" s="339"/>
      <c r="B142" s="333"/>
      <c r="C142" s="319" t="s">
        <v>286</v>
      </c>
      <c r="D142" s="280"/>
      <c r="E142" s="170"/>
      <c r="F142" s="292" t="s">
        <v>1</v>
      </c>
      <c r="G142" s="52" t="s">
        <v>121</v>
      </c>
      <c r="H142" s="17" t="s">
        <v>129</v>
      </c>
      <c r="I142" s="51"/>
      <c r="J142" s="75"/>
      <c r="K142" s="32"/>
      <c r="L142" s="55"/>
      <c r="M142" s="32"/>
      <c r="N142" s="55" t="s">
        <v>1</v>
      </c>
      <c r="O142" s="64"/>
    </row>
    <row r="143" spans="1:15" x14ac:dyDescent="0.25">
      <c r="A143" s="339"/>
      <c r="B143" s="333"/>
      <c r="C143" s="121" t="s">
        <v>346</v>
      </c>
      <c r="D143" s="194" t="s">
        <v>360</v>
      </c>
      <c r="E143" s="162"/>
      <c r="F143" s="292"/>
      <c r="G143" s="39" t="s">
        <v>122</v>
      </c>
      <c r="H143" s="17" t="s">
        <v>123</v>
      </c>
      <c r="I143" s="51"/>
      <c r="J143" s="75"/>
      <c r="K143" s="32"/>
      <c r="L143" s="55"/>
      <c r="M143" s="32"/>
      <c r="N143" s="55" t="s">
        <v>1</v>
      </c>
      <c r="O143" s="64"/>
    </row>
    <row r="144" spans="1:15" x14ac:dyDescent="0.25">
      <c r="A144" s="339"/>
      <c r="B144" s="333"/>
      <c r="C144" s="211" t="s">
        <v>281</v>
      </c>
      <c r="D144" s="281"/>
      <c r="E144" s="170"/>
      <c r="F144" s="292" t="s">
        <v>1</v>
      </c>
      <c r="G144" s="52" t="s">
        <v>124</v>
      </c>
      <c r="H144" s="17" t="s">
        <v>130</v>
      </c>
      <c r="I144" s="51"/>
      <c r="J144" s="75"/>
      <c r="K144" s="32"/>
      <c r="L144" s="55"/>
      <c r="M144" s="32"/>
      <c r="N144" s="55" t="s">
        <v>1</v>
      </c>
      <c r="O144" s="64"/>
    </row>
    <row r="145" spans="1:15" x14ac:dyDescent="0.25">
      <c r="A145" s="339"/>
      <c r="B145" s="333"/>
      <c r="C145" s="211" t="s">
        <v>280</v>
      </c>
      <c r="D145" s="186"/>
      <c r="E145" s="170"/>
      <c r="F145" s="293" t="s">
        <v>1</v>
      </c>
      <c r="G145" s="52" t="s">
        <v>125</v>
      </c>
      <c r="H145" s="17" t="s">
        <v>131</v>
      </c>
      <c r="I145" s="51"/>
      <c r="J145" s="75"/>
      <c r="K145" s="32"/>
      <c r="L145" s="55"/>
      <c r="M145" s="32"/>
      <c r="N145" s="55" t="s">
        <v>1</v>
      </c>
      <c r="O145" s="64"/>
    </row>
    <row r="146" spans="1:15" x14ac:dyDescent="0.25">
      <c r="A146" s="339"/>
      <c r="B146" s="333"/>
      <c r="C146" s="211" t="s">
        <v>282</v>
      </c>
      <c r="D146" s="280"/>
      <c r="E146" s="170"/>
      <c r="F146" s="292" t="s">
        <v>1</v>
      </c>
      <c r="G146" s="52" t="s">
        <v>126</v>
      </c>
      <c r="H146" s="17" t="s">
        <v>132</v>
      </c>
      <c r="I146" s="51"/>
      <c r="J146" s="75"/>
      <c r="K146" s="32"/>
      <c r="L146" s="55"/>
      <c r="M146" s="32"/>
      <c r="N146" s="55" t="s">
        <v>1</v>
      </c>
      <c r="O146" s="64"/>
    </row>
    <row r="147" spans="1:15" ht="15.75" thickBot="1" x14ac:dyDescent="0.3">
      <c r="A147" s="340"/>
      <c r="B147" s="334"/>
      <c r="C147" s="211" t="s">
        <v>283</v>
      </c>
      <c r="D147" s="280"/>
      <c r="E147" s="170"/>
      <c r="F147" s="292" t="s">
        <v>1</v>
      </c>
      <c r="G147" s="52" t="s">
        <v>127</v>
      </c>
      <c r="H147" s="17" t="s">
        <v>133</v>
      </c>
      <c r="I147" s="51"/>
      <c r="J147" s="75"/>
      <c r="K147" s="32"/>
      <c r="L147" s="55"/>
      <c r="M147" s="32"/>
      <c r="N147" s="55" t="s">
        <v>1</v>
      </c>
      <c r="O147" s="64"/>
    </row>
    <row r="148" spans="1:15" ht="40.5" customHeight="1" thickBot="1" x14ac:dyDescent="0.3">
      <c r="B148" s="335" t="s">
        <v>403</v>
      </c>
      <c r="C148" s="336"/>
      <c r="D148" s="336"/>
      <c r="E148" s="336"/>
      <c r="F148" s="336"/>
      <c r="G148" s="336"/>
      <c r="H148" s="337"/>
      <c r="I148" s="110"/>
      <c r="J148" s="111"/>
      <c r="K148" s="111"/>
      <c r="L148" s="111"/>
      <c r="M148" s="112"/>
      <c r="N148" s="112"/>
    </row>
    <row r="149" spans="1:15" ht="15.75" thickBot="1" x14ac:dyDescent="0.3"/>
    <row r="150" spans="1:15" x14ac:dyDescent="0.25">
      <c r="A150" s="338" t="s">
        <v>394</v>
      </c>
      <c r="B150" s="332" t="s">
        <v>353</v>
      </c>
      <c r="C150" s="113"/>
      <c r="D150" s="191" t="s">
        <v>358</v>
      </c>
      <c r="E150" s="190"/>
      <c r="F150" s="305"/>
      <c r="G150" s="28" t="s">
        <v>86</v>
      </c>
      <c r="H150" s="18" t="s">
        <v>119</v>
      </c>
      <c r="I150" s="84"/>
      <c r="J150" s="79"/>
      <c r="K150" s="31"/>
      <c r="L150" s="63"/>
      <c r="M150" s="31"/>
      <c r="N150" s="63" t="s">
        <v>1</v>
      </c>
      <c r="O150" s="70"/>
    </row>
    <row r="151" spans="1:15" x14ac:dyDescent="0.25">
      <c r="A151" s="339"/>
      <c r="B151" s="333"/>
      <c r="C151" s="114" t="s">
        <v>285</v>
      </c>
      <c r="D151" s="194" t="s">
        <v>405</v>
      </c>
      <c r="E151" s="170"/>
      <c r="F151" s="170"/>
      <c r="G151" s="52" t="s">
        <v>120</v>
      </c>
      <c r="H151" s="17" t="s">
        <v>154</v>
      </c>
      <c r="I151" s="51"/>
      <c r="J151" s="75"/>
      <c r="K151" s="32"/>
      <c r="L151" s="55"/>
      <c r="M151" s="32"/>
      <c r="N151" s="55" t="s">
        <v>1</v>
      </c>
      <c r="O151" s="64"/>
    </row>
    <row r="152" spans="1:15" x14ac:dyDescent="0.25">
      <c r="A152" s="339"/>
      <c r="B152" s="333"/>
      <c r="C152" s="117"/>
      <c r="D152" s="194" t="s">
        <v>360</v>
      </c>
      <c r="E152" s="170"/>
      <c r="F152" s="170"/>
      <c r="G152" s="52" t="s">
        <v>121</v>
      </c>
      <c r="H152" s="17" t="s">
        <v>129</v>
      </c>
      <c r="I152" s="51"/>
      <c r="J152" s="75"/>
      <c r="K152" s="32"/>
      <c r="L152" s="55"/>
      <c r="M152" s="32"/>
      <c r="N152" s="55" t="s">
        <v>1</v>
      </c>
      <c r="O152" s="64"/>
    </row>
    <row r="153" spans="1:15" x14ac:dyDescent="0.25">
      <c r="A153" s="339"/>
      <c r="B153" s="333"/>
      <c r="C153" s="114"/>
      <c r="D153" s="194" t="s">
        <v>360</v>
      </c>
      <c r="E153" s="162"/>
      <c r="F153" s="292"/>
      <c r="G153" s="52" t="s">
        <v>122</v>
      </c>
      <c r="H153" s="17" t="s">
        <v>123</v>
      </c>
      <c r="I153" s="51"/>
      <c r="J153" s="75"/>
      <c r="K153" s="32"/>
      <c r="L153" s="55"/>
      <c r="M153" s="32"/>
      <c r="N153" s="55" t="s">
        <v>1</v>
      </c>
      <c r="O153" s="64"/>
    </row>
    <row r="154" spans="1:15" x14ac:dyDescent="0.25">
      <c r="A154" s="339"/>
      <c r="B154" s="333"/>
      <c r="C154" s="211" t="s">
        <v>354</v>
      </c>
      <c r="D154" s="186" t="s">
        <v>405</v>
      </c>
      <c r="E154" s="170"/>
      <c r="F154" s="292" t="s">
        <v>1</v>
      </c>
      <c r="G154" s="52" t="s">
        <v>124</v>
      </c>
      <c r="H154" s="17" t="s">
        <v>154</v>
      </c>
      <c r="I154" s="51"/>
      <c r="J154" s="75"/>
      <c r="K154" s="32"/>
      <c r="L154" s="55"/>
      <c r="M154" s="32"/>
      <c r="N154" s="55" t="s">
        <v>1</v>
      </c>
      <c r="O154" s="64"/>
    </row>
    <row r="155" spans="1:15" x14ac:dyDescent="0.25">
      <c r="A155" s="339"/>
      <c r="B155" s="333"/>
      <c r="C155" s="211" t="s">
        <v>355</v>
      </c>
      <c r="D155" s="186"/>
      <c r="E155" s="170"/>
      <c r="F155" s="293" t="s">
        <v>1</v>
      </c>
      <c r="G155" s="52" t="s">
        <v>125</v>
      </c>
      <c r="H155" s="17" t="s">
        <v>131</v>
      </c>
      <c r="I155" s="51"/>
      <c r="J155" s="75"/>
      <c r="K155" s="32"/>
      <c r="L155" s="55"/>
      <c r="M155" s="32"/>
      <c r="N155" s="55" t="s">
        <v>1</v>
      </c>
      <c r="O155" s="64"/>
    </row>
    <row r="156" spans="1:15" x14ac:dyDescent="0.25">
      <c r="A156" s="339"/>
      <c r="B156" s="333"/>
      <c r="C156" s="211" t="s">
        <v>356</v>
      </c>
      <c r="D156" s="288"/>
      <c r="E156" s="170"/>
      <c r="F156" s="292" t="s">
        <v>1</v>
      </c>
      <c r="G156" s="52" t="s">
        <v>126</v>
      </c>
      <c r="H156" s="17" t="s">
        <v>398</v>
      </c>
      <c r="I156" s="51"/>
      <c r="J156" s="75"/>
      <c r="K156" s="32"/>
      <c r="L156" s="55"/>
      <c r="M156" s="32"/>
      <c r="N156" s="55" t="s">
        <v>1</v>
      </c>
      <c r="O156" s="64"/>
    </row>
    <row r="157" spans="1:15" ht="15.75" thickBot="1" x14ac:dyDescent="0.3">
      <c r="A157" s="340"/>
      <c r="B157" s="334"/>
      <c r="C157" s="116"/>
      <c r="D157" s="277" t="s">
        <v>360</v>
      </c>
      <c r="E157" s="171"/>
      <c r="F157" s="171"/>
      <c r="G157" s="29" t="s">
        <v>127</v>
      </c>
      <c r="H157" s="245" t="s">
        <v>133</v>
      </c>
      <c r="I157" s="85"/>
      <c r="J157" s="76"/>
      <c r="K157" s="34"/>
      <c r="L157" s="60"/>
      <c r="M157" s="34"/>
      <c r="N157" s="60" t="s">
        <v>1</v>
      </c>
      <c r="O157" s="65"/>
    </row>
    <row r="158" spans="1:15" ht="40.5" customHeight="1" thickBot="1" x14ac:dyDescent="0.3">
      <c r="B158" s="335" t="s">
        <v>403</v>
      </c>
      <c r="C158" s="336"/>
      <c r="D158" s="336"/>
      <c r="E158" s="336"/>
      <c r="F158" s="336"/>
      <c r="G158" s="336"/>
      <c r="H158" s="337"/>
      <c r="I158" s="110"/>
      <c r="J158" s="111"/>
      <c r="K158" s="111"/>
      <c r="L158" s="111"/>
      <c r="M158" s="112"/>
      <c r="N158" s="112"/>
    </row>
    <row r="159" spans="1:15" ht="15.75" thickBot="1" x14ac:dyDescent="0.3"/>
    <row r="160" spans="1:15" x14ac:dyDescent="0.25">
      <c r="A160" s="338" t="s">
        <v>399</v>
      </c>
      <c r="B160" s="332" t="s">
        <v>370</v>
      </c>
      <c r="C160" s="113"/>
      <c r="D160" s="282" t="s">
        <v>288</v>
      </c>
      <c r="E160" s="243"/>
      <c r="F160" s="306"/>
      <c r="G160" s="246" t="s">
        <v>361</v>
      </c>
      <c r="H160" s="247" t="s">
        <v>369</v>
      </c>
      <c r="I160" s="84"/>
      <c r="J160" s="79"/>
      <c r="K160" s="31"/>
      <c r="L160" s="63"/>
      <c r="M160" s="31"/>
      <c r="N160" s="63" t="s">
        <v>1</v>
      </c>
      <c r="O160" s="70"/>
    </row>
    <row r="161" spans="1:15" x14ac:dyDescent="0.25">
      <c r="A161" s="339"/>
      <c r="B161" s="333"/>
      <c r="C161" s="114"/>
      <c r="D161" s="283" t="s">
        <v>365</v>
      </c>
      <c r="E161" s="174"/>
      <c r="F161" s="307"/>
      <c r="G161" s="248" t="s">
        <v>362</v>
      </c>
      <c r="H161" s="249" t="s">
        <v>159</v>
      </c>
      <c r="I161" s="51"/>
      <c r="J161" s="75"/>
      <c r="K161" s="32"/>
      <c r="L161" s="55"/>
      <c r="M161" s="32"/>
      <c r="N161" s="55" t="s">
        <v>1</v>
      </c>
      <c r="O161" s="64"/>
    </row>
    <row r="162" spans="1:15" x14ac:dyDescent="0.25">
      <c r="A162" s="339"/>
      <c r="B162" s="333"/>
      <c r="C162" s="114"/>
      <c r="D162" s="283" t="s">
        <v>366</v>
      </c>
      <c r="E162" s="174"/>
      <c r="F162" s="307"/>
      <c r="G162" s="248" t="s">
        <v>363</v>
      </c>
      <c r="H162" s="249" t="s">
        <v>160</v>
      </c>
      <c r="I162" s="51"/>
      <c r="J162" s="75"/>
      <c r="K162" s="32"/>
      <c r="L162" s="55"/>
      <c r="M162" s="32"/>
      <c r="N162" s="55" t="s">
        <v>1</v>
      </c>
      <c r="O162" s="64"/>
    </row>
    <row r="163" spans="1:15" x14ac:dyDescent="0.25">
      <c r="A163" s="339"/>
      <c r="B163" s="333"/>
      <c r="C163" s="114"/>
      <c r="D163" s="283" t="s">
        <v>367</v>
      </c>
      <c r="E163" s="174"/>
      <c r="F163" s="307"/>
      <c r="G163" s="248" t="s">
        <v>364</v>
      </c>
      <c r="H163" s="249" t="s">
        <v>161</v>
      </c>
      <c r="I163" s="51"/>
      <c r="J163" s="75"/>
      <c r="K163" s="32"/>
      <c r="L163" s="55"/>
      <c r="M163" s="32"/>
      <c r="N163" s="55" t="s">
        <v>1</v>
      </c>
      <c r="O163" s="64"/>
    </row>
    <row r="164" spans="1:15" x14ac:dyDescent="0.25">
      <c r="A164" s="339"/>
      <c r="B164" s="333"/>
      <c r="C164" s="114"/>
      <c r="D164" s="284" t="s">
        <v>360</v>
      </c>
      <c r="E164" s="162"/>
      <c r="F164" s="292"/>
      <c r="G164" s="248" t="s">
        <v>135</v>
      </c>
      <c r="H164" s="249" t="s">
        <v>139</v>
      </c>
      <c r="I164" s="51"/>
      <c r="J164" s="75"/>
      <c r="K164" s="32"/>
      <c r="L164" s="55"/>
      <c r="M164" s="32"/>
      <c r="N164" s="55" t="s">
        <v>1</v>
      </c>
      <c r="O164" s="64"/>
    </row>
    <row r="165" spans="1:15" x14ac:dyDescent="0.25">
      <c r="A165" s="339"/>
      <c r="B165" s="333"/>
      <c r="C165" s="114"/>
      <c r="D165" s="283" t="s">
        <v>288</v>
      </c>
      <c r="E165" s="170"/>
      <c r="F165" s="170"/>
      <c r="G165" s="52" t="s">
        <v>138</v>
      </c>
      <c r="H165" s="17" t="s">
        <v>134</v>
      </c>
      <c r="I165" s="51"/>
      <c r="J165" s="75"/>
      <c r="K165" s="32"/>
      <c r="L165" s="55"/>
      <c r="M165" s="32"/>
      <c r="N165" s="55" t="s">
        <v>1</v>
      </c>
      <c r="O165" s="64"/>
    </row>
    <row r="166" spans="1:15" ht="14.25" customHeight="1" thickBot="1" x14ac:dyDescent="0.3">
      <c r="A166" s="339"/>
      <c r="B166" s="334"/>
      <c r="C166" s="116"/>
      <c r="D166" s="285" t="s">
        <v>368</v>
      </c>
      <c r="E166" s="244"/>
      <c r="F166" s="308"/>
      <c r="G166" s="29" t="s">
        <v>140</v>
      </c>
      <c r="H166" s="245" t="s">
        <v>141</v>
      </c>
      <c r="I166" s="85"/>
      <c r="J166" s="76"/>
      <c r="K166" s="34"/>
      <c r="L166" s="60"/>
      <c r="M166" s="34"/>
      <c r="N166" s="60" t="s">
        <v>1</v>
      </c>
      <c r="O166" s="65"/>
    </row>
    <row r="167" spans="1:15" ht="49.5" thickBot="1" x14ac:dyDescent="0.3">
      <c r="A167" s="340"/>
      <c r="B167" s="207"/>
      <c r="C167" s="250"/>
      <c r="D167" s="286" t="s">
        <v>407</v>
      </c>
      <c r="E167" s="225"/>
      <c r="F167" s="225"/>
      <c r="G167" s="238" t="s">
        <v>162</v>
      </c>
      <c r="H167" s="239" t="s">
        <v>163</v>
      </c>
      <c r="I167" s="240"/>
      <c r="J167" s="241"/>
      <c r="K167" s="231"/>
      <c r="L167" s="230"/>
      <c r="M167" s="231"/>
      <c r="N167" s="242" t="s">
        <v>1</v>
      </c>
      <c r="O167" s="232"/>
    </row>
    <row r="168" spans="1:15" x14ac:dyDescent="0.25">
      <c r="G168" s="16"/>
      <c r="H168" s="16"/>
      <c r="I168" s="16"/>
    </row>
    <row r="169" spans="1:15" x14ac:dyDescent="0.25">
      <c r="G169" s="16"/>
      <c r="H169" s="16"/>
      <c r="I169" s="16"/>
    </row>
    <row r="170" spans="1:15" x14ac:dyDescent="0.25">
      <c r="G170" s="16"/>
      <c r="H170" s="16"/>
      <c r="I170" s="16"/>
    </row>
    <row r="171" spans="1:15" x14ac:dyDescent="0.25">
      <c r="G171" s="16"/>
      <c r="H171" s="16"/>
      <c r="I171" s="16"/>
    </row>
    <row r="172" spans="1:15" x14ac:dyDescent="0.25">
      <c r="G172" s="16"/>
      <c r="H172" s="16"/>
      <c r="I172" s="16"/>
    </row>
    <row r="173" spans="1:15" x14ac:dyDescent="0.25">
      <c r="G173" s="16"/>
      <c r="H173" s="16"/>
      <c r="I173" s="16"/>
    </row>
    <row r="174" spans="1:15" x14ac:dyDescent="0.25">
      <c r="G174" s="16"/>
      <c r="H174" s="16"/>
      <c r="I174" s="16"/>
    </row>
    <row r="175" spans="1:15" x14ac:dyDescent="0.25">
      <c r="G175" s="16"/>
      <c r="H175" s="16"/>
      <c r="I175" s="16"/>
    </row>
    <row r="176" spans="1:15" x14ac:dyDescent="0.25">
      <c r="G176" s="16"/>
      <c r="H176" s="16"/>
      <c r="I176" s="16"/>
    </row>
    <row r="177" spans="7:9" x14ac:dyDescent="0.25">
      <c r="G177" s="16"/>
      <c r="H177" s="16"/>
      <c r="I177" s="16"/>
    </row>
    <row r="178" spans="7:9" x14ac:dyDescent="0.25">
      <c r="G178" s="16"/>
      <c r="H178" s="16"/>
      <c r="I178" s="16"/>
    </row>
    <row r="179" spans="7:9" x14ac:dyDescent="0.25">
      <c r="G179" s="16"/>
      <c r="H179" s="16"/>
      <c r="I179" s="16"/>
    </row>
    <row r="180" spans="7:9" x14ac:dyDescent="0.25">
      <c r="G180" s="16"/>
      <c r="H180" s="16"/>
      <c r="I180" s="16"/>
    </row>
    <row r="181" spans="7:9" x14ac:dyDescent="0.25">
      <c r="G181" s="16"/>
      <c r="H181" s="16"/>
      <c r="I181" s="16"/>
    </row>
    <row r="182" spans="7:9" x14ac:dyDescent="0.25">
      <c r="G182" s="16"/>
      <c r="H182" s="16"/>
      <c r="I182" s="16"/>
    </row>
    <row r="183" spans="7:9" x14ac:dyDescent="0.25">
      <c r="G183" s="16"/>
      <c r="H183" s="16"/>
      <c r="I183" s="16"/>
    </row>
    <row r="184" spans="7:9" x14ac:dyDescent="0.25">
      <c r="G184" s="16"/>
      <c r="H184" s="16"/>
      <c r="I184" s="16"/>
    </row>
    <row r="185" spans="7:9" x14ac:dyDescent="0.25">
      <c r="G185" s="16"/>
      <c r="H185" s="16"/>
      <c r="I185" s="16"/>
    </row>
    <row r="186" spans="7:9" x14ac:dyDescent="0.25">
      <c r="G186" s="16"/>
      <c r="H186" s="16"/>
      <c r="I186" s="16"/>
    </row>
    <row r="187" spans="7:9" x14ac:dyDescent="0.25">
      <c r="G187" s="16"/>
      <c r="H187" s="16"/>
      <c r="I187" s="16"/>
    </row>
    <row r="188" spans="7:9" x14ac:dyDescent="0.25">
      <c r="G188" s="16"/>
      <c r="H188" s="16"/>
      <c r="I188" s="16"/>
    </row>
    <row r="189" spans="7:9" x14ac:dyDescent="0.25">
      <c r="G189" s="16"/>
      <c r="H189" s="16"/>
      <c r="I189" s="16"/>
    </row>
    <row r="190" spans="7:9" x14ac:dyDescent="0.25">
      <c r="G190" s="16"/>
      <c r="H190" s="16"/>
      <c r="I190" s="16"/>
    </row>
    <row r="191" spans="7:9" x14ac:dyDescent="0.25">
      <c r="G191" s="16"/>
      <c r="H191" s="16"/>
      <c r="I191" s="16"/>
    </row>
    <row r="192" spans="7:9" x14ac:dyDescent="0.25">
      <c r="G192" s="16"/>
      <c r="H192" s="16"/>
      <c r="I192" s="16"/>
    </row>
    <row r="193" spans="7:9" x14ac:dyDescent="0.25">
      <c r="G193" s="16"/>
      <c r="H193" s="16"/>
      <c r="I193" s="16"/>
    </row>
    <row r="194" spans="7:9" x14ac:dyDescent="0.25">
      <c r="G194" s="16"/>
      <c r="H194" s="16"/>
      <c r="I194" s="16"/>
    </row>
    <row r="195" spans="7:9" x14ac:dyDescent="0.25">
      <c r="G195" s="16"/>
      <c r="H195" s="16"/>
      <c r="I195" s="16"/>
    </row>
    <row r="196" spans="7:9" x14ac:dyDescent="0.25">
      <c r="G196" s="16"/>
      <c r="H196" s="16"/>
      <c r="I196" s="16"/>
    </row>
    <row r="197" spans="7:9" x14ac:dyDescent="0.25">
      <c r="G197" s="16"/>
      <c r="H197" s="16"/>
      <c r="I197" s="16"/>
    </row>
    <row r="198" spans="7:9" x14ac:dyDescent="0.25">
      <c r="G198" s="16"/>
      <c r="H198" s="16"/>
      <c r="I198" s="16"/>
    </row>
    <row r="199" spans="7:9" x14ac:dyDescent="0.25">
      <c r="G199" s="16"/>
      <c r="H199" s="16"/>
      <c r="I199" s="16"/>
    </row>
    <row r="200" spans="7:9" x14ac:dyDescent="0.25">
      <c r="G200" s="16"/>
      <c r="H200" s="16"/>
      <c r="I200" s="16"/>
    </row>
    <row r="201" spans="7:9" x14ac:dyDescent="0.25">
      <c r="G201" s="16"/>
      <c r="H201" s="16"/>
      <c r="I201" s="16"/>
    </row>
    <row r="202" spans="7:9" x14ac:dyDescent="0.25">
      <c r="G202" s="16"/>
      <c r="H202" s="16"/>
      <c r="I202" s="16"/>
    </row>
    <row r="203" spans="7:9" x14ac:dyDescent="0.25">
      <c r="G203" s="16"/>
      <c r="H203" s="16"/>
      <c r="I203" s="16"/>
    </row>
    <row r="204" spans="7:9" x14ac:dyDescent="0.25">
      <c r="G204" s="16"/>
      <c r="H204" s="16"/>
      <c r="I204" s="16"/>
    </row>
    <row r="205" spans="7:9" x14ac:dyDescent="0.25">
      <c r="G205" s="16"/>
      <c r="H205" s="16"/>
      <c r="I205" s="16"/>
    </row>
    <row r="206" spans="7:9" x14ac:dyDescent="0.25">
      <c r="G206" s="16"/>
      <c r="H206" s="16"/>
      <c r="I206" s="16"/>
    </row>
    <row r="207" spans="7:9" x14ac:dyDescent="0.25">
      <c r="G207" s="16"/>
      <c r="H207" s="16"/>
      <c r="I207" s="16"/>
    </row>
    <row r="208" spans="7:9" x14ac:dyDescent="0.25">
      <c r="G208" s="16"/>
      <c r="H208" s="16"/>
      <c r="I208" s="16"/>
    </row>
    <row r="209" spans="7:9" x14ac:dyDescent="0.25">
      <c r="G209" s="16"/>
      <c r="H209" s="16"/>
      <c r="I209" s="16"/>
    </row>
    <row r="210" spans="7:9" x14ac:dyDescent="0.25">
      <c r="G210" s="16"/>
      <c r="H210" s="16"/>
      <c r="I210" s="16"/>
    </row>
    <row r="211" spans="7:9" x14ac:dyDescent="0.25">
      <c r="G211" s="16"/>
      <c r="H211" s="16"/>
      <c r="I211" s="16"/>
    </row>
    <row r="212" spans="7:9" x14ac:dyDescent="0.25">
      <c r="G212" s="16"/>
      <c r="H212" s="16"/>
      <c r="I212" s="16"/>
    </row>
    <row r="213" spans="7:9" x14ac:dyDescent="0.25">
      <c r="G213" s="16"/>
      <c r="H213" s="16"/>
      <c r="I213" s="16"/>
    </row>
    <row r="214" spans="7:9" x14ac:dyDescent="0.25">
      <c r="G214" s="16"/>
      <c r="H214" s="16"/>
      <c r="I214" s="16"/>
    </row>
    <row r="215" spans="7:9" x14ac:dyDescent="0.25">
      <c r="G215" s="16"/>
      <c r="H215" s="16"/>
      <c r="I215" s="16"/>
    </row>
    <row r="216" spans="7:9" x14ac:dyDescent="0.25">
      <c r="G216" s="16"/>
      <c r="H216" s="16"/>
      <c r="I216" s="16"/>
    </row>
    <row r="217" spans="7:9" x14ac:dyDescent="0.25">
      <c r="G217" s="16"/>
      <c r="H217" s="16"/>
      <c r="I217" s="16"/>
    </row>
    <row r="218" spans="7:9" x14ac:dyDescent="0.25">
      <c r="G218" s="16"/>
      <c r="H218" s="16"/>
      <c r="I218" s="16"/>
    </row>
    <row r="219" spans="7:9" x14ac:dyDescent="0.25">
      <c r="G219" s="16"/>
      <c r="H219" s="16"/>
      <c r="I219" s="16"/>
    </row>
    <row r="220" spans="7:9" x14ac:dyDescent="0.25">
      <c r="G220" s="16"/>
      <c r="H220" s="16"/>
      <c r="I220" s="16"/>
    </row>
    <row r="221" spans="7:9" x14ac:dyDescent="0.25">
      <c r="G221" s="16"/>
      <c r="H221" s="16"/>
      <c r="I221" s="16"/>
    </row>
    <row r="222" spans="7:9" x14ac:dyDescent="0.25">
      <c r="G222" s="16"/>
      <c r="H222" s="16"/>
      <c r="I222" s="16"/>
    </row>
    <row r="223" spans="7:9" x14ac:dyDescent="0.25">
      <c r="G223" s="16"/>
      <c r="H223" s="16"/>
      <c r="I223" s="16"/>
    </row>
    <row r="224" spans="7:9" x14ac:dyDescent="0.25">
      <c r="G224" s="16"/>
      <c r="H224" s="16"/>
      <c r="I224" s="16"/>
    </row>
    <row r="225" spans="7:9" x14ac:dyDescent="0.25">
      <c r="G225" s="16"/>
      <c r="H225" s="16"/>
      <c r="I225" s="16"/>
    </row>
    <row r="226" spans="7:9" x14ac:dyDescent="0.25">
      <c r="G226" s="16"/>
      <c r="H226" s="16"/>
      <c r="I226" s="16"/>
    </row>
    <row r="227" spans="7:9" x14ac:dyDescent="0.25">
      <c r="G227" s="16"/>
      <c r="H227" s="16"/>
      <c r="I227" s="16"/>
    </row>
    <row r="228" spans="7:9" x14ac:dyDescent="0.25">
      <c r="G228" s="16"/>
      <c r="H228" s="16"/>
      <c r="I228" s="16"/>
    </row>
    <row r="229" spans="7:9" x14ac:dyDescent="0.25">
      <c r="G229" s="16"/>
      <c r="H229" s="16"/>
      <c r="I229" s="16"/>
    </row>
    <row r="230" spans="7:9" x14ac:dyDescent="0.25">
      <c r="G230" s="16"/>
      <c r="H230" s="16"/>
      <c r="I230" s="16"/>
    </row>
    <row r="231" spans="7:9" x14ac:dyDescent="0.25">
      <c r="G231" s="16"/>
      <c r="H231" s="16"/>
      <c r="I231" s="16"/>
    </row>
    <row r="232" spans="7:9" x14ac:dyDescent="0.25">
      <c r="G232" s="16"/>
      <c r="H232" s="16"/>
      <c r="I232" s="16"/>
    </row>
    <row r="233" spans="7:9" x14ac:dyDescent="0.25">
      <c r="G233" s="16"/>
      <c r="H233" s="16"/>
      <c r="I233" s="16"/>
    </row>
    <row r="234" spans="7:9" x14ac:dyDescent="0.25">
      <c r="G234" s="16"/>
      <c r="H234" s="16"/>
      <c r="I234" s="16"/>
    </row>
    <row r="235" spans="7:9" x14ac:dyDescent="0.25">
      <c r="G235" s="16"/>
      <c r="H235" s="16"/>
      <c r="I235" s="16"/>
    </row>
    <row r="236" spans="7:9" x14ac:dyDescent="0.25">
      <c r="G236" s="16"/>
      <c r="H236" s="16"/>
      <c r="I236" s="16"/>
    </row>
    <row r="237" spans="7:9" x14ac:dyDescent="0.25">
      <c r="G237" s="16"/>
      <c r="H237" s="16"/>
      <c r="I237" s="16"/>
    </row>
    <row r="238" spans="7:9" x14ac:dyDescent="0.25">
      <c r="G238" s="16"/>
      <c r="H238" s="16"/>
      <c r="I238" s="16"/>
    </row>
    <row r="239" spans="7:9" x14ac:dyDescent="0.25">
      <c r="G239" s="16"/>
      <c r="H239" s="16"/>
      <c r="I239" s="16"/>
    </row>
    <row r="240" spans="7:9" x14ac:dyDescent="0.25">
      <c r="G240" s="16"/>
      <c r="H240" s="16"/>
      <c r="I240" s="16"/>
    </row>
    <row r="241" spans="7:9" x14ac:dyDescent="0.25">
      <c r="G241" s="16"/>
      <c r="H241" s="16"/>
      <c r="I241" s="16"/>
    </row>
    <row r="242" spans="7:9" x14ac:dyDescent="0.25">
      <c r="G242" s="16"/>
      <c r="H242" s="16"/>
      <c r="I242" s="16"/>
    </row>
    <row r="243" spans="7:9" x14ac:dyDescent="0.25">
      <c r="G243" s="16"/>
      <c r="H243" s="16"/>
      <c r="I243" s="16"/>
    </row>
    <row r="244" spans="7:9" x14ac:dyDescent="0.25">
      <c r="G244" s="16"/>
      <c r="H244" s="16"/>
      <c r="I244" s="16"/>
    </row>
    <row r="245" spans="7:9" x14ac:dyDescent="0.25">
      <c r="G245" s="16"/>
      <c r="H245" s="16"/>
      <c r="I245" s="16"/>
    </row>
    <row r="246" spans="7:9" x14ac:dyDescent="0.25">
      <c r="G246" s="16"/>
      <c r="H246" s="16"/>
      <c r="I246" s="16"/>
    </row>
    <row r="247" spans="7:9" x14ac:dyDescent="0.25">
      <c r="G247" s="16"/>
      <c r="H247" s="16"/>
      <c r="I247" s="16"/>
    </row>
    <row r="248" spans="7:9" x14ac:dyDescent="0.25">
      <c r="G248" s="16"/>
      <c r="H248" s="16"/>
      <c r="I248" s="16"/>
    </row>
    <row r="249" spans="7:9" x14ac:dyDescent="0.25">
      <c r="G249" s="16"/>
      <c r="H249" s="16"/>
      <c r="I249" s="16"/>
    </row>
    <row r="250" spans="7:9" x14ac:dyDescent="0.25">
      <c r="G250" s="16"/>
      <c r="H250" s="16"/>
      <c r="I250" s="16"/>
    </row>
  </sheetData>
  <mergeCells count="50">
    <mergeCell ref="G9:G10"/>
    <mergeCell ref="B4:B10"/>
    <mergeCell ref="A4:A10"/>
    <mergeCell ref="M26:M48"/>
    <mergeCell ref="B12:B23"/>
    <mergeCell ref="H40:H48"/>
    <mergeCell ref="H26:H34"/>
    <mergeCell ref="A12:A23"/>
    <mergeCell ref="N117:N120"/>
    <mergeCell ref="B121:B127"/>
    <mergeCell ref="B110:B112"/>
    <mergeCell ref="B113:B120"/>
    <mergeCell ref="B49:B53"/>
    <mergeCell ref="B65:B69"/>
    <mergeCell ref="B84:H84"/>
    <mergeCell ref="B98:H98"/>
    <mergeCell ref="B56:B64"/>
    <mergeCell ref="B72:B83"/>
    <mergeCell ref="C76:C77"/>
    <mergeCell ref="B86:B97"/>
    <mergeCell ref="G76:G77"/>
    <mergeCell ref="B105:B107"/>
    <mergeCell ref="A100:A107"/>
    <mergeCell ref="B130:B137"/>
    <mergeCell ref="B140:B147"/>
    <mergeCell ref="B150:B157"/>
    <mergeCell ref="B108:H108"/>
    <mergeCell ref="A26:A53"/>
    <mergeCell ref="B24:H24"/>
    <mergeCell ref="B54:H54"/>
    <mergeCell ref="B70:H70"/>
    <mergeCell ref="B103:B104"/>
    <mergeCell ref="B101:B102"/>
    <mergeCell ref="B26:B34"/>
    <mergeCell ref="B40:B48"/>
    <mergeCell ref="B35:B39"/>
    <mergeCell ref="A56:A69"/>
    <mergeCell ref="A86:A97"/>
    <mergeCell ref="A72:A83"/>
    <mergeCell ref="B160:B166"/>
    <mergeCell ref="B128:H128"/>
    <mergeCell ref="A110:A127"/>
    <mergeCell ref="B138:H138"/>
    <mergeCell ref="A130:A137"/>
    <mergeCell ref="B148:H148"/>
    <mergeCell ref="A140:A147"/>
    <mergeCell ref="A150:A157"/>
    <mergeCell ref="A160:A167"/>
    <mergeCell ref="B158:H158"/>
    <mergeCell ref="H117:H120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J5" sqref="J5"/>
    </sheetView>
  </sheetViews>
  <sheetFormatPr baseColWidth="10" defaultRowHeight="15" x14ac:dyDescent="0.25"/>
  <cols>
    <col min="1" max="1" width="21" customWidth="1"/>
    <col min="2" max="2" width="15.140625" style="1" customWidth="1"/>
    <col min="3" max="7" width="11.42578125" style="1"/>
    <col min="8" max="8" width="12.42578125" style="1" customWidth="1"/>
  </cols>
  <sheetData>
    <row r="1" spans="1:8" x14ac:dyDescent="0.25">
      <c r="A1" s="43" t="s">
        <v>125</v>
      </c>
      <c r="B1" s="42">
        <v>0.21</v>
      </c>
    </row>
    <row r="2" spans="1:8" x14ac:dyDescent="0.25">
      <c r="A2" s="43" t="s">
        <v>134</v>
      </c>
      <c r="B2" s="45">
        <v>11611.57</v>
      </c>
    </row>
    <row r="4" spans="1:8" ht="30" x14ac:dyDescent="0.25">
      <c r="A4" s="40" t="s">
        <v>86</v>
      </c>
      <c r="B4" s="41" t="s">
        <v>120</v>
      </c>
      <c r="C4" s="41" t="s">
        <v>121</v>
      </c>
      <c r="D4" s="40" t="s">
        <v>122</v>
      </c>
      <c r="E4" s="40" t="s">
        <v>124</v>
      </c>
      <c r="F4" s="40" t="s">
        <v>125</v>
      </c>
      <c r="G4" s="40" t="s">
        <v>136</v>
      </c>
      <c r="H4" s="41" t="s">
        <v>127</v>
      </c>
    </row>
    <row r="5" spans="1:8" x14ac:dyDescent="0.25">
      <c r="A5" s="202">
        <v>42025</v>
      </c>
      <c r="B5" s="203">
        <v>826.45</v>
      </c>
      <c r="C5" s="203">
        <v>0</v>
      </c>
      <c r="D5" s="203">
        <v>0</v>
      </c>
      <c r="E5" s="203">
        <f>B5+C5+D5</f>
        <v>826.45</v>
      </c>
      <c r="F5" s="204">
        <f>E5*$B$1</f>
        <v>173.55449999999999</v>
      </c>
      <c r="G5" s="204">
        <f>E5+F5</f>
        <v>1000.0045</v>
      </c>
      <c r="H5" s="205">
        <f>$B$2-B5</f>
        <v>10785.119999999999</v>
      </c>
    </row>
    <row r="6" spans="1:8" x14ac:dyDescent="0.25">
      <c r="A6" s="47">
        <v>42025</v>
      </c>
      <c r="B6" s="48">
        <v>112.3</v>
      </c>
      <c r="C6" s="48">
        <v>61.97</v>
      </c>
      <c r="D6" s="48">
        <v>9.17</v>
      </c>
      <c r="E6" s="48">
        <f>B6+C6+D6</f>
        <v>183.43999999999997</v>
      </c>
      <c r="F6" s="49">
        <f>E6*$B$1</f>
        <v>38.52239999999999</v>
      </c>
      <c r="G6" s="49">
        <f>E6+F6</f>
        <v>221.96239999999995</v>
      </c>
      <c r="H6" s="50">
        <f>H5-B6</f>
        <v>10672.82</v>
      </c>
    </row>
    <row r="7" spans="1:8" x14ac:dyDescent="0.25">
      <c r="A7" s="46">
        <v>42056</v>
      </c>
      <c r="B7" s="1">
        <v>113.12</v>
      </c>
      <c r="C7" s="1">
        <v>61.15</v>
      </c>
      <c r="D7" s="1">
        <v>9.17</v>
      </c>
      <c r="E7" s="1">
        <f t="shared" ref="E7:E65" si="0">B7+C7+D7</f>
        <v>183.44</v>
      </c>
      <c r="F7" s="44">
        <f t="shared" ref="F7:F65" si="1">E7*$B$1</f>
        <v>38.522399999999998</v>
      </c>
      <c r="G7" s="44">
        <f t="shared" ref="G7:G65" si="2">E7+F7</f>
        <v>221.9624</v>
      </c>
      <c r="H7" s="45">
        <f t="shared" ref="H7:H65" si="3">H6-B7</f>
        <v>10559.699999999999</v>
      </c>
    </row>
    <row r="8" spans="1:8" x14ac:dyDescent="0.25">
      <c r="A8" s="46">
        <v>42084</v>
      </c>
      <c r="B8" s="1">
        <v>113.78</v>
      </c>
      <c r="C8" s="1">
        <v>60.49</v>
      </c>
      <c r="D8" s="1">
        <v>9.17</v>
      </c>
      <c r="E8" s="1">
        <f t="shared" si="0"/>
        <v>183.44</v>
      </c>
      <c r="F8" s="44">
        <f t="shared" si="1"/>
        <v>38.522399999999998</v>
      </c>
      <c r="G8" s="44">
        <f t="shared" si="2"/>
        <v>221.9624</v>
      </c>
      <c r="H8" s="45">
        <f t="shared" si="3"/>
        <v>10445.919999999998</v>
      </c>
    </row>
    <row r="9" spans="1:8" x14ac:dyDescent="0.25">
      <c r="A9" s="46">
        <v>42115</v>
      </c>
      <c r="B9" s="1">
        <v>114.44</v>
      </c>
      <c r="C9" s="1">
        <v>59.83</v>
      </c>
      <c r="D9" s="1">
        <v>9.17</v>
      </c>
      <c r="E9" s="1">
        <f t="shared" si="0"/>
        <v>183.43999999999997</v>
      </c>
      <c r="F9" s="44">
        <f t="shared" si="1"/>
        <v>38.52239999999999</v>
      </c>
      <c r="G9" s="44">
        <f t="shared" si="2"/>
        <v>221.96239999999995</v>
      </c>
      <c r="H9" s="45">
        <f t="shared" si="3"/>
        <v>10331.479999999998</v>
      </c>
    </row>
    <row r="10" spans="1:8" x14ac:dyDescent="0.25">
      <c r="A10" s="46">
        <v>42145</v>
      </c>
      <c r="B10" s="1">
        <v>115.11</v>
      </c>
      <c r="C10" s="1">
        <v>59.16</v>
      </c>
      <c r="D10" s="1">
        <v>9.17</v>
      </c>
      <c r="E10" s="1">
        <f t="shared" si="0"/>
        <v>183.43999999999997</v>
      </c>
      <c r="F10" s="44">
        <f t="shared" si="1"/>
        <v>38.52239999999999</v>
      </c>
      <c r="G10" s="44">
        <f t="shared" si="2"/>
        <v>221.96239999999995</v>
      </c>
      <c r="H10" s="45">
        <f t="shared" si="3"/>
        <v>10216.369999999997</v>
      </c>
    </row>
    <row r="11" spans="1:8" x14ac:dyDescent="0.25">
      <c r="A11" s="46">
        <v>42176</v>
      </c>
      <c r="B11" s="1">
        <v>115.78</v>
      </c>
      <c r="C11" s="1">
        <v>58.49</v>
      </c>
      <c r="D11" s="1">
        <v>9.17</v>
      </c>
      <c r="E11" s="1">
        <f t="shared" si="0"/>
        <v>183.44</v>
      </c>
      <c r="F11" s="44">
        <f t="shared" si="1"/>
        <v>38.522399999999998</v>
      </c>
      <c r="G11" s="44">
        <f t="shared" si="2"/>
        <v>221.9624</v>
      </c>
      <c r="H11" s="45">
        <f t="shared" si="3"/>
        <v>10100.589999999997</v>
      </c>
    </row>
    <row r="12" spans="1:8" x14ac:dyDescent="0.25">
      <c r="A12" s="46">
        <v>42206</v>
      </c>
      <c r="B12" s="1">
        <v>116.45</v>
      </c>
      <c r="C12" s="1">
        <v>57.82</v>
      </c>
      <c r="D12" s="1">
        <v>9.17</v>
      </c>
      <c r="E12" s="1">
        <f t="shared" si="0"/>
        <v>183.44</v>
      </c>
      <c r="F12" s="44">
        <f t="shared" si="1"/>
        <v>38.522399999999998</v>
      </c>
      <c r="G12" s="44">
        <f t="shared" si="2"/>
        <v>221.9624</v>
      </c>
      <c r="H12" s="45">
        <f t="shared" si="3"/>
        <v>9984.1399999999958</v>
      </c>
    </row>
    <row r="13" spans="1:8" x14ac:dyDescent="0.25">
      <c r="A13" s="46">
        <v>42237</v>
      </c>
      <c r="B13" s="1">
        <v>117.13</v>
      </c>
      <c r="C13" s="1">
        <v>57.14</v>
      </c>
      <c r="D13" s="1">
        <v>9.17</v>
      </c>
      <c r="E13" s="1">
        <f t="shared" si="0"/>
        <v>183.43999999999997</v>
      </c>
      <c r="F13" s="44">
        <f t="shared" si="1"/>
        <v>38.52239999999999</v>
      </c>
      <c r="G13" s="44">
        <f t="shared" si="2"/>
        <v>221.96239999999995</v>
      </c>
      <c r="H13" s="45">
        <f t="shared" si="3"/>
        <v>9867.0099999999966</v>
      </c>
    </row>
    <row r="14" spans="1:8" x14ac:dyDescent="0.25">
      <c r="A14" s="46">
        <v>42268</v>
      </c>
      <c r="B14" s="1">
        <v>117.81</v>
      </c>
      <c r="C14" s="1">
        <v>56.46</v>
      </c>
      <c r="D14" s="1">
        <v>9.17</v>
      </c>
      <c r="E14" s="1">
        <f t="shared" si="0"/>
        <v>183.44</v>
      </c>
      <c r="F14" s="44">
        <f t="shared" si="1"/>
        <v>38.522399999999998</v>
      </c>
      <c r="G14" s="44">
        <f t="shared" si="2"/>
        <v>221.9624</v>
      </c>
      <c r="H14" s="45">
        <f t="shared" si="3"/>
        <v>9749.1999999999971</v>
      </c>
    </row>
    <row r="15" spans="1:8" x14ac:dyDescent="0.25">
      <c r="A15" s="46">
        <v>42298</v>
      </c>
      <c r="B15" s="1">
        <v>118.5</v>
      </c>
      <c r="C15" s="1">
        <v>55.77</v>
      </c>
      <c r="D15" s="1">
        <v>9.17</v>
      </c>
      <c r="E15" s="1">
        <f t="shared" si="0"/>
        <v>183.44</v>
      </c>
      <c r="F15" s="44">
        <f t="shared" si="1"/>
        <v>38.522399999999998</v>
      </c>
      <c r="G15" s="44">
        <f t="shared" si="2"/>
        <v>221.9624</v>
      </c>
      <c r="H15" s="45">
        <f t="shared" si="3"/>
        <v>9630.6999999999971</v>
      </c>
    </row>
    <row r="16" spans="1:8" x14ac:dyDescent="0.25">
      <c r="A16" s="46">
        <v>42329</v>
      </c>
      <c r="B16" s="1">
        <v>119.19</v>
      </c>
      <c r="C16" s="1">
        <v>55.08</v>
      </c>
      <c r="D16" s="1">
        <v>9.17</v>
      </c>
      <c r="E16" s="1">
        <f t="shared" si="0"/>
        <v>183.43999999999997</v>
      </c>
      <c r="F16" s="44">
        <f t="shared" si="1"/>
        <v>38.52239999999999</v>
      </c>
      <c r="G16" s="44">
        <f t="shared" si="2"/>
        <v>221.96239999999995</v>
      </c>
      <c r="H16" s="45">
        <f t="shared" si="3"/>
        <v>9511.5099999999966</v>
      </c>
    </row>
    <row r="17" spans="1:8" x14ac:dyDescent="0.25">
      <c r="A17" s="46">
        <v>42359</v>
      </c>
      <c r="B17" s="1">
        <v>119.88</v>
      </c>
      <c r="C17" s="1">
        <v>54.39</v>
      </c>
      <c r="D17" s="1">
        <v>9.17</v>
      </c>
      <c r="E17" s="1">
        <f t="shared" si="0"/>
        <v>183.43999999999997</v>
      </c>
      <c r="F17" s="44">
        <f t="shared" si="1"/>
        <v>38.52239999999999</v>
      </c>
      <c r="G17" s="44">
        <f t="shared" si="2"/>
        <v>221.96239999999995</v>
      </c>
      <c r="H17" s="45">
        <f t="shared" si="3"/>
        <v>9391.6299999999974</v>
      </c>
    </row>
    <row r="18" spans="1:8" x14ac:dyDescent="0.25">
      <c r="A18" s="46">
        <v>42390</v>
      </c>
      <c r="B18" s="1">
        <v>120.58</v>
      </c>
      <c r="C18" s="1">
        <v>53.69</v>
      </c>
      <c r="D18" s="1">
        <v>9.17</v>
      </c>
      <c r="E18" s="1">
        <f t="shared" si="0"/>
        <v>183.43999999999997</v>
      </c>
      <c r="F18" s="44">
        <f t="shared" si="1"/>
        <v>38.52239999999999</v>
      </c>
      <c r="G18" s="44">
        <f t="shared" si="2"/>
        <v>221.96239999999995</v>
      </c>
      <c r="H18" s="45">
        <f t="shared" si="3"/>
        <v>9271.0499999999975</v>
      </c>
    </row>
    <row r="19" spans="1:8" x14ac:dyDescent="0.25">
      <c r="A19" s="46">
        <v>42421</v>
      </c>
      <c r="B19" s="1">
        <v>121.28</v>
      </c>
      <c r="C19" s="1">
        <v>52.99</v>
      </c>
      <c r="D19" s="1">
        <v>9.17</v>
      </c>
      <c r="E19" s="1">
        <f t="shared" si="0"/>
        <v>183.44</v>
      </c>
      <c r="F19" s="44">
        <f t="shared" si="1"/>
        <v>38.522399999999998</v>
      </c>
      <c r="G19" s="44">
        <f t="shared" si="2"/>
        <v>221.9624</v>
      </c>
      <c r="H19" s="45">
        <f t="shared" si="3"/>
        <v>9149.7699999999968</v>
      </c>
    </row>
    <row r="20" spans="1:8" x14ac:dyDescent="0.25">
      <c r="A20" s="46">
        <v>42450</v>
      </c>
      <c r="B20" s="1">
        <v>121.99</v>
      </c>
      <c r="C20" s="1">
        <v>52.28</v>
      </c>
      <c r="D20" s="1">
        <v>9.17</v>
      </c>
      <c r="E20" s="1">
        <f t="shared" si="0"/>
        <v>183.43999999999997</v>
      </c>
      <c r="F20" s="44">
        <f t="shared" si="1"/>
        <v>38.52239999999999</v>
      </c>
      <c r="G20" s="44">
        <f t="shared" si="2"/>
        <v>221.96239999999995</v>
      </c>
      <c r="H20" s="45">
        <f t="shared" si="3"/>
        <v>9027.779999999997</v>
      </c>
    </row>
    <row r="21" spans="1:8" x14ac:dyDescent="0.25">
      <c r="A21" s="46">
        <v>42481</v>
      </c>
      <c r="B21" s="1">
        <v>122.7</v>
      </c>
      <c r="C21" s="1">
        <v>51.57</v>
      </c>
      <c r="D21" s="1">
        <v>9.17</v>
      </c>
      <c r="E21" s="1">
        <f t="shared" si="0"/>
        <v>183.44</v>
      </c>
      <c r="F21" s="44">
        <f t="shared" si="1"/>
        <v>38.522399999999998</v>
      </c>
      <c r="G21" s="44">
        <f t="shared" si="2"/>
        <v>221.9624</v>
      </c>
      <c r="H21" s="45">
        <f t="shared" si="3"/>
        <v>8905.0799999999963</v>
      </c>
    </row>
    <row r="22" spans="1:8" x14ac:dyDescent="0.25">
      <c r="A22" s="46">
        <v>42511</v>
      </c>
      <c r="B22" s="1">
        <v>123.41</v>
      </c>
      <c r="C22" s="1">
        <v>50.86</v>
      </c>
      <c r="D22" s="1">
        <v>9.17</v>
      </c>
      <c r="E22" s="1">
        <f t="shared" si="0"/>
        <v>183.43999999999997</v>
      </c>
      <c r="F22" s="44">
        <f t="shared" si="1"/>
        <v>38.52239999999999</v>
      </c>
      <c r="G22" s="44">
        <f t="shared" si="2"/>
        <v>221.96239999999995</v>
      </c>
      <c r="H22" s="45">
        <f t="shared" si="3"/>
        <v>8781.6699999999964</v>
      </c>
    </row>
    <row r="23" spans="1:8" x14ac:dyDescent="0.25">
      <c r="A23" s="46">
        <v>42542</v>
      </c>
      <c r="B23" s="1">
        <v>124.13</v>
      </c>
      <c r="C23" s="1">
        <v>50.14</v>
      </c>
      <c r="D23" s="1">
        <v>9.17</v>
      </c>
      <c r="E23" s="1">
        <f t="shared" si="0"/>
        <v>183.43999999999997</v>
      </c>
      <c r="F23" s="44">
        <f t="shared" si="1"/>
        <v>38.52239999999999</v>
      </c>
      <c r="G23" s="44">
        <f t="shared" si="2"/>
        <v>221.96239999999995</v>
      </c>
      <c r="H23" s="45">
        <f t="shared" si="3"/>
        <v>8657.5399999999972</v>
      </c>
    </row>
    <row r="24" spans="1:8" x14ac:dyDescent="0.25">
      <c r="A24" s="46">
        <v>42572</v>
      </c>
      <c r="B24" s="1">
        <v>124.86</v>
      </c>
      <c r="C24" s="1">
        <v>49.41</v>
      </c>
      <c r="D24" s="1">
        <v>9.17</v>
      </c>
      <c r="E24" s="1">
        <f t="shared" si="0"/>
        <v>183.43999999999997</v>
      </c>
      <c r="F24" s="44">
        <f t="shared" si="1"/>
        <v>38.52239999999999</v>
      </c>
      <c r="G24" s="44">
        <f t="shared" si="2"/>
        <v>221.96239999999995</v>
      </c>
      <c r="H24" s="45">
        <f t="shared" si="3"/>
        <v>8532.6799999999967</v>
      </c>
    </row>
    <row r="25" spans="1:8" x14ac:dyDescent="0.25">
      <c r="A25" s="46">
        <v>42603</v>
      </c>
      <c r="B25" s="1">
        <v>125.58</v>
      </c>
      <c r="C25" s="1">
        <v>48.69</v>
      </c>
      <c r="D25" s="1">
        <v>9.17</v>
      </c>
      <c r="E25" s="1">
        <f t="shared" si="0"/>
        <v>183.43999999999997</v>
      </c>
      <c r="F25" s="44">
        <f t="shared" si="1"/>
        <v>38.52239999999999</v>
      </c>
      <c r="G25" s="44">
        <f t="shared" si="2"/>
        <v>221.96239999999995</v>
      </c>
      <c r="H25" s="45">
        <f t="shared" si="3"/>
        <v>8407.0999999999967</v>
      </c>
    </row>
    <row r="26" spans="1:8" x14ac:dyDescent="0.25">
      <c r="A26" s="46">
        <v>42634</v>
      </c>
      <c r="B26" s="1">
        <v>126.31</v>
      </c>
      <c r="C26" s="1">
        <v>47.96</v>
      </c>
      <c r="D26" s="1">
        <v>9.17</v>
      </c>
      <c r="E26" s="1">
        <f t="shared" si="0"/>
        <v>183.44</v>
      </c>
      <c r="F26" s="44">
        <f t="shared" si="1"/>
        <v>38.522399999999998</v>
      </c>
      <c r="G26" s="44">
        <f t="shared" si="2"/>
        <v>221.9624</v>
      </c>
      <c r="H26" s="45">
        <f t="shared" si="3"/>
        <v>8280.7899999999972</v>
      </c>
    </row>
    <row r="27" spans="1:8" x14ac:dyDescent="0.25">
      <c r="A27" s="46">
        <v>42664</v>
      </c>
      <c r="B27" s="1">
        <v>127.05</v>
      </c>
      <c r="C27" s="1">
        <v>47.22</v>
      </c>
      <c r="D27" s="1">
        <v>9.17</v>
      </c>
      <c r="E27" s="1">
        <f t="shared" si="0"/>
        <v>183.43999999999997</v>
      </c>
      <c r="F27" s="44">
        <f t="shared" si="1"/>
        <v>38.52239999999999</v>
      </c>
      <c r="G27" s="44">
        <f t="shared" si="2"/>
        <v>221.96239999999995</v>
      </c>
      <c r="H27" s="45">
        <f t="shared" si="3"/>
        <v>8153.7399999999971</v>
      </c>
    </row>
    <row r="28" spans="1:8" x14ac:dyDescent="0.25">
      <c r="A28" s="46">
        <v>42695</v>
      </c>
      <c r="B28" s="1">
        <v>127.79</v>
      </c>
      <c r="C28" s="1">
        <v>46.48</v>
      </c>
      <c r="D28" s="1">
        <v>9.17</v>
      </c>
      <c r="E28" s="1">
        <f t="shared" si="0"/>
        <v>183.44</v>
      </c>
      <c r="F28" s="44">
        <f t="shared" si="1"/>
        <v>38.522399999999998</v>
      </c>
      <c r="G28" s="44">
        <f t="shared" si="2"/>
        <v>221.9624</v>
      </c>
      <c r="H28" s="45">
        <f t="shared" si="3"/>
        <v>8025.9499999999971</v>
      </c>
    </row>
    <row r="29" spans="1:8" x14ac:dyDescent="0.25">
      <c r="A29" s="46">
        <v>42725</v>
      </c>
      <c r="B29" s="1">
        <v>128.53</v>
      </c>
      <c r="C29" s="1">
        <v>45.74</v>
      </c>
      <c r="D29" s="1">
        <v>9.17</v>
      </c>
      <c r="E29" s="1">
        <f t="shared" si="0"/>
        <v>183.44</v>
      </c>
      <c r="F29" s="44">
        <f t="shared" si="1"/>
        <v>38.522399999999998</v>
      </c>
      <c r="G29" s="44">
        <f t="shared" si="2"/>
        <v>221.9624</v>
      </c>
      <c r="H29" s="45">
        <f t="shared" si="3"/>
        <v>7897.4199999999973</v>
      </c>
    </row>
    <row r="30" spans="1:8" x14ac:dyDescent="0.25">
      <c r="A30" s="46">
        <v>42756</v>
      </c>
      <c r="B30" s="1">
        <v>129.28</v>
      </c>
      <c r="C30" s="1">
        <v>44.99</v>
      </c>
      <c r="D30" s="1">
        <v>9.17</v>
      </c>
      <c r="E30" s="1">
        <f t="shared" si="0"/>
        <v>183.44</v>
      </c>
      <c r="F30" s="44">
        <f t="shared" si="1"/>
        <v>38.522399999999998</v>
      </c>
      <c r="G30" s="44">
        <f t="shared" si="2"/>
        <v>221.9624</v>
      </c>
      <c r="H30" s="45">
        <f t="shared" si="3"/>
        <v>7768.1399999999976</v>
      </c>
    </row>
    <row r="31" spans="1:8" x14ac:dyDescent="0.25">
      <c r="A31" s="46">
        <v>42787</v>
      </c>
      <c r="B31" s="1">
        <v>130.04</v>
      </c>
      <c r="C31" s="1">
        <v>44.23</v>
      </c>
      <c r="D31" s="1">
        <v>9.17</v>
      </c>
      <c r="E31" s="1">
        <f t="shared" si="0"/>
        <v>183.43999999999997</v>
      </c>
      <c r="F31" s="44">
        <f t="shared" si="1"/>
        <v>38.52239999999999</v>
      </c>
      <c r="G31" s="44">
        <f t="shared" si="2"/>
        <v>221.96239999999995</v>
      </c>
      <c r="H31" s="45">
        <f t="shared" si="3"/>
        <v>7638.0999999999976</v>
      </c>
    </row>
    <row r="32" spans="1:8" x14ac:dyDescent="0.25">
      <c r="A32" s="46">
        <v>42815</v>
      </c>
      <c r="B32" s="1">
        <v>130.79</v>
      </c>
      <c r="C32" s="1">
        <v>43.48</v>
      </c>
      <c r="D32" s="1">
        <v>9.17</v>
      </c>
      <c r="E32" s="1">
        <f t="shared" si="0"/>
        <v>183.43999999999997</v>
      </c>
      <c r="F32" s="44">
        <f t="shared" si="1"/>
        <v>38.52239999999999</v>
      </c>
      <c r="G32" s="44">
        <f t="shared" si="2"/>
        <v>221.96239999999995</v>
      </c>
      <c r="H32" s="45">
        <f t="shared" si="3"/>
        <v>7507.3099999999977</v>
      </c>
    </row>
    <row r="33" spans="1:8" x14ac:dyDescent="0.25">
      <c r="A33" s="46">
        <v>42846</v>
      </c>
      <c r="B33" s="1">
        <v>131.56</v>
      </c>
      <c r="C33" s="1">
        <v>42.71</v>
      </c>
      <c r="D33" s="1">
        <v>9.17</v>
      </c>
      <c r="E33" s="1">
        <f t="shared" si="0"/>
        <v>183.44</v>
      </c>
      <c r="F33" s="44">
        <f t="shared" si="1"/>
        <v>38.522399999999998</v>
      </c>
      <c r="G33" s="44">
        <f t="shared" si="2"/>
        <v>221.9624</v>
      </c>
      <c r="H33" s="45">
        <f t="shared" si="3"/>
        <v>7375.7499999999973</v>
      </c>
    </row>
    <row r="34" spans="1:8" x14ac:dyDescent="0.25">
      <c r="A34" s="46">
        <v>42876</v>
      </c>
      <c r="B34" s="1">
        <v>132.32</v>
      </c>
      <c r="C34" s="1">
        <v>41.95</v>
      </c>
      <c r="D34" s="1">
        <v>9.17</v>
      </c>
      <c r="E34" s="1">
        <f t="shared" si="0"/>
        <v>183.43999999999997</v>
      </c>
      <c r="F34" s="44">
        <f t="shared" si="1"/>
        <v>38.52239999999999</v>
      </c>
      <c r="G34" s="44">
        <f t="shared" si="2"/>
        <v>221.96239999999995</v>
      </c>
      <c r="H34" s="45">
        <f t="shared" si="3"/>
        <v>7243.4299999999976</v>
      </c>
    </row>
    <row r="35" spans="1:8" x14ac:dyDescent="0.25">
      <c r="A35" s="46">
        <v>42907</v>
      </c>
      <c r="B35" s="1">
        <v>133.09</v>
      </c>
      <c r="C35" s="1">
        <v>41.18</v>
      </c>
      <c r="D35" s="1">
        <v>9.17</v>
      </c>
      <c r="E35" s="1">
        <f t="shared" si="0"/>
        <v>183.44</v>
      </c>
      <c r="F35" s="44">
        <f t="shared" si="1"/>
        <v>38.522399999999998</v>
      </c>
      <c r="G35" s="44">
        <f t="shared" si="2"/>
        <v>221.9624</v>
      </c>
      <c r="H35" s="45">
        <f t="shared" si="3"/>
        <v>7110.3399999999974</v>
      </c>
    </row>
    <row r="36" spans="1:8" x14ac:dyDescent="0.25">
      <c r="A36" s="46">
        <v>42937</v>
      </c>
      <c r="B36" s="1">
        <v>133.87</v>
      </c>
      <c r="C36" s="1">
        <v>40.4</v>
      </c>
      <c r="D36" s="1">
        <v>9.17</v>
      </c>
      <c r="E36" s="1">
        <f t="shared" si="0"/>
        <v>183.44</v>
      </c>
      <c r="F36" s="44">
        <f t="shared" si="1"/>
        <v>38.522399999999998</v>
      </c>
      <c r="G36" s="44">
        <f t="shared" si="2"/>
        <v>221.9624</v>
      </c>
      <c r="H36" s="45">
        <f t="shared" si="3"/>
        <v>6976.4699999999975</v>
      </c>
    </row>
    <row r="37" spans="1:8" x14ac:dyDescent="0.25">
      <c r="A37" s="46">
        <v>42968</v>
      </c>
      <c r="B37" s="1">
        <v>134.65</v>
      </c>
      <c r="C37" s="1">
        <v>39.619999999999997</v>
      </c>
      <c r="D37" s="1">
        <v>9.17</v>
      </c>
      <c r="E37" s="1">
        <f t="shared" si="0"/>
        <v>183.44</v>
      </c>
      <c r="F37" s="44">
        <f t="shared" si="1"/>
        <v>38.522399999999998</v>
      </c>
      <c r="G37" s="44">
        <f t="shared" si="2"/>
        <v>221.9624</v>
      </c>
      <c r="H37" s="45">
        <f t="shared" si="3"/>
        <v>6841.8199999999979</v>
      </c>
    </row>
    <row r="38" spans="1:8" x14ac:dyDescent="0.25">
      <c r="A38" s="46">
        <v>42999</v>
      </c>
      <c r="B38" s="1">
        <v>135.43</v>
      </c>
      <c r="C38" s="1">
        <v>38.840000000000003</v>
      </c>
      <c r="D38" s="1">
        <v>9.17</v>
      </c>
      <c r="E38" s="1">
        <f t="shared" si="0"/>
        <v>183.44</v>
      </c>
      <c r="F38" s="44">
        <f t="shared" si="1"/>
        <v>38.522399999999998</v>
      </c>
      <c r="G38" s="44">
        <f t="shared" si="2"/>
        <v>221.9624</v>
      </c>
      <c r="H38" s="45">
        <f t="shared" si="3"/>
        <v>6706.3899999999976</v>
      </c>
    </row>
    <row r="39" spans="1:8" x14ac:dyDescent="0.25">
      <c r="A39" s="46">
        <v>43029</v>
      </c>
      <c r="B39" s="1">
        <v>136.22</v>
      </c>
      <c r="C39" s="1">
        <v>38.049999999999997</v>
      </c>
      <c r="D39" s="1">
        <v>9.17</v>
      </c>
      <c r="E39" s="1">
        <f t="shared" si="0"/>
        <v>183.43999999999997</v>
      </c>
      <c r="F39" s="44">
        <f t="shared" si="1"/>
        <v>38.52239999999999</v>
      </c>
      <c r="G39" s="44">
        <f t="shared" si="2"/>
        <v>221.96239999999995</v>
      </c>
      <c r="H39" s="45">
        <f t="shared" si="3"/>
        <v>6570.1699999999973</v>
      </c>
    </row>
    <row r="40" spans="1:8" x14ac:dyDescent="0.25">
      <c r="A40" s="46">
        <v>43060</v>
      </c>
      <c r="B40" s="1">
        <v>137.01</v>
      </c>
      <c r="C40" s="1">
        <v>37.26</v>
      </c>
      <c r="D40" s="1">
        <v>9.17</v>
      </c>
      <c r="E40" s="1">
        <f t="shared" si="0"/>
        <v>183.43999999999997</v>
      </c>
      <c r="F40" s="44">
        <f t="shared" si="1"/>
        <v>38.52239999999999</v>
      </c>
      <c r="G40" s="44">
        <f t="shared" si="2"/>
        <v>221.96239999999995</v>
      </c>
      <c r="H40" s="45">
        <f t="shared" si="3"/>
        <v>6433.1599999999971</v>
      </c>
    </row>
    <row r="41" spans="1:8" x14ac:dyDescent="0.25">
      <c r="A41" s="46">
        <v>43090</v>
      </c>
      <c r="B41" s="1">
        <v>137.81</v>
      </c>
      <c r="C41" s="1">
        <v>36.46</v>
      </c>
      <c r="D41" s="1">
        <v>9.17</v>
      </c>
      <c r="E41" s="1">
        <f t="shared" si="0"/>
        <v>183.44</v>
      </c>
      <c r="F41" s="44">
        <f t="shared" si="1"/>
        <v>38.522399999999998</v>
      </c>
      <c r="G41" s="44">
        <f t="shared" si="2"/>
        <v>221.9624</v>
      </c>
      <c r="H41" s="45">
        <f t="shared" si="3"/>
        <v>6295.3499999999967</v>
      </c>
    </row>
    <row r="42" spans="1:8" x14ac:dyDescent="0.25">
      <c r="A42" s="46">
        <v>43121</v>
      </c>
      <c r="B42" s="1">
        <v>138.62</v>
      </c>
      <c r="C42" s="1">
        <v>35.65</v>
      </c>
      <c r="D42" s="1">
        <v>9.17</v>
      </c>
      <c r="E42" s="1">
        <f t="shared" si="0"/>
        <v>183.44</v>
      </c>
      <c r="F42" s="44">
        <f t="shared" si="1"/>
        <v>38.522399999999998</v>
      </c>
      <c r="G42" s="44">
        <f t="shared" si="2"/>
        <v>221.9624</v>
      </c>
      <c r="H42" s="45">
        <f t="shared" si="3"/>
        <v>6156.7299999999968</v>
      </c>
    </row>
    <row r="43" spans="1:8" x14ac:dyDescent="0.25">
      <c r="A43" s="46">
        <v>43152</v>
      </c>
      <c r="B43" s="1">
        <v>139.41999999999999</v>
      </c>
      <c r="C43" s="1">
        <v>34.85</v>
      </c>
      <c r="D43" s="1">
        <v>9.17</v>
      </c>
      <c r="E43" s="1">
        <f t="shared" si="0"/>
        <v>183.43999999999997</v>
      </c>
      <c r="F43" s="44">
        <f t="shared" si="1"/>
        <v>38.52239999999999</v>
      </c>
      <c r="G43" s="44">
        <f t="shared" si="2"/>
        <v>221.96239999999995</v>
      </c>
      <c r="H43" s="45">
        <f t="shared" si="3"/>
        <v>6017.3099999999968</v>
      </c>
    </row>
    <row r="44" spans="1:8" x14ac:dyDescent="0.25">
      <c r="A44" s="46">
        <v>43180</v>
      </c>
      <c r="B44" s="1">
        <v>140.24</v>
      </c>
      <c r="C44" s="1">
        <v>34.03</v>
      </c>
      <c r="D44" s="1">
        <v>9.17</v>
      </c>
      <c r="E44" s="1">
        <f t="shared" si="0"/>
        <v>183.44</v>
      </c>
      <c r="F44" s="44">
        <f t="shared" si="1"/>
        <v>38.522399999999998</v>
      </c>
      <c r="G44" s="44">
        <f t="shared" si="2"/>
        <v>221.9624</v>
      </c>
      <c r="H44" s="45">
        <f t="shared" si="3"/>
        <v>5877.069999999997</v>
      </c>
    </row>
    <row r="45" spans="1:8" x14ac:dyDescent="0.25">
      <c r="A45" s="46">
        <v>43211</v>
      </c>
      <c r="B45" s="1">
        <v>141.05000000000001</v>
      </c>
      <c r="C45" s="1">
        <v>33.22</v>
      </c>
      <c r="D45" s="1">
        <v>9.17</v>
      </c>
      <c r="E45" s="1">
        <f t="shared" si="0"/>
        <v>183.44</v>
      </c>
      <c r="F45" s="44">
        <f t="shared" si="1"/>
        <v>38.522399999999998</v>
      </c>
      <c r="G45" s="44">
        <f t="shared" si="2"/>
        <v>221.9624</v>
      </c>
      <c r="H45" s="45">
        <f t="shared" si="3"/>
        <v>5736.0199999999968</v>
      </c>
    </row>
    <row r="46" spans="1:8" x14ac:dyDescent="0.25">
      <c r="A46" s="46">
        <v>43241</v>
      </c>
      <c r="B46" s="1">
        <v>141.87</v>
      </c>
      <c r="C46" s="1">
        <v>32.4</v>
      </c>
      <c r="D46" s="1">
        <v>9.17</v>
      </c>
      <c r="E46" s="1">
        <f t="shared" si="0"/>
        <v>183.44</v>
      </c>
      <c r="F46" s="44">
        <f t="shared" si="1"/>
        <v>38.522399999999998</v>
      </c>
      <c r="G46" s="44">
        <f t="shared" si="2"/>
        <v>221.9624</v>
      </c>
      <c r="H46" s="45">
        <f t="shared" si="3"/>
        <v>5594.1499999999969</v>
      </c>
    </row>
    <row r="47" spans="1:8" x14ac:dyDescent="0.25">
      <c r="A47" s="46">
        <v>43272</v>
      </c>
      <c r="B47" s="1">
        <v>142.69999999999999</v>
      </c>
      <c r="C47" s="1">
        <v>31.57</v>
      </c>
      <c r="D47" s="1">
        <v>9.17</v>
      </c>
      <c r="E47" s="1">
        <f t="shared" si="0"/>
        <v>183.43999999999997</v>
      </c>
      <c r="F47" s="44">
        <f t="shared" si="1"/>
        <v>38.52239999999999</v>
      </c>
      <c r="G47" s="44">
        <f t="shared" si="2"/>
        <v>221.96239999999995</v>
      </c>
      <c r="H47" s="45">
        <f t="shared" si="3"/>
        <v>5451.4499999999971</v>
      </c>
    </row>
    <row r="48" spans="1:8" x14ac:dyDescent="0.25">
      <c r="A48" s="46">
        <v>43302</v>
      </c>
      <c r="B48" s="1">
        <v>143.53</v>
      </c>
      <c r="C48" s="1">
        <v>30.74</v>
      </c>
      <c r="D48" s="1">
        <v>9.17</v>
      </c>
      <c r="E48" s="1">
        <f t="shared" si="0"/>
        <v>183.44</v>
      </c>
      <c r="F48" s="44">
        <f t="shared" si="1"/>
        <v>38.522399999999998</v>
      </c>
      <c r="G48" s="44">
        <f t="shared" si="2"/>
        <v>221.9624</v>
      </c>
      <c r="H48" s="45">
        <f t="shared" si="3"/>
        <v>5307.9199999999973</v>
      </c>
    </row>
    <row r="49" spans="1:8" x14ac:dyDescent="0.25">
      <c r="A49" s="46">
        <v>43333</v>
      </c>
      <c r="B49" s="1">
        <v>144.37</v>
      </c>
      <c r="C49" s="1">
        <v>29.9</v>
      </c>
      <c r="D49" s="1">
        <v>9.17</v>
      </c>
      <c r="E49" s="1">
        <f t="shared" si="0"/>
        <v>183.44</v>
      </c>
      <c r="F49" s="44">
        <f t="shared" si="1"/>
        <v>38.522399999999998</v>
      </c>
      <c r="G49" s="44">
        <f t="shared" si="2"/>
        <v>221.9624</v>
      </c>
      <c r="H49" s="45">
        <f t="shared" si="3"/>
        <v>5163.5499999999975</v>
      </c>
    </row>
    <row r="50" spans="1:8" x14ac:dyDescent="0.25">
      <c r="A50" s="46">
        <v>43364</v>
      </c>
      <c r="B50" s="1">
        <v>145.21</v>
      </c>
      <c r="C50" s="1">
        <v>29.06</v>
      </c>
      <c r="D50" s="1">
        <v>9.17</v>
      </c>
      <c r="E50" s="1">
        <f t="shared" si="0"/>
        <v>183.44</v>
      </c>
      <c r="F50" s="44">
        <f t="shared" si="1"/>
        <v>38.522399999999998</v>
      </c>
      <c r="G50" s="44">
        <f t="shared" si="2"/>
        <v>221.9624</v>
      </c>
      <c r="H50" s="45">
        <f t="shared" si="3"/>
        <v>5018.3399999999974</v>
      </c>
    </row>
    <row r="51" spans="1:8" x14ac:dyDescent="0.25">
      <c r="A51" s="46">
        <v>43394</v>
      </c>
      <c r="B51" s="1">
        <v>146.05000000000001</v>
      </c>
      <c r="C51" s="1">
        <v>28.22</v>
      </c>
      <c r="D51" s="1">
        <v>9.17</v>
      </c>
      <c r="E51" s="1">
        <f t="shared" si="0"/>
        <v>183.44</v>
      </c>
      <c r="F51" s="44">
        <f t="shared" si="1"/>
        <v>38.522399999999998</v>
      </c>
      <c r="G51" s="44">
        <f t="shared" si="2"/>
        <v>221.9624</v>
      </c>
      <c r="H51" s="45">
        <f t="shared" si="3"/>
        <v>4872.2899999999972</v>
      </c>
    </row>
    <row r="52" spans="1:8" x14ac:dyDescent="0.25">
      <c r="A52" s="46">
        <v>43425</v>
      </c>
      <c r="B52" s="1">
        <v>146.9</v>
      </c>
      <c r="C52" s="1">
        <v>27.37</v>
      </c>
      <c r="D52" s="1">
        <v>9.17</v>
      </c>
      <c r="E52" s="1">
        <f t="shared" si="0"/>
        <v>183.44</v>
      </c>
      <c r="F52" s="44">
        <f t="shared" si="1"/>
        <v>38.522399999999998</v>
      </c>
      <c r="G52" s="44">
        <f t="shared" si="2"/>
        <v>221.9624</v>
      </c>
      <c r="H52" s="45">
        <f t="shared" si="3"/>
        <v>4725.3899999999976</v>
      </c>
    </row>
    <row r="53" spans="1:8" x14ac:dyDescent="0.25">
      <c r="A53" s="46">
        <v>43455</v>
      </c>
      <c r="B53" s="1">
        <v>147.76</v>
      </c>
      <c r="C53" s="1">
        <v>26.51</v>
      </c>
      <c r="D53" s="1">
        <v>9.17</v>
      </c>
      <c r="E53" s="1">
        <f t="shared" si="0"/>
        <v>183.43999999999997</v>
      </c>
      <c r="F53" s="44">
        <f t="shared" si="1"/>
        <v>38.52239999999999</v>
      </c>
      <c r="G53" s="44">
        <f t="shared" si="2"/>
        <v>221.96239999999995</v>
      </c>
      <c r="H53" s="45">
        <f t="shared" si="3"/>
        <v>4577.6299999999974</v>
      </c>
    </row>
    <row r="54" spans="1:8" x14ac:dyDescent="0.25">
      <c r="A54" s="46">
        <v>43486</v>
      </c>
      <c r="B54" s="1">
        <v>148.62</v>
      </c>
      <c r="C54" s="1">
        <v>25.65</v>
      </c>
      <c r="D54" s="1">
        <v>9.17</v>
      </c>
      <c r="E54" s="1">
        <f t="shared" si="0"/>
        <v>183.44</v>
      </c>
      <c r="F54" s="44">
        <f t="shared" si="1"/>
        <v>38.522399999999998</v>
      </c>
      <c r="G54" s="44">
        <f t="shared" si="2"/>
        <v>221.9624</v>
      </c>
      <c r="H54" s="45">
        <f t="shared" si="3"/>
        <v>4429.0099999999975</v>
      </c>
    </row>
    <row r="55" spans="1:8" x14ac:dyDescent="0.25">
      <c r="A55" s="46">
        <v>43517</v>
      </c>
      <c r="B55" s="1">
        <v>149.49</v>
      </c>
      <c r="C55" s="1">
        <v>24.78</v>
      </c>
      <c r="D55" s="1">
        <v>9.17</v>
      </c>
      <c r="E55" s="1">
        <f t="shared" si="0"/>
        <v>183.44</v>
      </c>
      <c r="F55" s="44">
        <f t="shared" si="1"/>
        <v>38.522399999999998</v>
      </c>
      <c r="G55" s="44">
        <f t="shared" si="2"/>
        <v>221.9624</v>
      </c>
      <c r="H55" s="45">
        <f t="shared" si="3"/>
        <v>4279.5199999999977</v>
      </c>
    </row>
    <row r="56" spans="1:8" x14ac:dyDescent="0.25">
      <c r="A56" s="46">
        <v>43545</v>
      </c>
      <c r="B56" s="1">
        <v>150.36000000000001</v>
      </c>
      <c r="C56" s="1">
        <v>23.91</v>
      </c>
      <c r="D56" s="1">
        <v>9.17</v>
      </c>
      <c r="E56" s="1">
        <f t="shared" si="0"/>
        <v>183.44</v>
      </c>
      <c r="F56" s="44">
        <f t="shared" si="1"/>
        <v>38.522399999999998</v>
      </c>
      <c r="G56" s="44">
        <f t="shared" si="2"/>
        <v>221.9624</v>
      </c>
      <c r="H56" s="45">
        <f t="shared" si="3"/>
        <v>4129.159999999998</v>
      </c>
    </row>
    <row r="57" spans="1:8" x14ac:dyDescent="0.25">
      <c r="A57" s="46">
        <v>43576</v>
      </c>
      <c r="B57" s="1">
        <v>151.22999999999999</v>
      </c>
      <c r="C57" s="1">
        <v>23.04</v>
      </c>
      <c r="D57" s="1">
        <v>9.17</v>
      </c>
      <c r="E57" s="1">
        <f t="shared" si="0"/>
        <v>183.43999999999997</v>
      </c>
      <c r="F57" s="44">
        <f t="shared" si="1"/>
        <v>38.52239999999999</v>
      </c>
      <c r="G57" s="44">
        <f t="shared" si="2"/>
        <v>221.96239999999995</v>
      </c>
      <c r="H57" s="45">
        <f t="shared" si="3"/>
        <v>3977.929999999998</v>
      </c>
    </row>
    <row r="58" spans="1:8" x14ac:dyDescent="0.25">
      <c r="A58" s="46">
        <v>43606</v>
      </c>
      <c r="B58" s="1">
        <v>152.11000000000001</v>
      </c>
      <c r="C58" s="1">
        <v>22.16</v>
      </c>
      <c r="D58" s="1">
        <v>9.17</v>
      </c>
      <c r="E58" s="1">
        <f t="shared" si="0"/>
        <v>183.44</v>
      </c>
      <c r="F58" s="44">
        <f t="shared" si="1"/>
        <v>38.522399999999998</v>
      </c>
      <c r="G58" s="44">
        <f t="shared" si="2"/>
        <v>221.9624</v>
      </c>
      <c r="H58" s="45">
        <f t="shared" si="3"/>
        <v>3825.8199999999979</v>
      </c>
    </row>
    <row r="59" spans="1:8" x14ac:dyDescent="0.25">
      <c r="A59" s="46">
        <v>43637</v>
      </c>
      <c r="B59" s="1">
        <v>153</v>
      </c>
      <c r="C59" s="1">
        <v>21.27</v>
      </c>
      <c r="D59" s="1">
        <v>9.17</v>
      </c>
      <c r="E59" s="1">
        <f t="shared" si="0"/>
        <v>183.44</v>
      </c>
      <c r="F59" s="44">
        <f t="shared" si="1"/>
        <v>38.522399999999998</v>
      </c>
      <c r="G59" s="44">
        <f t="shared" si="2"/>
        <v>221.9624</v>
      </c>
      <c r="H59" s="45">
        <f t="shared" si="3"/>
        <v>3672.8199999999979</v>
      </c>
    </row>
    <row r="60" spans="1:8" x14ac:dyDescent="0.25">
      <c r="A60" s="46">
        <v>43667</v>
      </c>
      <c r="B60" s="1">
        <v>153.88999999999999</v>
      </c>
      <c r="C60" s="1">
        <v>20.38</v>
      </c>
      <c r="D60" s="1">
        <v>9.17</v>
      </c>
      <c r="E60" s="1">
        <f t="shared" si="0"/>
        <v>183.43999999999997</v>
      </c>
      <c r="F60" s="44">
        <f t="shared" si="1"/>
        <v>38.52239999999999</v>
      </c>
      <c r="G60" s="44">
        <f t="shared" si="2"/>
        <v>221.96239999999995</v>
      </c>
      <c r="H60" s="45">
        <f t="shared" si="3"/>
        <v>3518.929999999998</v>
      </c>
    </row>
    <row r="61" spans="1:8" x14ac:dyDescent="0.25">
      <c r="A61" s="46">
        <v>43698</v>
      </c>
      <c r="B61" s="1">
        <v>154.79</v>
      </c>
      <c r="C61" s="1">
        <v>19.48</v>
      </c>
      <c r="D61" s="1">
        <v>9.17</v>
      </c>
      <c r="E61" s="1">
        <f t="shared" si="0"/>
        <v>183.43999999999997</v>
      </c>
      <c r="F61" s="44">
        <f t="shared" si="1"/>
        <v>38.52239999999999</v>
      </c>
      <c r="G61" s="44">
        <f t="shared" si="2"/>
        <v>221.96239999999995</v>
      </c>
      <c r="H61" s="45">
        <f t="shared" si="3"/>
        <v>3364.1399999999981</v>
      </c>
    </row>
    <row r="62" spans="1:8" x14ac:dyDescent="0.25">
      <c r="A62" s="46">
        <v>43729</v>
      </c>
      <c r="B62" s="1">
        <v>155.69</v>
      </c>
      <c r="C62" s="1">
        <v>18.579999999999998</v>
      </c>
      <c r="D62" s="1">
        <v>9.17</v>
      </c>
      <c r="E62" s="1">
        <f t="shared" si="0"/>
        <v>183.43999999999997</v>
      </c>
      <c r="F62" s="44">
        <f t="shared" si="1"/>
        <v>38.52239999999999</v>
      </c>
      <c r="G62" s="44">
        <f t="shared" si="2"/>
        <v>221.96239999999995</v>
      </c>
      <c r="H62" s="45">
        <f t="shared" si="3"/>
        <v>3208.449999999998</v>
      </c>
    </row>
    <row r="63" spans="1:8" x14ac:dyDescent="0.25">
      <c r="A63" s="46">
        <v>43759</v>
      </c>
      <c r="B63" s="1">
        <v>156.6</v>
      </c>
      <c r="C63" s="1">
        <v>17.670000000000002</v>
      </c>
      <c r="D63" s="1">
        <v>9.17</v>
      </c>
      <c r="E63" s="1">
        <f t="shared" si="0"/>
        <v>183.43999999999997</v>
      </c>
      <c r="F63" s="44">
        <f t="shared" si="1"/>
        <v>38.52239999999999</v>
      </c>
      <c r="G63" s="44">
        <f t="shared" si="2"/>
        <v>221.96239999999995</v>
      </c>
      <c r="H63" s="45">
        <f t="shared" si="3"/>
        <v>3051.8499999999981</v>
      </c>
    </row>
    <row r="64" spans="1:8" x14ac:dyDescent="0.25">
      <c r="A64" s="46">
        <v>43790</v>
      </c>
      <c r="B64" s="1">
        <v>157.51</v>
      </c>
      <c r="C64" s="1">
        <v>16.760000000000002</v>
      </c>
      <c r="D64" s="1">
        <v>9.17</v>
      </c>
      <c r="E64" s="1">
        <f t="shared" si="0"/>
        <v>183.43999999999997</v>
      </c>
      <c r="F64" s="44">
        <f t="shared" si="1"/>
        <v>38.52239999999999</v>
      </c>
      <c r="G64" s="44">
        <f t="shared" si="2"/>
        <v>221.96239999999995</v>
      </c>
      <c r="H64" s="45">
        <f t="shared" si="3"/>
        <v>2894.3399999999983</v>
      </c>
    </row>
    <row r="65" spans="1:8" x14ac:dyDescent="0.25">
      <c r="A65" s="46">
        <v>43820</v>
      </c>
      <c r="B65" s="1">
        <v>158.43</v>
      </c>
      <c r="C65" s="1">
        <v>15.84</v>
      </c>
      <c r="D65" s="1">
        <v>9.17</v>
      </c>
      <c r="E65" s="1">
        <f t="shared" si="0"/>
        <v>183.44</v>
      </c>
      <c r="F65" s="44">
        <f t="shared" si="1"/>
        <v>38.522399999999998</v>
      </c>
      <c r="G65" s="44">
        <f t="shared" si="2"/>
        <v>221.9624</v>
      </c>
      <c r="H65" s="199">
        <f t="shared" si="3"/>
        <v>2735.9099999999985</v>
      </c>
    </row>
    <row r="68" spans="1:8" x14ac:dyDescent="0.25">
      <c r="A68" s="198" t="s">
        <v>137</v>
      </c>
      <c r="B68" s="199">
        <v>2735.91</v>
      </c>
      <c r="C68" s="200">
        <v>0</v>
      </c>
      <c r="D68" s="200">
        <v>0</v>
      </c>
      <c r="E68" s="201">
        <f t="shared" ref="E68" si="4">B68+C68+D68</f>
        <v>2735.91</v>
      </c>
      <c r="F68" s="200">
        <f t="shared" ref="F68" si="5">E68*$B$1</f>
        <v>574.54109999999991</v>
      </c>
      <c r="G68" s="199">
        <f t="shared" ref="G68" si="6">E68+F68</f>
        <v>3310.4510999999998</v>
      </c>
      <c r="H68" s="200">
        <v>0</v>
      </c>
    </row>
    <row r="70" spans="1:8" x14ac:dyDescent="0.25">
      <c r="A70" s="43" t="s">
        <v>155</v>
      </c>
      <c r="B70" s="45">
        <f>SUM(B5:B68)</f>
        <v>11611.570000000002</v>
      </c>
      <c r="E70" s="45">
        <f>SUM(E5:E68)</f>
        <v>14568.760000000002</v>
      </c>
      <c r="F70" s="45">
        <f>SUM(F5:F68)</f>
        <v>3059.4395999999988</v>
      </c>
      <c r="G70" s="45">
        <f>SUM(G5:G68)</f>
        <v>17628.199600000014</v>
      </c>
    </row>
    <row r="71" spans="1:8" x14ac:dyDescent="0.25">
      <c r="A71" s="43" t="s">
        <v>156</v>
      </c>
      <c r="B71" s="44">
        <v>0</v>
      </c>
    </row>
    <row r="72" spans="1:8" x14ac:dyDescent="0.25">
      <c r="A72" s="43" t="s">
        <v>157</v>
      </c>
      <c r="B72" s="45">
        <f>B70</f>
        <v>11611.570000000002</v>
      </c>
    </row>
    <row r="73" spans="1:8" x14ac:dyDescent="0.25">
      <c r="A73" s="43" t="s">
        <v>158</v>
      </c>
      <c r="B73" s="45">
        <f>SUM(C5:C65)</f>
        <v>2406.9900000000007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Documentos</vt:lpstr>
      <vt:lpstr>Variables</vt:lpstr>
      <vt:lpstr>Tabla amortización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Roque Ranz</dc:creator>
  <cp:lastModifiedBy>Alfonso Gonzalez Herranz</cp:lastModifiedBy>
  <dcterms:created xsi:type="dcterms:W3CDTF">2015-05-19T08:49:15Z</dcterms:created>
  <dcterms:modified xsi:type="dcterms:W3CDTF">2015-08-04T12:08:52Z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407585130</vt:i4>
  </property>
  <property fmtid="{D5CDD505-2E9C-101B-9397-08002B2CF9AE}" pid="3" name="_NewReviewCycle">
    <vt:lpwstr/>
  </property>
  <property fmtid="{D5CDD505-2E9C-101B-9397-08002B2CF9AE}" pid="4" name="_EmailSubject">
    <vt:lpwstr>Documentos</vt:lpwstr>
  </property>
  <property fmtid="{D5CDD505-2E9C-101B-9397-08002B2CF9AE}" pid="5" name="_AuthorEmail">
    <vt:lpwstr>david.diazc@atos.net</vt:lpwstr>
  </property>
  <property fmtid="{D5CDD505-2E9C-101B-9397-08002B2CF9AE}" pid="6" name="_AuthorEmailDisplayName">
    <vt:lpwstr>Diaz Castano, David</vt:lpwstr>
  </property>
  <property fmtid="{D5CDD505-2E9C-101B-9397-08002B2CF9AE}" pid="7" name="_ReviewingToolsShownOnce">
    <vt:lpwstr/>
  </property>
</Properties>
</file>