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9b57abd641069a1/Documents/"/>
    </mc:Choice>
  </mc:AlternateContent>
  <xr:revisionPtr revIDLastSave="327" documentId="8_{6A81D8F6-D2B0-498B-A2CC-1D56DC45E57C}" xr6:coauthVersionLast="47" xr6:coauthVersionMax="47" xr10:uidLastSave="{FBA29404-0228-4FBD-A9C5-DF841A06003E}"/>
  <bookViews>
    <workbookView xWindow="-120" yWindow="-120" windowWidth="29040" windowHeight="15720" xr2:uid="{00000000-000D-0000-FFFF-FFFF00000000}"/>
  </bookViews>
  <sheets>
    <sheet name="Forecast_Template" sheetId="1" r:id="rId1"/>
    <sheet name="REGRESSION_DATA" sheetId="6" r:id="rId2"/>
    <sheet name="temprature" sheetId="2" r:id="rId3"/>
    <sheet name="hdd" sheetId="7" r:id="rId4"/>
    <sheet name="lagged_henry_hub_prices" sheetId="8" r:id="rId5"/>
    <sheet name="consumption" sheetId="3" r:id="rId6"/>
    <sheet name="storage_level" sheetId="4" r:id="rId7"/>
    <sheet name="henry_hub_spot_price" sheetId="5" r:id="rId8"/>
  </sheets>
  <definedNames>
    <definedName name="solver_adj" localSheetId="0" hidden="1">Forecast_Template!$B$2:$B$4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Forecast_Template!$B$2:$B$4</definedName>
    <definedName name="solver_lhs2" localSheetId="0" hidden="1">Forecast_Template!$B$2:$B$4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Forecast_Template!$E$2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M2" i="6"/>
  <c r="J181" i="6" l="1"/>
  <c r="J8" i="6"/>
  <c r="J9" i="6"/>
  <c r="J16" i="6"/>
  <c r="J17" i="6"/>
  <c r="J24" i="6"/>
  <c r="J25" i="6"/>
  <c r="J32" i="6"/>
  <c r="J33" i="6"/>
  <c r="J40" i="6"/>
  <c r="J41" i="6"/>
  <c r="J48" i="6"/>
  <c r="J49" i="6"/>
  <c r="J56" i="6"/>
  <c r="J57" i="6"/>
  <c r="J64" i="6"/>
  <c r="J65" i="6"/>
  <c r="J72" i="6"/>
  <c r="J73" i="6"/>
  <c r="J80" i="6"/>
  <c r="J81" i="6"/>
  <c r="J88" i="6"/>
  <c r="J89" i="6"/>
  <c r="J96" i="6"/>
  <c r="J97" i="6"/>
  <c r="J104" i="6"/>
  <c r="J105" i="6"/>
  <c r="J112" i="6"/>
  <c r="J113" i="6"/>
  <c r="J120" i="6"/>
  <c r="J121" i="6"/>
  <c r="J128" i="6"/>
  <c r="J129" i="6"/>
  <c r="J136" i="6"/>
  <c r="J137" i="6"/>
  <c r="J144" i="6"/>
  <c r="J145" i="6"/>
  <c r="J152" i="6"/>
  <c r="J153" i="6"/>
  <c r="J160" i="6"/>
  <c r="J161" i="6"/>
  <c r="J168" i="6"/>
  <c r="J169" i="6"/>
  <c r="J176" i="6"/>
  <c r="J177" i="6"/>
  <c r="J180" i="6"/>
  <c r="J179" i="6"/>
  <c r="J178" i="6"/>
  <c r="J175" i="6"/>
  <c r="J174" i="6"/>
  <c r="J173" i="6"/>
  <c r="J172" i="6"/>
  <c r="J171" i="6"/>
  <c r="J170" i="6"/>
  <c r="J167" i="6"/>
  <c r="J166" i="6"/>
  <c r="J165" i="6"/>
  <c r="J164" i="6"/>
  <c r="J163" i="6"/>
  <c r="J162" i="6"/>
  <c r="J159" i="6"/>
  <c r="J158" i="6"/>
  <c r="J157" i="6"/>
  <c r="J156" i="6"/>
  <c r="J155" i="6"/>
  <c r="J154" i="6"/>
  <c r="J151" i="6"/>
  <c r="J150" i="6"/>
  <c r="J149" i="6"/>
  <c r="J148" i="6"/>
  <c r="J147" i="6"/>
  <c r="J146" i="6"/>
  <c r="J143" i="6"/>
  <c r="J142" i="6"/>
  <c r="J141" i="6"/>
  <c r="J140" i="6"/>
  <c r="J139" i="6"/>
  <c r="J138" i="6"/>
  <c r="J135" i="6"/>
  <c r="J134" i="6"/>
  <c r="J133" i="6"/>
  <c r="J132" i="6"/>
  <c r="J131" i="6"/>
  <c r="J130" i="6"/>
  <c r="J127" i="6"/>
  <c r="J126" i="6"/>
  <c r="J125" i="6"/>
  <c r="J124" i="6"/>
  <c r="J123" i="6"/>
  <c r="J122" i="6"/>
  <c r="J119" i="6"/>
  <c r="J118" i="6"/>
  <c r="J117" i="6"/>
  <c r="J116" i="6"/>
  <c r="J115" i="6"/>
  <c r="J114" i="6"/>
  <c r="J111" i="6"/>
  <c r="J110" i="6"/>
  <c r="J109" i="6"/>
  <c r="J108" i="6"/>
  <c r="J107" i="6"/>
  <c r="J106" i="6"/>
  <c r="J103" i="6"/>
  <c r="J102" i="6"/>
  <c r="J101" i="6"/>
  <c r="J100" i="6"/>
  <c r="J99" i="6"/>
  <c r="J98" i="6"/>
  <c r="J95" i="6"/>
  <c r="J94" i="6"/>
  <c r="J93" i="6"/>
  <c r="J92" i="6"/>
  <c r="J91" i="6"/>
  <c r="J90" i="6"/>
  <c r="J87" i="6"/>
  <c r="J86" i="6"/>
  <c r="J85" i="6"/>
  <c r="J84" i="6"/>
  <c r="J83" i="6"/>
  <c r="J82" i="6"/>
  <c r="J79" i="6"/>
  <c r="J78" i="6"/>
  <c r="J77" i="6"/>
  <c r="J76" i="6"/>
  <c r="J75" i="6"/>
  <c r="J74" i="6"/>
  <c r="J71" i="6"/>
  <c r="J70" i="6"/>
  <c r="J69" i="6"/>
  <c r="J68" i="6"/>
  <c r="J67" i="6"/>
  <c r="J66" i="6"/>
  <c r="J63" i="6"/>
  <c r="J62" i="6"/>
  <c r="J61" i="6"/>
  <c r="J60" i="6"/>
  <c r="J59" i="6"/>
  <c r="J58" i="6"/>
  <c r="J55" i="6"/>
  <c r="J54" i="6"/>
  <c r="J53" i="6"/>
  <c r="J52" i="6"/>
  <c r="J51" i="6"/>
  <c r="J50" i="6"/>
  <c r="J47" i="6"/>
  <c r="J46" i="6"/>
  <c r="J45" i="6"/>
  <c r="J44" i="6"/>
  <c r="J43" i="6"/>
  <c r="J42" i="6"/>
  <c r="J39" i="6"/>
  <c r="J38" i="6"/>
  <c r="J37" i="6"/>
  <c r="J36" i="6"/>
  <c r="J35" i="6"/>
  <c r="J34" i="6"/>
  <c r="J31" i="6"/>
  <c r="J30" i="6"/>
  <c r="J29" i="6"/>
  <c r="J28" i="6"/>
  <c r="J27" i="6"/>
  <c r="J26" i="6"/>
  <c r="J23" i="6"/>
  <c r="J22" i="6"/>
  <c r="J21" i="6"/>
  <c r="J20" i="6"/>
  <c r="J19" i="6"/>
  <c r="J18" i="6"/>
  <c r="J15" i="6"/>
  <c r="J14" i="6"/>
  <c r="J13" i="6"/>
  <c r="J12" i="6"/>
  <c r="J11" i="6"/>
  <c r="J10" i="6"/>
  <c r="J7" i="6"/>
  <c r="J6" i="6"/>
  <c r="J5" i="6"/>
  <c r="J4" i="6"/>
  <c r="J3" i="6"/>
  <c r="J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J182" i="6" l="1"/>
  <c r="C21" i="1"/>
  <c r="E21" i="1" s="1"/>
  <c r="E20" i="1"/>
  <c r="D21" i="1" l="1"/>
  <c r="C22" i="1" s="1"/>
  <c r="D22" i="1" s="1"/>
  <c r="C23" i="1" s="1"/>
  <c r="E22" i="1" l="1"/>
  <c r="G21" i="1"/>
  <c r="G22" i="1"/>
  <c r="D23" i="1"/>
  <c r="C24" i="1" s="1"/>
  <c r="E23" i="1"/>
  <c r="G23" i="1" l="1"/>
  <c r="D24" i="1"/>
  <c r="C25" i="1" s="1"/>
  <c r="E24" i="1"/>
  <c r="E9" i="1"/>
  <c r="E10" i="1"/>
  <c r="E11" i="1"/>
  <c r="E12" i="1"/>
  <c r="E13" i="1"/>
  <c r="E14" i="1"/>
  <c r="E15" i="1"/>
  <c r="E16" i="1"/>
  <c r="E17" i="1"/>
  <c r="E18" i="1"/>
  <c r="E19" i="1"/>
  <c r="E8" i="1"/>
  <c r="G24" i="1" l="1"/>
  <c r="D25" i="1"/>
  <c r="C26" i="1" s="1"/>
  <c r="E25" i="1"/>
  <c r="D20" i="1"/>
  <c r="C20" i="1"/>
  <c r="G25" i="1" l="1"/>
  <c r="D26" i="1"/>
  <c r="C27" i="1" s="1"/>
  <c r="E26" i="1"/>
  <c r="G26" i="1" l="1"/>
  <c r="D27" i="1"/>
  <c r="C28" i="1" s="1"/>
  <c r="E27" i="1"/>
  <c r="G27" i="1" l="1"/>
  <c r="D28" i="1"/>
  <c r="G28" i="1" s="1"/>
  <c r="E28" i="1"/>
  <c r="C29" i="1" l="1"/>
  <c r="D29" i="1" s="1"/>
  <c r="G29" i="1" s="1"/>
  <c r="E29" i="1" l="1"/>
  <c r="C30" i="1"/>
  <c r="D30" i="1" l="1"/>
  <c r="C31" i="1" s="1"/>
  <c r="E30" i="1"/>
  <c r="G30" i="1" l="1"/>
  <c r="D31" i="1"/>
  <c r="G31" i="1" s="1"/>
  <c r="E31" i="1"/>
  <c r="C32" i="1" l="1"/>
  <c r="E32" i="1" s="1"/>
  <c r="D32" i="1" l="1"/>
  <c r="G32" i="1" s="1"/>
  <c r="C33" i="1" l="1"/>
  <c r="E33" i="1" s="1"/>
  <c r="D33" i="1" l="1"/>
  <c r="G33" i="1" s="1"/>
  <c r="C34" i="1" l="1"/>
  <c r="D34" i="1" s="1"/>
  <c r="C35" i="1" s="1"/>
  <c r="D35" i="1" s="1"/>
  <c r="G35" i="1" s="1"/>
  <c r="E35" i="1" l="1"/>
  <c r="G34" i="1"/>
  <c r="E34" i="1"/>
  <c r="C36" i="1"/>
  <c r="D36" i="1" s="1"/>
  <c r="C37" i="1" s="1"/>
  <c r="E36" i="1" l="1"/>
  <c r="G36" i="1"/>
  <c r="D37" i="1"/>
  <c r="G37" i="1" s="1"/>
  <c r="E37" i="1"/>
  <c r="C38" i="1" l="1"/>
  <c r="E38" i="1" s="1"/>
  <c r="D38" i="1" l="1"/>
  <c r="G38" i="1" s="1"/>
  <c r="C39" i="1" l="1"/>
  <c r="D39" i="1" s="1"/>
  <c r="G39" i="1" s="1"/>
  <c r="C40" i="1" l="1"/>
  <c r="D40" i="1" s="1"/>
  <c r="G40" i="1" s="1"/>
  <c r="E39" i="1"/>
  <c r="E40" i="1" l="1"/>
  <c r="C41" i="1"/>
  <c r="D41" i="1" s="1"/>
  <c r="G41" i="1" s="1"/>
  <c r="C42" i="1" l="1"/>
  <c r="E42" i="1" s="1"/>
  <c r="E41" i="1"/>
  <c r="D42" i="1" l="1"/>
  <c r="G42" i="1" s="1"/>
  <c r="C43" i="1" l="1"/>
  <c r="E43" i="1" s="1"/>
  <c r="D43" i="1" l="1"/>
  <c r="G43" i="1" s="1"/>
  <c r="C44" i="1" l="1"/>
  <c r="D44" i="1" s="1"/>
  <c r="G44" i="1" s="1"/>
  <c r="C45" i="1" l="1"/>
  <c r="D45" i="1" s="1"/>
  <c r="G45" i="1" s="1"/>
  <c r="E44" i="1"/>
  <c r="E45" i="1" l="1"/>
  <c r="C46" i="1"/>
  <c r="D46" i="1" s="1"/>
  <c r="G46" i="1" s="1"/>
  <c r="C47" i="1" l="1"/>
  <c r="D47" i="1" s="1"/>
  <c r="G47" i="1" s="1"/>
  <c r="E46" i="1"/>
  <c r="E47" i="1" l="1"/>
  <c r="C48" i="1"/>
  <c r="D48" i="1" s="1"/>
  <c r="G48" i="1" s="1"/>
  <c r="E48" i="1" l="1"/>
  <c r="C49" i="1"/>
  <c r="D49" i="1" s="1"/>
  <c r="G49" i="1" s="1"/>
  <c r="E49" i="1" l="1"/>
  <c r="C50" i="1"/>
  <c r="D50" i="1" l="1"/>
  <c r="C51" i="1" s="1"/>
  <c r="E50" i="1"/>
  <c r="G50" i="1" l="1"/>
  <c r="D51" i="1"/>
  <c r="G51" i="1" s="1"/>
  <c r="E51" i="1"/>
  <c r="C52" i="1" l="1"/>
  <c r="D52" i="1" s="1"/>
  <c r="G52" i="1" s="1"/>
  <c r="E52" i="1" l="1"/>
  <c r="C53" i="1"/>
  <c r="D53" i="1" l="1"/>
  <c r="G53" i="1" s="1"/>
  <c r="E53" i="1"/>
  <c r="C54" i="1" l="1"/>
  <c r="D54" i="1" s="1"/>
  <c r="G54" i="1" s="1"/>
  <c r="E54" i="1" l="1"/>
  <c r="C55" i="1"/>
  <c r="D55" i="1" s="1"/>
  <c r="E55" i="1" l="1"/>
  <c r="G55" i="1"/>
  <c r="C56" i="1"/>
  <c r="D56" i="1" s="1"/>
  <c r="C57" i="1" l="1"/>
  <c r="D57" i="1" s="1"/>
  <c r="E56" i="1"/>
  <c r="G56" i="1"/>
  <c r="G57" i="1" l="1"/>
  <c r="C58" i="1"/>
  <c r="D58" i="1" s="1"/>
  <c r="G58" i="1" s="1"/>
  <c r="E57" i="1"/>
  <c r="E58" i="1" l="1"/>
  <c r="C59" i="1"/>
  <c r="E59" i="1" s="1"/>
  <c r="D59" i="1" l="1"/>
  <c r="G59" i="1" s="1"/>
  <c r="C60" i="1" l="1"/>
  <c r="E60" i="1" s="1"/>
  <c r="D60" i="1" l="1"/>
  <c r="G60" i="1" s="1"/>
  <c r="C61" i="1" l="1"/>
  <c r="D61" i="1" l="1"/>
  <c r="E61" i="1"/>
  <c r="G61" i="1" l="1"/>
  <c r="C62" i="1"/>
  <c r="D62" i="1" l="1"/>
  <c r="E62" i="1"/>
  <c r="G62" i="1" l="1"/>
  <c r="C63" i="1"/>
  <c r="E63" i="1" l="1"/>
  <c r="D63" i="1"/>
  <c r="G63" i="1" s="1"/>
  <c r="C64" i="1" l="1"/>
  <c r="D64" i="1" l="1"/>
  <c r="C65" i="1" s="1"/>
  <c r="E64" i="1"/>
  <c r="G64" i="1" l="1"/>
  <c r="E65" i="1"/>
  <c r="D65" i="1"/>
  <c r="C66" i="1" s="1"/>
  <c r="G65" i="1" l="1"/>
  <c r="D66" i="1"/>
  <c r="C67" i="1" s="1"/>
  <c r="E66" i="1"/>
  <c r="G66" i="1" l="1"/>
  <c r="D67" i="1"/>
  <c r="G67" i="1" s="1"/>
  <c r="E67" i="1"/>
  <c r="C68" i="1" l="1"/>
  <c r="D68" i="1" s="1"/>
  <c r="E68" i="1" l="1"/>
  <c r="C69" i="1"/>
  <c r="E69" i="1" s="1"/>
  <c r="G68" i="1"/>
  <c r="D69" i="1" l="1"/>
  <c r="G69" i="1" s="1"/>
  <c r="C70" i="1" l="1"/>
  <c r="D70" i="1" l="1"/>
  <c r="C71" i="1" s="1"/>
  <c r="E70" i="1"/>
  <c r="G70" i="1" l="1"/>
  <c r="D71" i="1"/>
  <c r="E71" i="1"/>
  <c r="C72" i="1" l="1"/>
  <c r="G71" i="1"/>
  <c r="D72" i="1" l="1"/>
  <c r="G72" i="1" s="1"/>
  <c r="E72" i="1"/>
  <c r="C73" i="1" l="1"/>
  <c r="D73" i="1" s="1"/>
  <c r="E73" i="1" l="1"/>
  <c r="C74" i="1"/>
  <c r="D74" i="1" s="1"/>
  <c r="G73" i="1"/>
  <c r="G74" i="1" l="1"/>
  <c r="C75" i="1"/>
  <c r="D75" i="1" s="1"/>
  <c r="G75" i="1" s="1"/>
  <c r="E74" i="1"/>
  <c r="E75" i="1" l="1"/>
  <c r="C76" i="1"/>
  <c r="D76" i="1" s="1"/>
  <c r="C77" i="1" s="1"/>
  <c r="E76" i="1" l="1"/>
  <c r="G76" i="1"/>
  <c r="D77" i="1"/>
  <c r="G77" i="1" s="1"/>
  <c r="E77" i="1"/>
  <c r="C78" i="1" l="1"/>
  <c r="E78" i="1" s="1"/>
  <c r="D78" i="1" l="1"/>
  <c r="C79" i="1" s="1"/>
  <c r="G78" i="1" l="1"/>
  <c r="D79" i="1"/>
  <c r="G79" i="1" s="1"/>
  <c r="E79" i="1"/>
  <c r="C80" i="1" l="1"/>
  <c r="D80" i="1" s="1"/>
  <c r="G80" i="1" s="1"/>
  <c r="E80" i="1" l="1"/>
  <c r="C81" i="1"/>
  <c r="E81" i="1" s="1"/>
  <c r="D81" i="1" l="1"/>
  <c r="G81" i="1" s="1"/>
  <c r="C82" i="1" l="1"/>
  <c r="D82" i="1" s="1"/>
  <c r="C83" i="1" l="1"/>
  <c r="D83" i="1" s="1"/>
  <c r="C84" i="1" s="1"/>
  <c r="D84" i="1" s="1"/>
  <c r="C85" i="1" s="1"/>
  <c r="G82" i="1"/>
  <c r="E82" i="1"/>
  <c r="E84" i="1" l="1"/>
  <c r="G83" i="1"/>
  <c r="E83" i="1"/>
  <c r="G84" i="1"/>
  <c r="D85" i="1"/>
  <c r="E85" i="1"/>
  <c r="G85" i="1" l="1"/>
  <c r="C86" i="1"/>
  <c r="E86" i="1" l="1"/>
  <c r="D86" i="1"/>
  <c r="G86" i="1" s="1"/>
  <c r="C87" i="1" l="1"/>
  <c r="E87" i="1" l="1"/>
  <c r="D87" i="1"/>
  <c r="C88" i="1" s="1"/>
  <c r="D88" i="1" l="1"/>
  <c r="G88" i="1" s="1"/>
  <c r="E88" i="1"/>
  <c r="G87" i="1"/>
  <c r="C89" i="1" l="1"/>
  <c r="D89" i="1" l="1"/>
  <c r="C90" i="1" s="1"/>
  <c r="E89" i="1"/>
  <c r="G89" i="1" l="1"/>
  <c r="E90" i="1"/>
  <c r="D90" i="1"/>
  <c r="C91" i="1" s="1"/>
  <c r="D91" i="1" l="1"/>
  <c r="C92" i="1" s="1"/>
  <c r="E91" i="1"/>
  <c r="G90" i="1"/>
  <c r="G91" i="1" l="1"/>
  <c r="E92" i="1"/>
  <c r="D92" i="1"/>
  <c r="G92" i="1" s="1"/>
  <c r="C93" i="1" l="1"/>
  <c r="D93" i="1" l="1"/>
  <c r="G93" i="1" s="1"/>
  <c r="E93" i="1"/>
  <c r="C94" i="1" l="1"/>
  <c r="E94" i="1" l="1"/>
  <c r="D94" i="1"/>
  <c r="G94" i="1" s="1"/>
  <c r="C95" i="1" l="1"/>
  <c r="E95" i="1" l="1"/>
  <c r="D95" i="1"/>
  <c r="C96" i="1" l="1"/>
  <c r="G95" i="1"/>
  <c r="D96" i="1" l="1"/>
  <c r="C97" i="1" s="1"/>
  <c r="E96" i="1"/>
  <c r="G96" i="1" l="1"/>
  <c r="D97" i="1"/>
  <c r="C98" i="1" s="1"/>
  <c r="E97" i="1"/>
  <c r="G97" i="1" l="1"/>
  <c r="E98" i="1"/>
  <c r="D98" i="1"/>
  <c r="C99" i="1" s="1"/>
  <c r="G98" i="1" l="1"/>
  <c r="D99" i="1"/>
  <c r="G99" i="1" s="1"/>
  <c r="E99" i="1"/>
  <c r="C100" i="1" l="1"/>
  <c r="E100" i="1" s="1"/>
  <c r="D100" i="1" l="1"/>
  <c r="G100" i="1" s="1"/>
  <c r="C101" i="1" l="1"/>
  <c r="E101" i="1" s="1"/>
  <c r="D101" i="1" l="1"/>
  <c r="G101" i="1" s="1"/>
  <c r="C102" i="1" l="1"/>
  <c r="D102" i="1" l="1"/>
  <c r="E102" i="1"/>
  <c r="G102" i="1" l="1"/>
  <c r="C103" i="1"/>
  <c r="D103" i="1" l="1"/>
  <c r="G103" i="1" s="1"/>
  <c r="E103" i="1"/>
  <c r="C104" i="1" l="1"/>
  <c r="E104" i="1" l="1"/>
  <c r="D104" i="1"/>
  <c r="G104" i="1" s="1"/>
  <c r="C105" i="1" l="1"/>
  <c r="E105" i="1" s="1"/>
  <c r="D105" i="1" l="1"/>
  <c r="G105" i="1" s="1"/>
  <c r="C106" i="1" l="1"/>
  <c r="E106" i="1" s="1"/>
  <c r="D106" i="1" l="1"/>
  <c r="G106" i="1" s="1"/>
  <c r="C107" i="1" l="1"/>
  <c r="D107" i="1" s="1"/>
  <c r="E107" i="1" l="1"/>
  <c r="G107" i="1"/>
  <c r="C108" i="1"/>
  <c r="E108" i="1" l="1"/>
  <c r="D108" i="1"/>
  <c r="G108" i="1" s="1"/>
  <c r="C109" i="1" l="1"/>
  <c r="E109" i="1" s="1"/>
  <c r="D109" i="1" l="1"/>
  <c r="C110" i="1" s="1"/>
  <c r="E110" i="1" s="1"/>
  <c r="D110" i="1" l="1"/>
  <c r="G110" i="1" s="1"/>
  <c r="G109" i="1"/>
  <c r="C111" i="1" l="1"/>
  <c r="D111" i="1" s="1"/>
  <c r="E111" i="1"/>
  <c r="C112" i="1"/>
  <c r="G111" i="1"/>
  <c r="D112" i="1" l="1"/>
  <c r="G112" i="1" s="1"/>
  <c r="E112" i="1"/>
  <c r="C113" i="1" l="1"/>
  <c r="D113" i="1" s="1"/>
  <c r="C114" i="1" s="1"/>
  <c r="E113" i="1" l="1"/>
  <c r="G113" i="1"/>
  <c r="E114" i="1"/>
  <c r="D114" i="1"/>
  <c r="G114" i="1" s="1"/>
  <c r="C115" i="1" l="1"/>
  <c r="E115" i="1" s="1"/>
  <c r="D115" i="1" l="1"/>
  <c r="C116" i="1" s="1"/>
  <c r="G115" i="1" l="1"/>
  <c r="D116" i="1"/>
  <c r="C117" i="1" s="1"/>
  <c r="E116" i="1"/>
  <c r="G116" i="1"/>
  <c r="D117" i="1" l="1"/>
  <c r="G117" i="1" s="1"/>
  <c r="E117" i="1"/>
  <c r="C118" i="1" l="1"/>
  <c r="E118" i="1" s="1"/>
  <c r="D118" i="1" l="1"/>
  <c r="C119" i="1" s="1"/>
  <c r="D119" i="1" s="1"/>
  <c r="G119" i="1" l="1"/>
  <c r="C120" i="1"/>
  <c r="D120" i="1" s="1"/>
  <c r="G120" i="1" s="1"/>
  <c r="E119" i="1"/>
  <c r="G118" i="1"/>
  <c r="E120" i="1"/>
  <c r="C121" i="1"/>
  <c r="D121" i="1" l="1"/>
  <c r="C122" i="1" s="1"/>
  <c r="E121" i="1"/>
  <c r="G121" i="1" l="1"/>
  <c r="E122" i="1"/>
  <c r="D122" i="1"/>
  <c r="C123" i="1" s="1"/>
  <c r="G122" i="1" l="1"/>
  <c r="D123" i="1"/>
  <c r="G123" i="1" s="1"/>
  <c r="E123" i="1"/>
  <c r="C124" i="1" l="1"/>
  <c r="E124" i="1" s="1"/>
  <c r="D124" i="1" l="1"/>
  <c r="C125" i="1" s="1"/>
  <c r="D125" i="1" s="1"/>
  <c r="G124" i="1"/>
  <c r="E125" i="1" l="1"/>
  <c r="G125" i="1"/>
  <c r="C126" i="1"/>
  <c r="D126" i="1" l="1"/>
  <c r="G126" i="1" s="1"/>
  <c r="E126" i="1"/>
  <c r="C127" i="1" l="1"/>
  <c r="E127" i="1" s="1"/>
  <c r="D127" i="1" l="1"/>
  <c r="G127" i="1" s="1"/>
  <c r="C128" i="1" l="1"/>
  <c r="E128" i="1" s="1"/>
  <c r="D128" i="1" l="1"/>
  <c r="C129" i="1" s="1"/>
  <c r="E129" i="1" s="1"/>
  <c r="D129" i="1" l="1"/>
  <c r="G129" i="1" s="1"/>
  <c r="G128" i="1"/>
  <c r="C130" i="1"/>
  <c r="D130" i="1" l="1"/>
  <c r="G130" i="1" s="1"/>
  <c r="E130" i="1"/>
  <c r="C131" i="1" l="1"/>
  <c r="E131" i="1" s="1"/>
  <c r="D131" i="1" l="1"/>
  <c r="G131" i="1" s="1"/>
  <c r="C132" i="1" l="1"/>
  <c r="E132" i="1" s="1"/>
  <c r="D132" i="1" l="1"/>
  <c r="G132" i="1" s="1"/>
  <c r="C133" i="1" l="1"/>
  <c r="E133" i="1" l="1"/>
  <c r="D133" i="1"/>
  <c r="G133" i="1" l="1"/>
  <c r="C134" i="1"/>
  <c r="E134" i="1" l="1"/>
  <c r="D134" i="1"/>
  <c r="G134" i="1" l="1"/>
  <c r="C135" i="1"/>
  <c r="D135" i="1" l="1"/>
  <c r="G135" i="1" s="1"/>
  <c r="E135" i="1"/>
  <c r="C136" i="1" l="1"/>
  <c r="D136" i="1" s="1"/>
  <c r="G136" i="1" l="1"/>
  <c r="C137" i="1"/>
  <c r="E136" i="1"/>
  <c r="E137" i="1"/>
  <c r="D137" i="1"/>
  <c r="G137" i="1" s="1"/>
  <c r="C138" i="1" l="1"/>
  <c r="E138" i="1" l="1"/>
  <c r="D138" i="1"/>
  <c r="G138" i="1" s="1"/>
  <c r="C139" i="1" l="1"/>
  <c r="D139" i="1" s="1"/>
  <c r="E139" i="1" l="1"/>
  <c r="G139" i="1"/>
  <c r="C140" i="1"/>
  <c r="D140" i="1" l="1"/>
  <c r="G140" i="1" s="1"/>
  <c r="E140" i="1"/>
  <c r="C141" i="1" l="1"/>
  <c r="D141" i="1" l="1"/>
  <c r="G141" i="1" s="1"/>
  <c r="E141" i="1"/>
  <c r="C142" i="1" l="1"/>
  <c r="D142" i="1" s="1"/>
  <c r="C143" i="1" s="1"/>
  <c r="E142" i="1" l="1"/>
  <c r="G142" i="1"/>
  <c r="D143" i="1"/>
  <c r="E143" i="1"/>
  <c r="G143" i="1" l="1"/>
  <c r="C144" i="1"/>
  <c r="E144" i="1" l="1"/>
  <c r="D144" i="1"/>
  <c r="G144" i="1" l="1"/>
  <c r="C145" i="1"/>
  <c r="D145" i="1" l="1"/>
  <c r="E145" i="1"/>
  <c r="C146" i="1" l="1"/>
  <c r="G145" i="1"/>
  <c r="D146" i="1" l="1"/>
  <c r="G146" i="1" s="1"/>
  <c r="E146" i="1"/>
  <c r="C147" i="1" l="1"/>
  <c r="E147" i="1" l="1"/>
  <c r="D147" i="1"/>
  <c r="C148" i="1" s="1"/>
  <c r="E148" i="1" l="1"/>
  <c r="D148" i="1"/>
  <c r="G147" i="1"/>
  <c r="G148" i="1" l="1"/>
  <c r="C149" i="1"/>
  <c r="E149" i="1" l="1"/>
  <c r="D149" i="1"/>
  <c r="G149" i="1" s="1"/>
  <c r="C150" i="1" l="1"/>
  <c r="D150" i="1" l="1"/>
  <c r="C151" i="1" s="1"/>
  <c r="E150" i="1"/>
  <c r="E151" i="1" l="1"/>
  <c r="D151" i="1"/>
  <c r="G151" i="1" s="1"/>
  <c r="G150" i="1"/>
  <c r="C152" i="1" l="1"/>
  <c r="E152" i="1" l="1"/>
  <c r="D152" i="1"/>
  <c r="G152" i="1" s="1"/>
  <c r="C153" i="1" l="1"/>
  <c r="D153" i="1" s="1"/>
  <c r="G153" i="1" s="1"/>
  <c r="E153" i="1" l="1"/>
  <c r="C154" i="1"/>
  <c r="D154" i="1" l="1"/>
  <c r="G154" i="1" s="1"/>
  <c r="E154" i="1"/>
  <c r="C155" i="1" l="1"/>
  <c r="E155" i="1" l="1"/>
  <c r="D155" i="1"/>
  <c r="G155" i="1" s="1"/>
  <c r="C156" i="1" l="1"/>
  <c r="E156" i="1" s="1"/>
  <c r="D156" i="1" l="1"/>
  <c r="C157" i="1" s="1"/>
  <c r="E157" i="1" s="1"/>
  <c r="D157" i="1" l="1"/>
  <c r="C158" i="1" s="1"/>
  <c r="D158" i="1" s="1"/>
  <c r="C159" i="1" s="1"/>
  <c r="G156" i="1"/>
  <c r="E158" i="1" l="1"/>
  <c r="G157" i="1"/>
  <c r="G158" i="1"/>
  <c r="D159" i="1"/>
  <c r="G159" i="1" s="1"/>
  <c r="E159" i="1"/>
  <c r="C160" i="1" l="1"/>
  <c r="E160" i="1" l="1"/>
  <c r="D160" i="1"/>
  <c r="C161" i="1" s="1"/>
  <c r="G160" i="1" l="1"/>
  <c r="E161" i="1"/>
  <c r="D161" i="1"/>
  <c r="G161" i="1" s="1"/>
  <c r="C162" i="1" l="1"/>
  <c r="E162" i="1" s="1"/>
  <c r="D162" i="1" l="1"/>
  <c r="G162" i="1" s="1"/>
  <c r="C163" i="1" l="1"/>
  <c r="D163" i="1" s="1"/>
  <c r="C164" i="1" s="1"/>
  <c r="E163" i="1" l="1"/>
  <c r="D164" i="1"/>
  <c r="G164" i="1" s="1"/>
  <c r="E164" i="1"/>
  <c r="G163" i="1"/>
  <c r="C165" i="1" l="1"/>
  <c r="D165" i="1" s="1"/>
  <c r="C166" i="1" s="1"/>
  <c r="E165" i="1" l="1"/>
  <c r="D166" i="1"/>
  <c r="G166" i="1" s="1"/>
  <c r="E166" i="1"/>
  <c r="G165" i="1"/>
  <c r="C167" i="1" l="1"/>
  <c r="D167" i="1" s="1"/>
  <c r="G167" i="1" s="1"/>
  <c r="E167" i="1" l="1"/>
  <c r="C168" i="1"/>
  <c r="E168" i="1" s="1"/>
  <c r="D168" i="1" l="1"/>
  <c r="G168" i="1" s="1"/>
  <c r="C169" i="1" l="1"/>
  <c r="D169" i="1" s="1"/>
  <c r="C170" i="1" s="1"/>
  <c r="D170" i="1" s="1"/>
  <c r="G170" i="1" s="1"/>
  <c r="G169" i="1" l="1"/>
  <c r="E169" i="1"/>
  <c r="E170" i="1"/>
  <c r="C171" i="1"/>
  <c r="E171" i="1" l="1"/>
  <c r="D171" i="1"/>
  <c r="G171" i="1" s="1"/>
  <c r="C172" i="1" l="1"/>
  <c r="E172" i="1" l="1"/>
  <c r="D172" i="1"/>
  <c r="G172" i="1" s="1"/>
  <c r="C173" i="1" l="1"/>
  <c r="D173" i="1" l="1"/>
  <c r="C174" i="1" s="1"/>
  <c r="E173" i="1"/>
  <c r="G173" i="1" l="1"/>
  <c r="E174" i="1"/>
  <c r="D174" i="1"/>
  <c r="G174" i="1" s="1"/>
  <c r="C175" i="1" l="1"/>
  <c r="D175" i="1" s="1"/>
  <c r="C176" i="1" s="1"/>
  <c r="E175" i="1" l="1"/>
  <c r="G175" i="1"/>
  <c r="D176" i="1"/>
  <c r="C177" i="1" s="1"/>
  <c r="E176" i="1"/>
  <c r="G176" i="1" l="1"/>
  <c r="E177" i="1"/>
  <c r="D177" i="1"/>
  <c r="G177" i="1" s="1"/>
  <c r="C178" i="1" l="1"/>
  <c r="D178" i="1" s="1"/>
  <c r="G178" i="1" s="1"/>
  <c r="E178" i="1" l="1"/>
  <c r="C179" i="1"/>
  <c r="D179" i="1" l="1"/>
  <c r="C180" i="1" s="1"/>
  <c r="E179" i="1"/>
  <c r="G179" i="1" l="1"/>
  <c r="E180" i="1"/>
  <c r="D180" i="1"/>
  <c r="G180" i="1" s="1"/>
  <c r="C181" i="1" l="1"/>
  <c r="E181" i="1" s="1"/>
  <c r="D181" i="1"/>
  <c r="C182" i="1" s="1"/>
  <c r="G181" i="1" l="1"/>
  <c r="D182" i="1"/>
  <c r="G182" i="1" s="1"/>
  <c r="E182" i="1"/>
  <c r="C183" i="1" l="1"/>
  <c r="D183" i="1" l="1"/>
  <c r="C184" i="1" s="1"/>
  <c r="E183" i="1"/>
  <c r="D184" i="1" l="1"/>
  <c r="G184" i="1" s="1"/>
  <c r="E184" i="1"/>
  <c r="G183" i="1"/>
  <c r="C185" i="1" l="1"/>
  <c r="D185" i="1" s="1"/>
  <c r="G185" i="1" s="1"/>
  <c r="E185" i="1" l="1"/>
  <c r="C186" i="1"/>
  <c r="D186" i="1" l="1"/>
  <c r="G186" i="1" s="1"/>
  <c r="E186" i="1"/>
  <c r="C187" i="1" l="1"/>
  <c r="E187" i="1" s="1"/>
  <c r="D187" i="1" l="1"/>
  <c r="G187" i="1" l="1"/>
  <c r="E2" i="1" s="1"/>
</calcChain>
</file>

<file path=xl/sharedStrings.xml><?xml version="1.0" encoding="utf-8"?>
<sst xmlns="http://schemas.openxmlformats.org/spreadsheetml/2006/main" count="74" uniqueCount="54">
  <si>
    <t>Date</t>
  </si>
  <si>
    <t>Gas Consumption (BCF)</t>
  </si>
  <si>
    <t>Level</t>
  </si>
  <si>
    <t>Trend</t>
  </si>
  <si>
    <t>Seasonality</t>
  </si>
  <si>
    <t>Forecast</t>
  </si>
  <si>
    <t>Error</t>
  </si>
  <si>
    <t>Alpha</t>
  </si>
  <si>
    <t xml:space="preserve">Beta </t>
  </si>
  <si>
    <t>Gamma</t>
  </si>
  <si>
    <t xml:space="preserve">Seasonal period </t>
  </si>
  <si>
    <t>smooting constants</t>
  </si>
  <si>
    <t>U.S. YTD Avg Temp. Units: Degrees Fahrenheit</t>
  </si>
  <si>
    <t>U.S. Natural Gas Total Consumption (MMcf)</t>
  </si>
  <si>
    <t>strorage_level (Bcf)</t>
  </si>
  <si>
    <t>Henry Hub Natural Gas Spot Price Dollars per Million Btu</t>
  </si>
  <si>
    <t>k</t>
  </si>
  <si>
    <t>RMSE</t>
  </si>
  <si>
    <t>lagged_price</t>
  </si>
  <si>
    <t>Heating Degree-Days, United States</t>
  </si>
  <si>
    <t>interaction_term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</si>
  <si>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</si>
  <si>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</si>
  <si>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</si>
  <si>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</si>
  <si>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</si>
  <si>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</si>
  <si>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</si>
  <si>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</si>
  <si>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</si>
  <si>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</si>
  <si>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</si>
  <si>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</si>
  <si>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</si>
  <si>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</si>
  <si>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</si>
  <si>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</si>
  <si>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</si>
  <si>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</si>
  <si>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</si>
  <si>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</si>
  <si>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</si>
  <si>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</si>
  <si>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</si>
  <si>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</si>
  <si>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Predicted consumption</t>
  </si>
  <si>
    <t>MAPE</t>
  </si>
  <si>
    <t>Predicted consumption (regression)</t>
  </si>
  <si>
    <t>Predicted Consumption (HW)</t>
  </si>
  <si>
    <t>RESIDUAL OUTPUT</t>
  </si>
  <si>
    <t>Observation</t>
  </si>
  <si>
    <t>Predicted U.S. Natural Gas Total Consumption (MMcf)</t>
  </si>
  <si>
    <t>Residuals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</si>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</sst>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\-yyyy"/>
    <numFmt numFmtId="165" formatCode="mmm/yyyy"/>
    <numFmt numFmtId="166" formatCode="0.00000"/>
    <numFmt numFmtId="167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 vertical="center" wrapText="1"/>
    </xf>
    <xf numFmtId="165" fontId="0" fillId="0" borderId="2" xfId="0" applyNumberFormat="1" applyBorder="1"/>
    <xf numFmtId="165" fontId="0" fillId="0" borderId="3" xfId="0" applyNumberFormat="1" applyBorder="1"/>
    <xf numFmtId="0" fontId="1" fillId="0" borderId="0" xfId="0" applyFont="1" applyAlignment="1">
      <alignment horizontal="center" vertical="center" wrapText="1"/>
    </xf>
    <xf numFmtId="3" fontId="0" fillId="0" borderId="2" xfId="0" applyNumberFormat="1" applyBorder="1"/>
    <xf numFmtId="3" fontId="0" fillId="0" borderId="3" xfId="0" applyNumberFormat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165" fontId="0" fillId="0" borderId="2" xfId="0" applyNumberFormat="1" applyBorder="1" applyAlignment="1">
      <alignment wrapText="1"/>
    </xf>
    <xf numFmtId="3" fontId="0" fillId="0" borderId="2" xfId="0" applyNumberFormat="1" applyBorder="1" applyAlignment="1">
      <alignment wrapText="1"/>
    </xf>
    <xf numFmtId="0" fontId="0" fillId="0" borderId="0" xfId="0" applyAlignment="1">
      <alignment wrapText="1"/>
    </xf>
    <xf numFmtId="165" fontId="0" fillId="0" borderId="3" xfId="0" applyNumberFormat="1" applyBorder="1" applyAlignment="1">
      <alignment wrapText="1"/>
    </xf>
    <xf numFmtId="3" fontId="0" fillId="0" borderId="3" xfId="0" applyNumberFormat="1" applyBorder="1" applyAlignment="1">
      <alignment wrapText="1"/>
    </xf>
    <xf numFmtId="0" fontId="0" fillId="0" borderId="5" xfId="0" applyBorder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Continuous"/>
    </xf>
    <xf numFmtId="2" fontId="0" fillId="0" borderId="0" xfId="0" applyNumberFormat="1"/>
    <xf numFmtId="2" fontId="0" fillId="0" borderId="5" xfId="0" applyNumberFormat="1" applyBorder="1"/>
    <xf numFmtId="0" fontId="0" fillId="0" borderId="0" xfId="0" applyFill="1" applyBorder="1" applyAlignment="1"/>
    <xf numFmtId="0" fontId="0" fillId="0" borderId="5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6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9"/>
  <sheetViews>
    <sheetView tabSelected="1" workbookViewId="0">
      <selection activeCell="E3" sqref="E3"/>
    </sheetView>
  </sheetViews>
  <sheetFormatPr defaultRowHeight="15" x14ac:dyDescent="0.25"/>
  <cols>
    <col min="1" max="1" width="9.42578125" bestFit="1" customWidth="1"/>
    <col min="2" max="2" width="22.140625" bestFit="1" customWidth="1"/>
    <col min="3" max="3" width="12" bestFit="1" customWidth="1"/>
    <col min="4" max="4" width="12.7109375" bestFit="1" customWidth="1"/>
    <col min="5" max="6" width="12" bestFit="1" customWidth="1"/>
    <col min="7" max="7" width="12.7109375" bestFit="1" customWidth="1"/>
  </cols>
  <sheetData>
    <row r="1" spans="1:9" x14ac:dyDescent="0.25">
      <c r="A1" t="s">
        <v>11</v>
      </c>
    </row>
    <row r="2" spans="1:9" x14ac:dyDescent="0.25">
      <c r="A2" t="s">
        <v>7</v>
      </c>
      <c r="B2">
        <v>0.97100092747482913</v>
      </c>
      <c r="D2" s="12" t="s">
        <v>17</v>
      </c>
      <c r="E2">
        <f>SQRT(SUMSQ(G21:G187)/COUNT(G21:G187))</f>
        <v>15178.495127134536</v>
      </c>
    </row>
    <row r="3" spans="1:9" x14ac:dyDescent="0.25">
      <c r="A3" t="s">
        <v>8</v>
      </c>
      <c r="B3">
        <v>6.7212309579486554E-2</v>
      </c>
      <c r="D3" s="12" t="s">
        <v>46</v>
      </c>
      <c r="E3">
        <f>AVERAGE(I8:I187)*100</f>
        <v>7.7034216301393652</v>
      </c>
    </row>
    <row r="4" spans="1:9" x14ac:dyDescent="0.25">
      <c r="A4" t="s">
        <v>9</v>
      </c>
      <c r="B4">
        <v>1</v>
      </c>
    </row>
    <row r="5" spans="1:9" x14ac:dyDescent="0.25">
      <c r="A5" t="s">
        <v>10</v>
      </c>
      <c r="B5">
        <v>12</v>
      </c>
    </row>
    <row r="7" spans="1:9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I7" s="33" t="s">
        <v>46</v>
      </c>
    </row>
    <row r="8" spans="1:9" x14ac:dyDescent="0.25">
      <c r="A8" s="2">
        <v>40193</v>
      </c>
      <c r="B8">
        <v>2809788</v>
      </c>
      <c r="E8" s="14">
        <f>B8/AVERAGE($B$8:$B$19)</f>
        <v>1.3998315093464486</v>
      </c>
      <c r="I8">
        <f>ABS(B8-F8)/B8</f>
        <v>1</v>
      </c>
    </row>
    <row r="9" spans="1:9" x14ac:dyDescent="0.25">
      <c r="A9" s="2">
        <v>40224</v>
      </c>
      <c r="B9">
        <v>2480950</v>
      </c>
      <c r="E9" s="14">
        <f t="shared" ref="E9:E19" si="0">B9/AVERAGE($B$8:$B$19)</f>
        <v>1.2360049879610389</v>
      </c>
      <c r="I9">
        <f t="shared" ref="I9:I72" si="1">ABS(B9-F9)/B9</f>
        <v>1</v>
      </c>
    </row>
    <row r="10" spans="1:9" x14ac:dyDescent="0.25">
      <c r="A10" s="2">
        <v>40252</v>
      </c>
      <c r="B10">
        <v>2142925</v>
      </c>
      <c r="E10" s="14">
        <f t="shared" si="0"/>
        <v>1.0676015191061525</v>
      </c>
      <c r="I10">
        <f t="shared" si="1"/>
        <v>1</v>
      </c>
    </row>
    <row r="11" spans="1:9" x14ac:dyDescent="0.25">
      <c r="A11" s="2">
        <v>40283</v>
      </c>
      <c r="B11">
        <v>1691813</v>
      </c>
      <c r="E11" s="14">
        <f t="shared" si="0"/>
        <v>0.84285830294739073</v>
      </c>
      <c r="I11">
        <f t="shared" si="1"/>
        <v>1</v>
      </c>
    </row>
    <row r="12" spans="1:9" x14ac:dyDescent="0.25">
      <c r="A12" s="2">
        <v>40313</v>
      </c>
      <c r="B12">
        <v>1617274</v>
      </c>
      <c r="E12" s="14">
        <f t="shared" si="0"/>
        <v>0.80572310240016976</v>
      </c>
      <c r="I12">
        <f t="shared" si="1"/>
        <v>1</v>
      </c>
    </row>
    <row r="13" spans="1:9" x14ac:dyDescent="0.25">
      <c r="A13" s="2">
        <v>40344</v>
      </c>
      <c r="B13">
        <v>1649515</v>
      </c>
      <c r="E13" s="14">
        <f t="shared" si="0"/>
        <v>0.82178551269334454</v>
      </c>
      <c r="I13">
        <f t="shared" si="1"/>
        <v>1</v>
      </c>
    </row>
    <row r="14" spans="1:9" x14ac:dyDescent="0.25">
      <c r="A14" s="2">
        <v>40374</v>
      </c>
      <c r="B14">
        <v>1825828</v>
      </c>
      <c r="E14" s="14">
        <f t="shared" si="0"/>
        <v>0.90962434356150978</v>
      </c>
      <c r="I14">
        <f t="shared" si="1"/>
        <v>1</v>
      </c>
    </row>
    <row r="15" spans="1:9" x14ac:dyDescent="0.25">
      <c r="A15" s="2">
        <v>40405</v>
      </c>
      <c r="B15">
        <v>1878926</v>
      </c>
      <c r="E15" s="14">
        <f t="shared" si="0"/>
        <v>0.93607767508804407</v>
      </c>
      <c r="I15">
        <f t="shared" si="1"/>
        <v>1</v>
      </c>
    </row>
    <row r="16" spans="1:9" x14ac:dyDescent="0.25">
      <c r="A16" s="2">
        <v>40436</v>
      </c>
      <c r="B16">
        <v>1637491</v>
      </c>
      <c r="E16" s="14">
        <f t="shared" si="0"/>
        <v>0.81579517674330781</v>
      </c>
      <c r="I16">
        <f t="shared" si="1"/>
        <v>1</v>
      </c>
    </row>
    <row r="17" spans="1:9" x14ac:dyDescent="0.25">
      <c r="A17" s="2">
        <v>40466</v>
      </c>
      <c r="B17">
        <v>1664938</v>
      </c>
      <c r="E17" s="14">
        <f t="shared" si="0"/>
        <v>0.82946922454941707</v>
      </c>
      <c r="I17">
        <f t="shared" si="1"/>
        <v>1</v>
      </c>
    </row>
    <row r="18" spans="1:9" x14ac:dyDescent="0.25">
      <c r="A18" s="2">
        <v>40497</v>
      </c>
      <c r="B18">
        <v>1973294</v>
      </c>
      <c r="E18" s="14">
        <f t="shared" si="0"/>
        <v>0.98309164905120627</v>
      </c>
      <c r="I18">
        <f t="shared" si="1"/>
        <v>1</v>
      </c>
    </row>
    <row r="19" spans="1:9" x14ac:dyDescent="0.25">
      <c r="A19" s="2">
        <v>40527</v>
      </c>
      <c r="B19">
        <v>2714054</v>
      </c>
      <c r="E19" s="14">
        <f t="shared" si="0"/>
        <v>1.3521369965519698</v>
      </c>
      <c r="I19">
        <f t="shared" si="1"/>
        <v>1</v>
      </c>
    </row>
    <row r="20" spans="1:9" x14ac:dyDescent="0.25">
      <c r="A20" s="2">
        <v>40558</v>
      </c>
      <c r="B20">
        <v>2888640</v>
      </c>
      <c r="C20">
        <f>B20/E8</f>
        <v>2063562.6364408988</v>
      </c>
      <c r="D20">
        <f>B20/E8-B19/E19</f>
        <v>56329.636440898757</v>
      </c>
      <c r="E20" s="14">
        <f>$B$4*(B20/C20)+(1-$B$4)*E8</f>
        <v>1.3998315093464486</v>
      </c>
      <c r="I20">
        <f t="shared" si="1"/>
        <v>1</v>
      </c>
    </row>
    <row r="21" spans="1:9" x14ac:dyDescent="0.25">
      <c r="A21" s="2">
        <v>40589</v>
      </c>
      <c r="B21">
        <v>2452403</v>
      </c>
      <c r="C21">
        <f>$B$2*B21/E9+(1-$B$2)*(C20+D20)</f>
        <v>1988073.597261074</v>
      </c>
      <c r="D21">
        <f>$B$3*(C21-C20)+(1-$B$3)*D20</f>
        <v>47469.79880672077</v>
      </c>
      <c r="E21" s="14">
        <f t="shared" ref="E21:E84" si="2">$B$4*(B21/C21)+(1-$B$4)*E9</f>
        <v>1.2335574514840006</v>
      </c>
      <c r="F21">
        <v>2515941.7907509468</v>
      </c>
      <c r="G21" s="13">
        <f>B21-F21</f>
        <v>-63538.79075094685</v>
      </c>
      <c r="I21">
        <f t="shared" si="1"/>
        <v>2.5908788543704625E-2</v>
      </c>
    </row>
    <row r="22" spans="1:9" x14ac:dyDescent="0.25">
      <c r="A22" s="2">
        <v>40617</v>
      </c>
      <c r="B22">
        <v>2230493</v>
      </c>
      <c r="C22">
        <f t="shared" ref="C22:C85" si="3">$B$2*B22/E10+(1-$B$2)*(C21+D21)</f>
        <v>2087698.4939892187</v>
      </c>
      <c r="D22">
        <f t="shared" ref="D22:D85" si="4">$B$3*(C22-C21)+(1-$B$3)*D21</f>
        <v>50975.263394363952</v>
      </c>
      <c r="E22" s="14">
        <f t="shared" si="2"/>
        <v>1.0683980500162773</v>
      </c>
      <c r="F22">
        <v>2283251.3522551758</v>
      </c>
      <c r="G22" s="13">
        <f t="shared" ref="G22:G85" si="5">B22-F22</f>
        <v>-52758.352255175821</v>
      </c>
      <c r="I22">
        <f t="shared" si="1"/>
        <v>2.3653224760255165E-2</v>
      </c>
    </row>
    <row r="23" spans="1:9" x14ac:dyDescent="0.25">
      <c r="A23" s="2">
        <v>40648</v>
      </c>
      <c r="B23">
        <v>1825023</v>
      </c>
      <c r="C23">
        <f t="shared" si="3"/>
        <v>2164507.0310105458</v>
      </c>
      <c r="D23">
        <f t="shared" si="4"/>
        <v>52711.577378830982</v>
      </c>
      <c r="E23" s="14">
        <f t="shared" si="2"/>
        <v>0.84315873030356914</v>
      </c>
      <c r="F23">
        <v>1868801.1135304454</v>
      </c>
      <c r="G23" s="13">
        <f t="shared" si="5"/>
        <v>-43778.113530445378</v>
      </c>
      <c r="I23">
        <f t="shared" si="1"/>
        <v>2.3987705103138635E-2</v>
      </c>
    </row>
    <row r="24" spans="1:9" x14ac:dyDescent="0.25">
      <c r="A24" s="2">
        <v>40678</v>
      </c>
      <c r="B24">
        <v>1667396</v>
      </c>
      <c r="C24">
        <f t="shared" si="3"/>
        <v>2073725.9041097008</v>
      </c>
      <c r="D24">
        <f t="shared" si="4"/>
        <v>43067.101316387685</v>
      </c>
      <c r="E24" s="14">
        <f t="shared" si="2"/>
        <v>0.80405804677250836</v>
      </c>
      <c r="F24">
        <v>1705549.0274708872</v>
      </c>
      <c r="G24" s="13">
        <f t="shared" si="5"/>
        <v>-38153.027470887173</v>
      </c>
      <c r="I24">
        <f t="shared" si="1"/>
        <v>2.2881803405362118E-2</v>
      </c>
    </row>
    <row r="25" spans="1:9" x14ac:dyDescent="0.25">
      <c r="A25" s="2">
        <v>40709</v>
      </c>
      <c r="B25">
        <v>1657334</v>
      </c>
      <c r="C25">
        <f t="shared" si="3"/>
        <v>2019648.8707119506</v>
      </c>
      <c r="D25">
        <f t="shared" si="4"/>
        <v>36537.819660149704</v>
      </c>
      <c r="E25" s="14">
        <f t="shared" si="2"/>
        <v>0.82060501903767546</v>
      </c>
      <c r="F25">
        <v>1689744.4335406679</v>
      </c>
      <c r="G25" s="13">
        <f t="shared" si="5"/>
        <v>-32410.433540667873</v>
      </c>
      <c r="I25">
        <f t="shared" si="1"/>
        <v>1.9555764583763968E-2</v>
      </c>
    </row>
    <row r="26" spans="1:9" x14ac:dyDescent="0.25">
      <c r="A26" s="2">
        <v>40739</v>
      </c>
      <c r="B26">
        <v>1890515</v>
      </c>
      <c r="C26">
        <f t="shared" si="3"/>
        <v>2077704.344280693</v>
      </c>
      <c r="D26">
        <f t="shared" si="4"/>
        <v>37984.070876078287</v>
      </c>
      <c r="E26" s="14">
        <f t="shared" si="2"/>
        <v>0.90990568759411317</v>
      </c>
      <c r="F26">
        <v>1924481.6858176691</v>
      </c>
      <c r="G26" s="13">
        <f t="shared" si="5"/>
        <v>-33966.685817669146</v>
      </c>
      <c r="I26">
        <f t="shared" si="1"/>
        <v>1.7966895696500236E-2</v>
      </c>
    </row>
    <row r="27" spans="1:9" x14ac:dyDescent="0.25">
      <c r="A27" s="2">
        <v>40770</v>
      </c>
      <c r="B27">
        <v>1891783</v>
      </c>
      <c r="C27">
        <f t="shared" si="3"/>
        <v>2023714.7763190428</v>
      </c>
      <c r="D27">
        <f t="shared" si="4"/>
        <v>31802.310189364995</v>
      </c>
      <c r="E27" s="14">
        <f t="shared" si="2"/>
        <v>0.93480712901695817</v>
      </c>
      <c r="F27">
        <v>1924123.6554425403</v>
      </c>
      <c r="G27" s="13">
        <f t="shared" si="5"/>
        <v>-32340.655442540301</v>
      </c>
      <c r="I27">
        <f t="shared" si="1"/>
        <v>1.7095330406574273E-2</v>
      </c>
    </row>
    <row r="28" spans="1:9" x14ac:dyDescent="0.25">
      <c r="A28" s="2">
        <v>40801</v>
      </c>
      <c r="B28">
        <v>1655634</v>
      </c>
      <c r="C28">
        <f t="shared" si="3"/>
        <v>2030227.9154524582</v>
      </c>
      <c r="D28">
        <f t="shared" si="4"/>
        <v>30102.56659534392</v>
      </c>
      <c r="E28" s="14">
        <f t="shared" si="2"/>
        <v>0.81549169302552127</v>
      </c>
      <c r="F28">
        <v>1680807.6697518113</v>
      </c>
      <c r="G28" s="13">
        <f t="shared" si="5"/>
        <v>-25173.669751811307</v>
      </c>
      <c r="I28">
        <f t="shared" si="1"/>
        <v>1.5204851888648884E-2</v>
      </c>
    </row>
    <row r="29" spans="1:9" x14ac:dyDescent="0.25">
      <c r="A29" s="2">
        <v>40831</v>
      </c>
      <c r="B29">
        <v>1744454</v>
      </c>
      <c r="C29">
        <f t="shared" si="3"/>
        <v>2101856.5323362784</v>
      </c>
      <c r="D29">
        <f t="shared" si="4"/>
        <v>32893.628342946315</v>
      </c>
      <c r="E29" s="14">
        <f t="shared" si="2"/>
        <v>0.82995864520828433</v>
      </c>
      <c r="F29">
        <v>1770709.5603853401</v>
      </c>
      <c r="G29" s="13">
        <f t="shared" si="5"/>
        <v>-26255.560385340126</v>
      </c>
      <c r="I29">
        <f t="shared" si="1"/>
        <v>1.5050875738391568E-2</v>
      </c>
    </row>
    <row r="30" spans="1:9" x14ac:dyDescent="0.25">
      <c r="A30" s="2">
        <v>40862</v>
      </c>
      <c r="B30">
        <v>2031872</v>
      </c>
      <c r="C30">
        <f t="shared" si="3"/>
        <v>2068788.4477919326</v>
      </c>
      <c r="D30">
        <f t="shared" si="4"/>
        <v>28460.189275972432</v>
      </c>
      <c r="E30" s="14">
        <f t="shared" si="2"/>
        <v>0.98215552303990561</v>
      </c>
      <c r="F30">
        <v>2061787.6210854817</v>
      </c>
      <c r="G30" s="13">
        <f t="shared" si="5"/>
        <v>-29915.621085481718</v>
      </c>
      <c r="I30">
        <f t="shared" si="1"/>
        <v>1.4723181915731758E-2</v>
      </c>
    </row>
    <row r="31" spans="1:9" x14ac:dyDescent="0.25">
      <c r="A31" s="2">
        <v>40892</v>
      </c>
      <c r="B31">
        <v>2541878</v>
      </c>
      <c r="C31">
        <f t="shared" si="3"/>
        <v>1886199.7923656174</v>
      </c>
      <c r="D31">
        <f t="shared" si="4"/>
        <v>14275.108989449292</v>
      </c>
      <c r="E31" s="14">
        <f t="shared" si="2"/>
        <v>1.3476186405534749</v>
      </c>
      <c r="F31">
        <v>2569702.4251406407</v>
      </c>
      <c r="G31" s="13">
        <f t="shared" si="5"/>
        <v>-27824.425140640698</v>
      </c>
      <c r="I31">
        <f t="shared" si="1"/>
        <v>1.0946404642803746E-2</v>
      </c>
    </row>
    <row r="32" spans="1:9" x14ac:dyDescent="0.25">
      <c r="A32" s="2">
        <v>40923</v>
      </c>
      <c r="B32">
        <v>2756180</v>
      </c>
      <c r="C32">
        <f t="shared" si="3"/>
        <v>1966951.6262067191</v>
      </c>
      <c r="D32">
        <f t="shared" si="4"/>
        <v>18743.163200008905</v>
      </c>
      <c r="E32" s="14">
        <f t="shared" si="2"/>
        <v>1.4012444247626534</v>
      </c>
      <c r="F32">
        <v>2779638.1341565987</v>
      </c>
      <c r="G32" s="13">
        <f t="shared" si="5"/>
        <v>-23458.13415659871</v>
      </c>
      <c r="I32">
        <f t="shared" si="1"/>
        <v>8.5111038308814044E-3</v>
      </c>
    </row>
    <row r="33" spans="1:9" x14ac:dyDescent="0.25">
      <c r="A33" s="2">
        <v>40954</v>
      </c>
      <c r="B33">
        <v>2500654</v>
      </c>
      <c r="C33">
        <f t="shared" si="3"/>
        <v>2025985.6304042635</v>
      </c>
      <c r="D33">
        <f t="shared" si="4"/>
        <v>21451.203678353129</v>
      </c>
      <c r="E33" s="14">
        <f t="shared" si="2"/>
        <v>1.2342900968656039</v>
      </c>
      <c r="F33">
        <v>2525630.9631254235</v>
      </c>
      <c r="G33" s="13">
        <f t="shared" si="5"/>
        <v>-24976.963125423528</v>
      </c>
      <c r="I33">
        <f t="shared" si="1"/>
        <v>9.9881723442841464E-3</v>
      </c>
    </row>
    <row r="34" spans="1:9" x14ac:dyDescent="0.25">
      <c r="A34" s="2">
        <v>40983</v>
      </c>
      <c r="B34">
        <v>2127761</v>
      </c>
      <c r="C34">
        <f t="shared" si="3"/>
        <v>1993164.1804221584</v>
      </c>
      <c r="D34">
        <f t="shared" si="4"/>
        <v>17803.41327882616</v>
      </c>
      <c r="E34" s="14">
        <f t="shared" si="2"/>
        <v>1.0675292185660961</v>
      </c>
      <c r="F34">
        <v>2148513.8557560574</v>
      </c>
      <c r="G34" s="13">
        <f t="shared" si="5"/>
        <v>-20752.855756057426</v>
      </c>
      <c r="I34">
        <f t="shared" si="1"/>
        <v>9.7533772618529184E-3</v>
      </c>
    </row>
    <row r="35" spans="1:9" x14ac:dyDescent="0.25">
      <c r="A35" s="2">
        <v>41014</v>
      </c>
      <c r="B35">
        <v>1953071</v>
      </c>
      <c r="C35">
        <f t="shared" si="3"/>
        <v>2307517.5426773564</v>
      </c>
      <c r="D35">
        <f t="shared" si="4"/>
        <v>37735.220255207001</v>
      </c>
      <c r="E35" s="14">
        <f t="shared" si="2"/>
        <v>0.84639486542490128</v>
      </c>
      <c r="F35">
        <v>1977420.3418351575</v>
      </c>
      <c r="G35" s="13">
        <f t="shared" si="5"/>
        <v>-24349.34183515748</v>
      </c>
      <c r="I35">
        <f t="shared" si="1"/>
        <v>1.2467207712959477E-2</v>
      </c>
    </row>
    <row r="36" spans="1:9" x14ac:dyDescent="0.25">
      <c r="A36" s="2">
        <v>41044</v>
      </c>
      <c r="B36">
        <v>1873835</v>
      </c>
      <c r="C36">
        <f t="shared" si="3"/>
        <v>2330900.9129593475</v>
      </c>
      <c r="D36">
        <f t="shared" si="4"/>
        <v>36770.599271768871</v>
      </c>
      <c r="E36" s="14">
        <f t="shared" si="2"/>
        <v>0.80391019179830792</v>
      </c>
      <c r="F36">
        <v>1903745.3315234624</v>
      </c>
      <c r="G36" s="13">
        <f t="shared" si="5"/>
        <v>-29910.331523462432</v>
      </c>
      <c r="I36">
        <f t="shared" si="1"/>
        <v>1.596209459395434E-2</v>
      </c>
    </row>
    <row r="37" spans="1:9" x14ac:dyDescent="0.25">
      <c r="A37" s="2">
        <v>41075</v>
      </c>
      <c r="B37">
        <v>1868356</v>
      </c>
      <c r="C37">
        <f t="shared" si="3"/>
        <v>2279438.139068584</v>
      </c>
      <c r="D37">
        <f t="shared" si="4"/>
        <v>30840.230479526384</v>
      </c>
      <c r="E37" s="14">
        <f t="shared" si="2"/>
        <v>0.81965637407621905</v>
      </c>
      <c r="F37">
        <v>1895826.0254253568</v>
      </c>
      <c r="G37" s="13">
        <f t="shared" si="5"/>
        <v>-27470.025425356813</v>
      </c>
      <c r="I37">
        <f t="shared" si="1"/>
        <v>1.4702779034272277E-2</v>
      </c>
    </row>
    <row r="38" spans="1:9" x14ac:dyDescent="0.25">
      <c r="A38" s="2">
        <v>41105</v>
      </c>
      <c r="B38">
        <v>2069773</v>
      </c>
      <c r="C38">
        <f t="shared" si="3"/>
        <v>2275742.979344144</v>
      </c>
      <c r="D38">
        <f t="shared" si="4"/>
        <v>28519.027141689032</v>
      </c>
      <c r="E38" s="14">
        <f t="shared" si="2"/>
        <v>0.90949330341183632</v>
      </c>
      <c r="F38">
        <v>2096661.1054084825</v>
      </c>
      <c r="G38" s="13">
        <f t="shared" si="5"/>
        <v>-26888.105408482486</v>
      </c>
      <c r="I38">
        <f t="shared" si="1"/>
        <v>1.2990847502833637E-2</v>
      </c>
    </row>
    <row r="39" spans="1:9" x14ac:dyDescent="0.25">
      <c r="A39" s="2">
        <v>41136</v>
      </c>
      <c r="B39">
        <v>2008815</v>
      </c>
      <c r="C39">
        <f t="shared" si="3"/>
        <v>2153413.6227615671</v>
      </c>
      <c r="D39">
        <f t="shared" si="4"/>
        <v>18380.158875248489</v>
      </c>
      <c r="E39" s="14">
        <f t="shared" si="2"/>
        <v>0.93285144050675606</v>
      </c>
      <c r="F39">
        <v>2030208.3098287941</v>
      </c>
      <c r="G39" s="13">
        <f t="shared" si="5"/>
        <v>-21393.309828794096</v>
      </c>
      <c r="I39">
        <f t="shared" si="1"/>
        <v>1.0649716289849537E-2</v>
      </c>
    </row>
    <row r="40" spans="1:9" x14ac:dyDescent="0.25">
      <c r="A40" s="2">
        <v>41167</v>
      </c>
      <c r="B40">
        <v>1807208</v>
      </c>
      <c r="C40">
        <f t="shared" si="3"/>
        <v>2214811.4208936184</v>
      </c>
      <c r="D40">
        <f t="shared" si="4"/>
        <v>21271.473762355388</v>
      </c>
      <c r="E40" s="14">
        <f t="shared" si="2"/>
        <v>0.81596472862273706</v>
      </c>
      <c r="F40">
        <v>1823507.0255084082</v>
      </c>
      <c r="G40" s="13">
        <f t="shared" si="5"/>
        <v>-16299.025508408202</v>
      </c>
      <c r="I40">
        <f t="shared" si="1"/>
        <v>9.0188984933711018E-3</v>
      </c>
    </row>
    <row r="41" spans="1:9" x14ac:dyDescent="0.25">
      <c r="A41" s="2">
        <v>41197</v>
      </c>
      <c r="B41">
        <v>1901084</v>
      </c>
      <c r="C41">
        <f t="shared" si="3"/>
        <v>2288996.5066098012</v>
      </c>
      <c r="D41">
        <f t="shared" si="4"/>
        <v>24827.91982996486</v>
      </c>
      <c r="E41" s="14">
        <f t="shared" si="2"/>
        <v>0.8305316301315232</v>
      </c>
      <c r="F41">
        <v>1920378.5862177836</v>
      </c>
      <c r="G41" s="13">
        <f t="shared" si="5"/>
        <v>-19294.586217783624</v>
      </c>
      <c r="I41">
        <f t="shared" si="1"/>
        <v>1.0149254960740095E-2</v>
      </c>
    </row>
    <row r="42" spans="1:9" x14ac:dyDescent="0.25">
      <c r="A42" s="2">
        <v>41228</v>
      </c>
      <c r="B42">
        <v>2167841</v>
      </c>
      <c r="C42">
        <f t="shared" si="3"/>
        <v>2210319.0286328406</v>
      </c>
      <c r="D42">
        <f t="shared" si="4"/>
        <v>17871.082989417875</v>
      </c>
      <c r="E42" s="14">
        <f t="shared" si="2"/>
        <v>0.98078194682189623</v>
      </c>
      <c r="F42">
        <v>2188429.2245127051</v>
      </c>
      <c r="G42" s="13">
        <f t="shared" si="5"/>
        <v>-20588.224512705114</v>
      </c>
      <c r="I42">
        <f t="shared" si="1"/>
        <v>9.4971100337640606E-3</v>
      </c>
    </row>
    <row r="43" spans="1:9" x14ac:dyDescent="0.25">
      <c r="A43" s="2">
        <v>41258</v>
      </c>
      <c r="B43">
        <v>2503907</v>
      </c>
      <c r="C43">
        <f t="shared" si="3"/>
        <v>1868757.91406783</v>
      </c>
      <c r="D43">
        <f t="shared" si="4"/>
        <v>-6287.1851454455464</v>
      </c>
      <c r="E43" s="14">
        <f t="shared" si="2"/>
        <v>1.3398776701630686</v>
      </c>
      <c r="F43">
        <v>2509900.2717810231</v>
      </c>
      <c r="G43" s="13">
        <f t="shared" si="5"/>
        <v>-5993.2717810231261</v>
      </c>
      <c r="I43">
        <f t="shared" si="1"/>
        <v>2.3935680442696656E-3</v>
      </c>
    </row>
    <row r="44" spans="1:9" x14ac:dyDescent="0.25">
      <c r="A44" s="2">
        <v>41289</v>
      </c>
      <c r="B44">
        <v>2878785</v>
      </c>
      <c r="C44">
        <f t="shared" si="3"/>
        <v>2048881.6646068699</v>
      </c>
      <c r="D44">
        <f t="shared" si="4"/>
        <v>6241.9243727818512</v>
      </c>
      <c r="E44" s="14">
        <f t="shared" si="2"/>
        <v>1.4050518630378628</v>
      </c>
      <c r="F44">
        <v>2879730.471255952</v>
      </c>
      <c r="G44" s="13">
        <f t="shared" si="5"/>
        <v>-945.4712559520267</v>
      </c>
      <c r="I44">
        <f t="shared" si="1"/>
        <v>3.2842718575788976E-4</v>
      </c>
    </row>
    <row r="45" spans="1:9" x14ac:dyDescent="0.25">
      <c r="A45" s="2">
        <v>41320</v>
      </c>
      <c r="B45">
        <v>2567155</v>
      </c>
      <c r="C45">
        <f t="shared" si="3"/>
        <v>2079146.1277670339</v>
      </c>
      <c r="D45">
        <f t="shared" si="4"/>
        <v>7856.5346866446007</v>
      </c>
      <c r="E45" s="14">
        <f t="shared" si="2"/>
        <v>1.234716004669224</v>
      </c>
      <c r="F45">
        <v>2575966.7183987238</v>
      </c>
      <c r="G45" s="13">
        <f t="shared" si="5"/>
        <v>-8811.7183987237513</v>
      </c>
      <c r="I45">
        <f t="shared" si="1"/>
        <v>3.4324839749542788E-3</v>
      </c>
    </row>
    <row r="46" spans="1:9" x14ac:dyDescent="0.25">
      <c r="A46" s="2">
        <v>41348</v>
      </c>
      <c r="B46">
        <v>2521108</v>
      </c>
      <c r="C46">
        <f t="shared" si="3"/>
        <v>2353665.1264728131</v>
      </c>
      <c r="D46">
        <f t="shared" si="4"/>
        <v>25779.534771527371</v>
      </c>
      <c r="E46" s="14">
        <f t="shared" si="2"/>
        <v>1.0711413325727079</v>
      </c>
      <c r="F46">
        <v>2540126.6998394397</v>
      </c>
      <c r="G46" s="13">
        <f t="shared" si="5"/>
        <v>-19018.699839439709</v>
      </c>
      <c r="I46">
        <f t="shared" si="1"/>
        <v>7.5437862397960374E-3</v>
      </c>
    </row>
    <row r="47" spans="1:9" x14ac:dyDescent="0.25">
      <c r="A47" s="2">
        <v>41379</v>
      </c>
      <c r="B47">
        <v>1967458</v>
      </c>
      <c r="C47">
        <f t="shared" si="3"/>
        <v>2326108.4133149469</v>
      </c>
      <c r="D47">
        <f t="shared" si="4"/>
        <v>22194.682363888722</v>
      </c>
      <c r="E47" s="14">
        <f t="shared" si="2"/>
        <v>0.84581526326890644</v>
      </c>
      <c r="F47">
        <v>1987591.6826439672</v>
      </c>
      <c r="G47" s="13">
        <f t="shared" si="5"/>
        <v>-20133.682643967215</v>
      </c>
      <c r="I47">
        <f t="shared" si="1"/>
        <v>1.0233348129397026E-2</v>
      </c>
    </row>
    <row r="48" spans="1:9" x14ac:dyDescent="0.25">
      <c r="A48" s="2">
        <v>41409</v>
      </c>
      <c r="B48">
        <v>1752469</v>
      </c>
      <c r="C48">
        <f t="shared" si="3"/>
        <v>2184813.9386083987</v>
      </c>
      <c r="D48">
        <f t="shared" si="4"/>
        <v>11206.19852598121</v>
      </c>
      <c r="E48" s="14">
        <f t="shared" si="2"/>
        <v>0.80211361207088527</v>
      </c>
      <c r="F48">
        <v>1765402.9696366456</v>
      </c>
      <c r="G48" s="13">
        <f t="shared" si="5"/>
        <v>-12933.969636645634</v>
      </c>
      <c r="I48">
        <f t="shared" si="1"/>
        <v>7.3804270641281726E-3</v>
      </c>
    </row>
    <row r="49" spans="1:9" x14ac:dyDescent="0.25">
      <c r="A49" s="2">
        <v>41440</v>
      </c>
      <c r="B49">
        <v>1742917</v>
      </c>
      <c r="C49">
        <f t="shared" si="3"/>
        <v>2128418.5476224562</v>
      </c>
      <c r="D49">
        <f t="shared" si="4"/>
        <v>6662.5395636404264</v>
      </c>
      <c r="E49" s="14">
        <f t="shared" si="2"/>
        <v>0.81887888166870204</v>
      </c>
      <c r="F49">
        <v>1750032.8222816677</v>
      </c>
      <c r="G49" s="13">
        <f t="shared" si="5"/>
        <v>-7115.8222816677298</v>
      </c>
      <c r="I49">
        <f t="shared" si="1"/>
        <v>4.082708632521072E-3</v>
      </c>
    </row>
    <row r="50" spans="1:9" x14ac:dyDescent="0.25">
      <c r="A50" s="2">
        <v>41470</v>
      </c>
      <c r="B50">
        <v>1926330</v>
      </c>
      <c r="C50">
        <f t="shared" si="3"/>
        <v>2118520.0869155228</v>
      </c>
      <c r="D50">
        <f t="shared" si="4"/>
        <v>5549.4364865086582</v>
      </c>
      <c r="E50" s="14">
        <f t="shared" si="2"/>
        <v>0.90928097019115661</v>
      </c>
      <c r="F50">
        <v>1931827.0075153185</v>
      </c>
      <c r="G50" s="13">
        <f t="shared" si="5"/>
        <v>-5497.0075153184589</v>
      </c>
      <c r="I50">
        <f t="shared" si="1"/>
        <v>2.8536167299052909E-3</v>
      </c>
    </row>
    <row r="51" spans="1:9" x14ac:dyDescent="0.25">
      <c r="A51" s="2">
        <v>41501</v>
      </c>
      <c r="B51">
        <v>1927379</v>
      </c>
      <c r="C51">
        <f t="shared" si="3"/>
        <v>2067796.2998431092</v>
      </c>
      <c r="D51">
        <f t="shared" si="4"/>
        <v>1767.1831636307193</v>
      </c>
      <c r="E51" s="14">
        <f t="shared" si="2"/>
        <v>0.93209326283553018</v>
      </c>
      <c r="F51">
        <v>1930595.2763430167</v>
      </c>
      <c r="G51" s="13">
        <f t="shared" si="5"/>
        <v>-3216.2763430166524</v>
      </c>
      <c r="I51">
        <f t="shared" si="1"/>
        <v>1.6687306144856058E-3</v>
      </c>
    </row>
    <row r="52" spans="1:9" x14ac:dyDescent="0.25">
      <c r="A52" s="2">
        <v>41532</v>
      </c>
      <c r="B52">
        <v>1766973</v>
      </c>
      <c r="C52">
        <f t="shared" si="3"/>
        <v>2162719.5723900869</v>
      </c>
      <c r="D52">
        <f t="shared" si="4"/>
        <v>8028.4190824785601</v>
      </c>
      <c r="E52" s="14">
        <f t="shared" si="2"/>
        <v>0.8170143843694283</v>
      </c>
      <c r="F52">
        <v>1771253.7957702635</v>
      </c>
      <c r="G52" s="13">
        <f t="shared" si="5"/>
        <v>-4280.7957702635322</v>
      </c>
      <c r="I52">
        <f t="shared" si="1"/>
        <v>2.4226718632732545E-3</v>
      </c>
    </row>
    <row r="53" spans="1:9" x14ac:dyDescent="0.25">
      <c r="A53" s="2">
        <v>41562</v>
      </c>
      <c r="B53">
        <v>1866762</v>
      </c>
      <c r="C53">
        <f t="shared" si="3"/>
        <v>2245440.4682086464</v>
      </c>
      <c r="D53">
        <f t="shared" si="4"/>
        <v>13048.672952122626</v>
      </c>
      <c r="E53" s="14">
        <f t="shared" si="2"/>
        <v>0.83135670993284172</v>
      </c>
      <c r="F53">
        <v>1875746.6680425971</v>
      </c>
      <c r="G53" s="13">
        <f t="shared" si="5"/>
        <v>-8984.6680425971281</v>
      </c>
      <c r="I53">
        <f t="shared" si="1"/>
        <v>4.8129692176062762E-3</v>
      </c>
    </row>
    <row r="54" spans="1:9" x14ac:dyDescent="0.25">
      <c r="A54" s="2">
        <v>41593</v>
      </c>
      <c r="B54">
        <v>2316909</v>
      </c>
      <c r="C54">
        <f t="shared" si="3"/>
        <v>2359297.3105413578</v>
      </c>
      <c r="D54">
        <f t="shared" si="4"/>
        <v>19824.222840672079</v>
      </c>
      <c r="E54" s="14">
        <f t="shared" si="2"/>
        <v>0.98203350194485173</v>
      </c>
      <c r="F54">
        <v>2333399.4492363222</v>
      </c>
      <c r="G54" s="13">
        <f t="shared" si="5"/>
        <v>-16490.449236322194</v>
      </c>
      <c r="I54">
        <f t="shared" si="1"/>
        <v>7.1174350120450109E-3</v>
      </c>
    </row>
    <row r="55" spans="1:9" x14ac:dyDescent="0.25">
      <c r="A55" s="2">
        <v>41623</v>
      </c>
      <c r="B55">
        <v>2920826</v>
      </c>
      <c r="C55">
        <f t="shared" si="3"/>
        <v>2185696.5649658549</v>
      </c>
      <c r="D55">
        <f t="shared" si="4"/>
        <v>6823.6839830817134</v>
      </c>
      <c r="E55" s="14">
        <f t="shared" si="2"/>
        <v>1.3363364553055559</v>
      </c>
      <c r="F55">
        <v>2937708.9229470519</v>
      </c>
      <c r="G55" s="13">
        <f t="shared" si="5"/>
        <v>-16882.922947051935</v>
      </c>
      <c r="I55">
        <f t="shared" si="1"/>
        <v>5.7801878465379092E-3</v>
      </c>
    </row>
    <row r="56" spans="1:9" x14ac:dyDescent="0.25">
      <c r="A56" s="2">
        <v>41654</v>
      </c>
      <c r="B56">
        <v>3204129</v>
      </c>
      <c r="C56">
        <f t="shared" si="3"/>
        <v>2277885.2460302045</v>
      </c>
      <c r="D56">
        <f t="shared" si="4"/>
        <v>12561.262594159856</v>
      </c>
      <c r="E56" s="14">
        <f t="shared" si="2"/>
        <v>1.4066244142825066</v>
      </c>
      <c r="F56">
        <v>3218196.1341312309</v>
      </c>
      <c r="G56" s="13">
        <f t="shared" si="5"/>
        <v>-14067.13413123088</v>
      </c>
      <c r="I56">
        <f t="shared" si="1"/>
        <v>4.390314538281973E-3</v>
      </c>
    </row>
    <row r="57" spans="1:9" x14ac:dyDescent="0.25">
      <c r="A57" s="2">
        <v>41685</v>
      </c>
      <c r="B57">
        <v>2741240</v>
      </c>
      <c r="C57">
        <f t="shared" si="3"/>
        <v>2222176.9435305418</v>
      </c>
      <c r="D57">
        <f t="shared" si="4"/>
        <v>7972.7074502169517</v>
      </c>
      <c r="E57" s="14">
        <f t="shared" si="2"/>
        <v>1.2335831347636894</v>
      </c>
      <c r="F57">
        <v>2753601.4668734269</v>
      </c>
      <c r="G57" s="13">
        <f t="shared" si="5"/>
        <v>-12361.466873426922</v>
      </c>
      <c r="I57">
        <f t="shared" si="1"/>
        <v>4.5094434903280708E-3</v>
      </c>
    </row>
    <row r="58" spans="1:9" x14ac:dyDescent="0.25">
      <c r="A58" s="2">
        <v>41713</v>
      </c>
      <c r="B58">
        <v>2557890</v>
      </c>
      <c r="C58">
        <f t="shared" si="3"/>
        <v>2383426.5635986999</v>
      </c>
      <c r="D58">
        <f t="shared" si="4"/>
        <v>18274.802752481915</v>
      </c>
      <c r="E58" s="14">
        <f t="shared" si="2"/>
        <v>1.0731985784944347</v>
      </c>
      <c r="F58">
        <v>2572561.6019950979</v>
      </c>
      <c r="G58" s="13">
        <f t="shared" si="5"/>
        <v>-14671.601995097939</v>
      </c>
      <c r="I58">
        <f t="shared" si="1"/>
        <v>5.7358221014578185E-3</v>
      </c>
    </row>
    <row r="59" spans="1:9" x14ac:dyDescent="0.25">
      <c r="A59" s="2">
        <v>41744</v>
      </c>
      <c r="B59">
        <v>1961678</v>
      </c>
      <c r="C59">
        <f t="shared" si="3"/>
        <v>2321665.0646383958</v>
      </c>
      <c r="D59">
        <f t="shared" si="4"/>
        <v>12895.378064164956</v>
      </c>
      <c r="E59" s="14">
        <f t="shared" si="2"/>
        <v>0.84494444520813572</v>
      </c>
      <c r="F59">
        <v>1974606.8554616412</v>
      </c>
      <c r="G59" s="13">
        <f t="shared" si="5"/>
        <v>-12928.855461641215</v>
      </c>
      <c r="I59">
        <f t="shared" si="1"/>
        <v>6.5907123705527693E-3</v>
      </c>
    </row>
    <row r="60" spans="1:9" x14ac:dyDescent="0.25">
      <c r="A60" s="2">
        <v>41774</v>
      </c>
      <c r="B60">
        <v>1810222</v>
      </c>
      <c r="C60">
        <f t="shared" si="3"/>
        <v>2259069.5076888953</v>
      </c>
      <c r="D60">
        <f t="shared" si="4"/>
        <v>7821.4579695815755</v>
      </c>
      <c r="E60" s="14">
        <f t="shared" si="2"/>
        <v>0.80131310428421409</v>
      </c>
      <c r="F60">
        <v>1818304.1006351782</v>
      </c>
      <c r="G60" s="13">
        <f t="shared" si="5"/>
        <v>-8082.1006351781543</v>
      </c>
      <c r="I60">
        <f t="shared" si="1"/>
        <v>4.4647013654558138E-3</v>
      </c>
    </row>
    <row r="61" spans="1:9" x14ac:dyDescent="0.25">
      <c r="A61" s="2">
        <v>41805</v>
      </c>
      <c r="B61">
        <v>1745351</v>
      </c>
      <c r="C61">
        <f t="shared" si="3"/>
        <v>2135320.280273661</v>
      </c>
      <c r="D61">
        <f t="shared" si="4"/>
        <v>-1021.7116680878971</v>
      </c>
      <c r="E61" s="14">
        <f t="shared" si="2"/>
        <v>0.81737199619361889</v>
      </c>
      <c r="F61">
        <v>1747732.025006843</v>
      </c>
      <c r="G61" s="13">
        <f t="shared" si="5"/>
        <v>-2381.0250068430323</v>
      </c>
      <c r="I61">
        <f t="shared" si="1"/>
        <v>1.3642098390770866E-3</v>
      </c>
    </row>
    <row r="62" spans="1:9" x14ac:dyDescent="0.25">
      <c r="A62" s="2">
        <v>41835</v>
      </c>
      <c r="B62">
        <v>1881017</v>
      </c>
      <c r="C62">
        <f t="shared" si="3"/>
        <v>2070588.9032209879</v>
      </c>
      <c r="D62">
        <f t="shared" si="4"/>
        <v>-5303.7854211221384</v>
      </c>
      <c r="E62" s="14">
        <f t="shared" si="2"/>
        <v>0.90844541718247807</v>
      </c>
      <c r="F62">
        <v>1877924.4556344191</v>
      </c>
      <c r="G62" s="13">
        <f t="shared" si="5"/>
        <v>3092.5443655808922</v>
      </c>
      <c r="I62">
        <f t="shared" si="1"/>
        <v>1.6440810293478964E-3</v>
      </c>
    </row>
    <row r="63" spans="1:9" x14ac:dyDescent="0.25">
      <c r="A63" s="2">
        <v>41866</v>
      </c>
      <c r="B63">
        <v>1933061</v>
      </c>
      <c r="C63">
        <f t="shared" si="3"/>
        <v>2073642.6573247311</v>
      </c>
      <c r="D63">
        <f t="shared" si="4"/>
        <v>-4742.0558872540914</v>
      </c>
      <c r="E63" s="14">
        <f t="shared" si="2"/>
        <v>0.9322054565051725</v>
      </c>
      <c r="F63">
        <v>1928408.3120762487</v>
      </c>
      <c r="G63" s="13">
        <f t="shared" si="5"/>
        <v>4652.6879237513058</v>
      </c>
      <c r="I63">
        <f t="shared" si="1"/>
        <v>2.4069017603434687E-3</v>
      </c>
    </row>
    <row r="64" spans="1:9" x14ac:dyDescent="0.25">
      <c r="A64" s="2">
        <v>41897</v>
      </c>
      <c r="B64">
        <v>1809291</v>
      </c>
      <c r="C64">
        <f t="shared" si="3"/>
        <v>2210292.7817113795</v>
      </c>
      <c r="D64">
        <f t="shared" si="4"/>
        <v>4761.2391054340151</v>
      </c>
      <c r="E64" s="14">
        <f t="shared" si="2"/>
        <v>0.8185752652185323</v>
      </c>
      <c r="F64">
        <v>1809730.997162676</v>
      </c>
      <c r="G64" s="13">
        <f t="shared" si="5"/>
        <v>-439.99716267595068</v>
      </c>
      <c r="I64">
        <f t="shared" si="1"/>
        <v>2.4318761474851236E-4</v>
      </c>
    </row>
    <row r="65" spans="1:9" x14ac:dyDescent="0.25">
      <c r="A65" s="2">
        <v>41927</v>
      </c>
      <c r="B65">
        <v>1912810</v>
      </c>
      <c r="C65">
        <f t="shared" si="3"/>
        <v>2298342.0401593735</v>
      </c>
      <c r="D65">
        <f t="shared" si="4"/>
        <v>10359.219245748422</v>
      </c>
      <c r="E65" s="14">
        <f t="shared" si="2"/>
        <v>0.83225645555670225</v>
      </c>
      <c r="F65">
        <v>1919354.2832368505</v>
      </c>
      <c r="G65" s="13">
        <f t="shared" si="5"/>
        <v>-6544.2832368505187</v>
      </c>
      <c r="I65">
        <f t="shared" si="1"/>
        <v>3.4212928815985479E-3</v>
      </c>
    </row>
    <row r="66" spans="1:9" x14ac:dyDescent="0.25">
      <c r="A66" s="2">
        <v>41958</v>
      </c>
      <c r="B66">
        <v>2357521</v>
      </c>
      <c r="C66">
        <f t="shared" si="3"/>
        <v>2397985.8198169041</v>
      </c>
      <c r="D66">
        <f t="shared" si="4"/>
        <v>16360.240760813496</v>
      </c>
      <c r="E66" s="14">
        <f t="shared" si="2"/>
        <v>0.98312549662199678</v>
      </c>
      <c r="F66">
        <v>2370968.7167758932</v>
      </c>
      <c r="G66" s="13">
        <f t="shared" si="5"/>
        <v>-13447.716775893234</v>
      </c>
      <c r="I66">
        <f t="shared" si="1"/>
        <v>5.7041768772762716E-3</v>
      </c>
    </row>
    <row r="67" spans="1:9" x14ac:dyDescent="0.25">
      <c r="A67" s="2">
        <v>41988</v>
      </c>
      <c r="B67">
        <v>2679165</v>
      </c>
      <c r="C67">
        <f t="shared" si="3"/>
        <v>2016732.8952307976</v>
      </c>
      <c r="D67">
        <f t="shared" si="4"/>
        <v>-10364.258401363271</v>
      </c>
      <c r="E67" s="14">
        <f t="shared" si="2"/>
        <v>1.3284679425499195</v>
      </c>
      <c r="F67">
        <v>2681183.5521768867</v>
      </c>
      <c r="G67" s="13">
        <f t="shared" si="5"/>
        <v>-2018.5521768867038</v>
      </c>
      <c r="I67">
        <f t="shared" si="1"/>
        <v>7.5342585353522606E-4</v>
      </c>
    </row>
    <row r="68" spans="1:9" x14ac:dyDescent="0.25">
      <c r="A68" s="2">
        <v>42019</v>
      </c>
      <c r="B68">
        <v>3114982</v>
      </c>
      <c r="C68">
        <f t="shared" si="3"/>
        <v>2208472.8290996868</v>
      </c>
      <c r="D68">
        <f t="shared" si="4"/>
        <v>3219.6311368170136</v>
      </c>
      <c r="E68" s="14">
        <f t="shared" si="2"/>
        <v>1.4104687904491284</v>
      </c>
      <c r="F68">
        <v>3111020.6114532081</v>
      </c>
      <c r="G68" s="13">
        <f t="shared" si="5"/>
        <v>3961.388546791859</v>
      </c>
      <c r="I68">
        <f t="shared" si="1"/>
        <v>1.2717211678243594E-3</v>
      </c>
    </row>
    <row r="69" spans="1:9" x14ac:dyDescent="0.25">
      <c r="A69" s="2">
        <v>42050</v>
      </c>
      <c r="B69">
        <v>2925172</v>
      </c>
      <c r="C69">
        <f t="shared" si="3"/>
        <v>2366652.8840601938</v>
      </c>
      <c r="D69">
        <f t="shared" si="4"/>
        <v>13634.879115423306</v>
      </c>
      <c r="E69" s="14">
        <f t="shared" si="2"/>
        <v>1.2359953670018644</v>
      </c>
      <c r="F69">
        <v>2936282.8405378279</v>
      </c>
      <c r="G69" s="13">
        <f t="shared" si="5"/>
        <v>-11110.840537827928</v>
      </c>
      <c r="I69">
        <f t="shared" si="1"/>
        <v>3.7983546054139476E-3</v>
      </c>
    </row>
    <row r="70" spans="1:9" x14ac:dyDescent="0.25">
      <c r="A70" s="2">
        <v>42078</v>
      </c>
      <c r="B70">
        <v>2591329</v>
      </c>
      <c r="C70">
        <f t="shared" si="3"/>
        <v>2413590.2403481421</v>
      </c>
      <c r="D70">
        <f t="shared" si="4"/>
        <v>15873.215520906841</v>
      </c>
      <c r="E70" s="14">
        <f t="shared" si="2"/>
        <v>1.0736408180148345</v>
      </c>
      <c r="F70">
        <v>2607296.7273428398</v>
      </c>
      <c r="G70" s="13">
        <f t="shared" si="5"/>
        <v>-15967.727342839818</v>
      </c>
      <c r="I70">
        <f t="shared" si="1"/>
        <v>6.1619838094042938E-3</v>
      </c>
    </row>
    <row r="71" spans="1:9" x14ac:dyDescent="0.25">
      <c r="A71" s="2">
        <v>42109</v>
      </c>
      <c r="B71">
        <v>2007922</v>
      </c>
      <c r="C71">
        <f t="shared" si="3"/>
        <v>2377934.2177008181</v>
      </c>
      <c r="D71">
        <f t="shared" si="4"/>
        <v>12409.816412748612</v>
      </c>
      <c r="E71" s="14">
        <f t="shared" si="2"/>
        <v>0.84439762254711304</v>
      </c>
      <c r="F71">
        <v>2019707.9137606649</v>
      </c>
      <c r="G71" s="13">
        <f t="shared" si="5"/>
        <v>-11785.913760664873</v>
      </c>
      <c r="I71">
        <f t="shared" si="1"/>
        <v>5.8697069710202249E-3</v>
      </c>
    </row>
    <row r="72" spans="1:9" x14ac:dyDescent="0.25">
      <c r="A72" s="2">
        <v>42139</v>
      </c>
      <c r="B72">
        <v>1858149</v>
      </c>
      <c r="C72">
        <f t="shared" si="3"/>
        <v>2320952.4740016097</v>
      </c>
      <c r="D72">
        <f t="shared" si="4"/>
        <v>7745.8493923002097</v>
      </c>
      <c r="E72" s="14">
        <f t="shared" si="2"/>
        <v>0.80059760844491612</v>
      </c>
      <c r="F72">
        <v>1866016.4824602185</v>
      </c>
      <c r="G72" s="13">
        <f t="shared" si="5"/>
        <v>-7867.4824602184817</v>
      </c>
      <c r="I72">
        <f t="shared" si="1"/>
        <v>4.2340428352185327E-3</v>
      </c>
    </row>
    <row r="73" spans="1:9" x14ac:dyDescent="0.25">
      <c r="A73" s="2">
        <v>42170</v>
      </c>
      <c r="B73">
        <v>1899906</v>
      </c>
      <c r="C73">
        <f t="shared" si="3"/>
        <v>2324532.40716861</v>
      </c>
      <c r="D73">
        <f t="shared" si="4"/>
        <v>7465.8485412831469</v>
      </c>
      <c r="E73" s="14">
        <f t="shared" si="2"/>
        <v>0.81732824809879723</v>
      </c>
      <c r="F73">
        <v>1906110.0693896327</v>
      </c>
      <c r="G73" s="13">
        <f t="shared" si="5"/>
        <v>-6204.0693896326702</v>
      </c>
      <c r="I73">
        <f t="shared" ref="I73:I136" si="6">ABS(B73-F73)/B73</f>
        <v>3.2654612331518874E-3</v>
      </c>
    </row>
    <row r="74" spans="1:9" x14ac:dyDescent="0.25">
      <c r="A74" s="2">
        <v>42200</v>
      </c>
      <c r="B74">
        <v>2067714</v>
      </c>
      <c r="C74">
        <f t="shared" si="3"/>
        <v>2277722.4789588437</v>
      </c>
      <c r="D74">
        <f t="shared" si="4"/>
        <v>3817.848231624514</v>
      </c>
      <c r="E74" s="14">
        <f t="shared" si="2"/>
        <v>0.90779891716446537</v>
      </c>
      <c r="F74">
        <v>2072654.8543531923</v>
      </c>
      <c r="G74" s="13">
        <f t="shared" si="5"/>
        <v>-4940.8543531922624</v>
      </c>
      <c r="I74">
        <f t="shared" si="6"/>
        <v>2.3895250277322019E-3</v>
      </c>
    </row>
    <row r="75" spans="1:9" x14ac:dyDescent="0.25">
      <c r="A75" s="2">
        <v>42231</v>
      </c>
      <c r="B75">
        <v>2052728</v>
      </c>
      <c r="C75">
        <f t="shared" si="3"/>
        <v>2204318.6626145542</v>
      </c>
      <c r="D75">
        <f t="shared" si="4"/>
        <v>-1372.3981940950939</v>
      </c>
      <c r="E75" s="14">
        <f t="shared" si="2"/>
        <v>0.93123015052880254</v>
      </c>
      <c r="F75">
        <v>2053598.5280804385</v>
      </c>
      <c r="G75" s="13">
        <f t="shared" si="5"/>
        <v>-870.52808043849654</v>
      </c>
      <c r="I75">
        <f t="shared" si="6"/>
        <v>4.2408350275267669E-4</v>
      </c>
    </row>
    <row r="76" spans="1:9" x14ac:dyDescent="0.25">
      <c r="A76" s="2">
        <v>42262</v>
      </c>
      <c r="B76">
        <v>1901337</v>
      </c>
      <c r="C76">
        <f t="shared" si="3"/>
        <v>2319265.4859882584</v>
      </c>
      <c r="D76">
        <f t="shared" si="4"/>
        <v>6445.685335964723</v>
      </c>
      <c r="E76" s="14">
        <f t="shared" si="2"/>
        <v>0.81980136016633065</v>
      </c>
      <c r="F76">
        <v>1903769.6388884294</v>
      </c>
      <c r="G76" s="13">
        <f t="shared" si="5"/>
        <v>-2432.6388884293847</v>
      </c>
      <c r="I76">
        <f t="shared" si="6"/>
        <v>1.279435938200006E-3</v>
      </c>
    </row>
    <row r="77" spans="1:9" x14ac:dyDescent="0.25">
      <c r="A77" s="2">
        <v>42292</v>
      </c>
      <c r="B77">
        <v>1987310</v>
      </c>
      <c r="C77">
        <f t="shared" si="3"/>
        <v>2386055.5249032667</v>
      </c>
      <c r="D77">
        <f t="shared" si="4"/>
        <v>10501.568710093397</v>
      </c>
      <c r="E77" s="14">
        <f t="shared" si="2"/>
        <v>0.83288506040971855</v>
      </c>
      <c r="F77">
        <v>1994550.1122699268</v>
      </c>
      <c r="G77" s="13">
        <f t="shared" si="5"/>
        <v>-7240.1122699268162</v>
      </c>
      <c r="I77">
        <f t="shared" si="6"/>
        <v>3.643172061694862E-3</v>
      </c>
    </row>
    <row r="78" spans="1:9" x14ac:dyDescent="0.25">
      <c r="A78" s="2">
        <v>42323</v>
      </c>
      <c r="B78">
        <v>2249140</v>
      </c>
      <c r="C78">
        <f t="shared" si="3"/>
        <v>2290900.0159421884</v>
      </c>
      <c r="D78">
        <f t="shared" si="4"/>
        <v>3400.1124963947532</v>
      </c>
      <c r="E78" s="14">
        <f t="shared" si="2"/>
        <v>0.98177134940347288</v>
      </c>
      <c r="F78">
        <v>2255584.953171093</v>
      </c>
      <c r="G78" s="13">
        <f t="shared" si="5"/>
        <v>-6444.9531710930169</v>
      </c>
      <c r="I78">
        <f t="shared" si="6"/>
        <v>2.8655188965973737E-3</v>
      </c>
    </row>
    <row r="79" spans="1:9" x14ac:dyDescent="0.25">
      <c r="A79" s="2">
        <v>42353</v>
      </c>
      <c r="B79">
        <v>2588168</v>
      </c>
      <c r="C79">
        <f t="shared" si="3"/>
        <v>1958270.756295546</v>
      </c>
      <c r="D79">
        <f t="shared" si="4"/>
        <v>-19185.197691883561</v>
      </c>
      <c r="E79" s="14">
        <f t="shared" si="2"/>
        <v>1.3216599347559213</v>
      </c>
      <c r="F79">
        <v>2576013.0024664686</v>
      </c>
      <c r="G79" s="13">
        <f t="shared" si="5"/>
        <v>12154.997533531394</v>
      </c>
      <c r="I79">
        <f t="shared" si="6"/>
        <v>4.6963711526961903E-3</v>
      </c>
    </row>
    <row r="80" spans="1:9" x14ac:dyDescent="0.25">
      <c r="A80" s="2">
        <v>42384</v>
      </c>
      <c r="B80">
        <v>3091695</v>
      </c>
      <c r="C80">
        <f t="shared" si="3"/>
        <v>2184629.5124590672</v>
      </c>
      <c r="D80">
        <f t="shared" si="4"/>
        <v>-2681.6214499829366</v>
      </c>
      <c r="E80" s="14">
        <f t="shared" si="2"/>
        <v>1.4152033479214148</v>
      </c>
      <c r="F80">
        <v>3077569.4026546101</v>
      </c>
      <c r="G80" s="13">
        <f t="shared" si="5"/>
        <v>14125.597345389891</v>
      </c>
      <c r="I80">
        <f t="shared" si="6"/>
        <v>4.5688844939070286E-3</v>
      </c>
    </row>
    <row r="81" spans="1:9" x14ac:dyDescent="0.25">
      <c r="A81" s="2">
        <v>42415</v>
      </c>
      <c r="B81">
        <v>2652260</v>
      </c>
      <c r="C81">
        <f t="shared" si="3"/>
        <v>2146896.288212283</v>
      </c>
      <c r="D81">
        <f t="shared" si="4"/>
        <v>-5037.5206284187334</v>
      </c>
      <c r="E81" s="14">
        <f t="shared" si="2"/>
        <v>1.2353926990150663</v>
      </c>
      <c r="F81">
        <v>2647327.5135059794</v>
      </c>
      <c r="G81" s="13">
        <f t="shared" si="5"/>
        <v>4932.4864940205589</v>
      </c>
      <c r="I81">
        <f t="shared" si="6"/>
        <v>1.8597296245543645E-3</v>
      </c>
    </row>
    <row r="82" spans="1:9" x14ac:dyDescent="0.25">
      <c r="A82" s="2">
        <v>42444</v>
      </c>
      <c r="B82">
        <v>2356298</v>
      </c>
      <c r="C82">
        <f t="shared" si="3"/>
        <v>2193148.2056834577</v>
      </c>
      <c r="D82">
        <f t="shared" si="4"/>
        <v>-1590.2390367109529</v>
      </c>
      <c r="E82" s="14">
        <f t="shared" si="2"/>
        <v>1.0743906836271921</v>
      </c>
      <c r="F82">
        <v>2352946.0880375407</v>
      </c>
      <c r="G82" s="13">
        <f t="shared" si="5"/>
        <v>3351.9119624593295</v>
      </c>
      <c r="I82">
        <f t="shared" si="6"/>
        <v>1.4225331271593531E-3</v>
      </c>
    </row>
    <row r="83" spans="1:9" x14ac:dyDescent="0.25">
      <c r="A83" s="2">
        <v>42475</v>
      </c>
      <c r="B83">
        <v>2083848</v>
      </c>
      <c r="C83">
        <f t="shared" si="3"/>
        <v>2459839.3134747841</v>
      </c>
      <c r="D83">
        <f t="shared" si="4"/>
        <v>16441.569900696701</v>
      </c>
      <c r="E83" s="14">
        <f t="shared" si="2"/>
        <v>0.84714801840301657</v>
      </c>
      <c r="F83">
        <v>2090965.6906811208</v>
      </c>
      <c r="G83" s="13">
        <f t="shared" si="5"/>
        <v>-7117.6906811208464</v>
      </c>
      <c r="I83">
        <f t="shared" si="6"/>
        <v>3.4156477253239424E-3</v>
      </c>
    </row>
    <row r="84" spans="1:9" x14ac:dyDescent="0.25">
      <c r="A84" s="2">
        <v>42505</v>
      </c>
      <c r="B84">
        <v>1965799</v>
      </c>
      <c r="C84">
        <f t="shared" si="3"/>
        <v>2456019.6343382997</v>
      </c>
      <c r="D84">
        <f t="shared" si="4"/>
        <v>15079.764557942612</v>
      </c>
      <c r="E84" s="14">
        <f t="shared" si="2"/>
        <v>0.80040036020706529</v>
      </c>
      <c r="F84">
        <v>1978356.2689860016</v>
      </c>
      <c r="G84" s="13">
        <f t="shared" si="5"/>
        <v>-12557.268986001611</v>
      </c>
      <c r="I84">
        <f t="shared" si="6"/>
        <v>6.3878702685277646E-3</v>
      </c>
    </row>
    <row r="85" spans="1:9" x14ac:dyDescent="0.25">
      <c r="A85" s="2">
        <v>42536</v>
      </c>
      <c r="B85">
        <v>2000656</v>
      </c>
      <c r="C85">
        <f t="shared" si="3"/>
        <v>2448475.5591496876</v>
      </c>
      <c r="D85">
        <f t="shared" si="4"/>
        <v>13559.164037020484</v>
      </c>
      <c r="E85" s="14">
        <f t="shared" ref="E85:E148" si="7">$B$4*(B85/C85)+(1-$B$4)*E73</f>
        <v>0.81710270397585372</v>
      </c>
      <c r="F85">
        <v>2012290.5270605993</v>
      </c>
      <c r="G85" s="13">
        <f t="shared" si="5"/>
        <v>-11634.527060599299</v>
      </c>
      <c r="I85">
        <f t="shared" si="6"/>
        <v>5.8153560935009811E-3</v>
      </c>
    </row>
    <row r="86" spans="1:9" x14ac:dyDescent="0.25">
      <c r="A86" s="2">
        <v>42566</v>
      </c>
      <c r="B86">
        <v>2186616</v>
      </c>
      <c r="C86">
        <f t="shared" ref="C86:C149" si="8">$B$2*B86/E74+(1-$B$2)*(C85+D85)</f>
        <v>2410247.4578241096</v>
      </c>
      <c r="D86">
        <f t="shared" ref="D86:D149" si="9">$B$3*(C86-C85)+(1-$B$3)*D85</f>
        <v>10078.42232519449</v>
      </c>
      <c r="E86" s="14">
        <f t="shared" si="7"/>
        <v>0.90721639095680384</v>
      </c>
      <c r="F86">
        <v>2197169.2131846696</v>
      </c>
      <c r="G86" s="13">
        <f t="shared" ref="G86:G149" si="10">B86-F86</f>
        <v>-10553.213184669614</v>
      </c>
      <c r="I86">
        <f t="shared" si="6"/>
        <v>4.8262763945153674E-3</v>
      </c>
    </row>
    <row r="87" spans="1:9" x14ac:dyDescent="0.25">
      <c r="A87" s="2">
        <v>42597</v>
      </c>
      <c r="B87">
        <v>2208375</v>
      </c>
      <c r="C87">
        <f t="shared" si="8"/>
        <v>2372877.0101756025</v>
      </c>
      <c r="D87">
        <f t="shared" si="9"/>
        <v>6889.2741873252562</v>
      </c>
      <c r="E87" s="14">
        <f t="shared" si="7"/>
        <v>0.93067402588917636</v>
      </c>
      <c r="F87">
        <v>2216110.1152106579</v>
      </c>
      <c r="G87" s="13">
        <f t="shared" si="10"/>
        <v>-7735.1152106579393</v>
      </c>
      <c r="I87">
        <f t="shared" si="6"/>
        <v>3.5026275929848595E-3</v>
      </c>
    </row>
    <row r="88" spans="1:9" x14ac:dyDescent="0.25">
      <c r="A88" s="2">
        <v>42628</v>
      </c>
      <c r="B88">
        <v>1947752</v>
      </c>
      <c r="C88">
        <f t="shared" si="8"/>
        <v>2375995.4754395853</v>
      </c>
      <c r="D88">
        <f t="shared" si="9"/>
        <v>6635.8294106044705</v>
      </c>
      <c r="E88" s="14">
        <f t="shared" si="7"/>
        <v>0.81976250381522486</v>
      </c>
      <c r="F88">
        <v>1953284.3844910648</v>
      </c>
      <c r="G88" s="13">
        <f t="shared" si="10"/>
        <v>-5532.3844910648186</v>
      </c>
      <c r="I88">
        <f t="shared" si="6"/>
        <v>2.840394717122518E-3</v>
      </c>
    </row>
    <row r="89" spans="1:9" x14ac:dyDescent="0.25">
      <c r="A89" s="2">
        <v>42658</v>
      </c>
      <c r="B89">
        <v>1925203</v>
      </c>
      <c r="C89">
        <f t="shared" si="8"/>
        <v>2313550.1309442511</v>
      </c>
      <c r="D89">
        <f t="shared" si="9"/>
        <v>1992.724163924172</v>
      </c>
      <c r="E89" s="14">
        <f t="shared" si="7"/>
        <v>0.83214233149737227</v>
      </c>
      <c r="F89">
        <v>1928581.050758065</v>
      </c>
      <c r="G89" s="13">
        <f t="shared" si="10"/>
        <v>-3378.0507580649573</v>
      </c>
      <c r="I89">
        <f t="shared" si="6"/>
        <v>1.7546465271791895E-3</v>
      </c>
    </row>
    <row r="90" spans="1:9" x14ac:dyDescent="0.25">
      <c r="A90" s="2">
        <v>42689</v>
      </c>
      <c r="B90">
        <v>2159445</v>
      </c>
      <c r="C90">
        <f t="shared" si="8"/>
        <v>2202903.6252235547</v>
      </c>
      <c r="D90">
        <f t="shared" si="9"/>
        <v>-5578.0186258759004</v>
      </c>
      <c r="E90" s="14">
        <f t="shared" si="7"/>
        <v>0.98027211688884286</v>
      </c>
      <c r="F90">
        <v>2157271.3258682075</v>
      </c>
      <c r="G90" s="13">
        <f t="shared" si="10"/>
        <v>2173.6741317925043</v>
      </c>
      <c r="I90">
        <f t="shared" si="6"/>
        <v>1.006589254087279E-3</v>
      </c>
    </row>
    <row r="91" spans="1:9" x14ac:dyDescent="0.25">
      <c r="A91" s="2">
        <v>42719</v>
      </c>
      <c r="B91">
        <v>2866273</v>
      </c>
      <c r="C91">
        <f t="shared" si="8"/>
        <v>2169522.1076272721</v>
      </c>
      <c r="D91">
        <f t="shared" si="9"/>
        <v>-7446.7560060678061</v>
      </c>
      <c r="E91" s="14">
        <f t="shared" si="7"/>
        <v>1.3211540873094578</v>
      </c>
      <c r="F91">
        <v>2857528.3681610664</v>
      </c>
      <c r="G91" s="13">
        <f t="shared" si="10"/>
        <v>8744.6318389335647</v>
      </c>
      <c r="I91">
        <f t="shared" si="6"/>
        <v>3.0508719298313748E-3</v>
      </c>
    </row>
    <row r="92" spans="1:9" x14ac:dyDescent="0.25">
      <c r="A92" s="2">
        <v>42750</v>
      </c>
      <c r="B92">
        <v>2913823</v>
      </c>
      <c r="C92">
        <f t="shared" si="8"/>
        <v>2061933.724170469</v>
      </c>
      <c r="D92">
        <f t="shared" si="9"/>
        <v>-14177.506072080239</v>
      </c>
      <c r="E92" s="14">
        <f t="shared" si="7"/>
        <v>1.4131506584539968</v>
      </c>
      <c r="F92">
        <v>2897991.4555797344</v>
      </c>
      <c r="G92" s="13">
        <f t="shared" si="10"/>
        <v>15831.544420265593</v>
      </c>
      <c r="I92">
        <f t="shared" si="6"/>
        <v>5.4332553556841277E-3</v>
      </c>
    </row>
    <row r="93" spans="1:9" x14ac:dyDescent="0.25">
      <c r="A93" s="2">
        <v>42781</v>
      </c>
      <c r="B93">
        <v>2340217</v>
      </c>
      <c r="C93">
        <f t="shared" si="8"/>
        <v>1898759.9994780819</v>
      </c>
      <c r="D93">
        <f t="shared" si="9"/>
        <v>-24191.886044161161</v>
      </c>
      <c r="E93" s="14">
        <f t="shared" si="7"/>
        <v>1.2324975250391113</v>
      </c>
      <c r="F93">
        <v>2315827.7611427126</v>
      </c>
      <c r="G93" s="13">
        <f t="shared" si="10"/>
        <v>24389.238857287448</v>
      </c>
      <c r="I93">
        <f t="shared" si="6"/>
        <v>1.0421785183719052E-2</v>
      </c>
    </row>
    <row r="94" spans="1:9" x14ac:dyDescent="0.25">
      <c r="A94" s="2">
        <v>42809</v>
      </c>
      <c r="B94">
        <v>2523331</v>
      </c>
      <c r="C94">
        <f t="shared" si="8"/>
        <v>2334868.9155564266</v>
      </c>
      <c r="D94">
        <f t="shared" si="9"/>
        <v>6745.9939677826842</v>
      </c>
      <c r="E94" s="14">
        <f t="shared" si="7"/>
        <v>1.0807163447968815</v>
      </c>
      <c r="F94">
        <v>2515809.2434353409</v>
      </c>
      <c r="G94" s="13">
        <f t="shared" si="10"/>
        <v>7521.7565646590665</v>
      </c>
      <c r="I94">
        <f t="shared" si="6"/>
        <v>2.9808838256491386E-3</v>
      </c>
    </row>
    <row r="95" spans="1:9" x14ac:dyDescent="0.25">
      <c r="A95" s="2">
        <v>42840</v>
      </c>
      <c r="B95">
        <v>1932042</v>
      </c>
      <c r="C95">
        <f t="shared" si="8"/>
        <v>2282410.9017243157</v>
      </c>
      <c r="D95">
        <f t="shared" si="9"/>
        <v>2766.7558671898992</v>
      </c>
      <c r="E95" s="14">
        <f t="shared" si="7"/>
        <v>0.84649175069238447</v>
      </c>
      <c r="F95">
        <v>1935883.7243274909</v>
      </c>
      <c r="G95" s="13">
        <f t="shared" si="10"/>
        <v>-3841.7243274908978</v>
      </c>
      <c r="I95">
        <f t="shared" si="6"/>
        <v>1.9884269221325922E-3</v>
      </c>
    </row>
    <row r="96" spans="1:9" x14ac:dyDescent="0.25">
      <c r="A96" s="2">
        <v>42870</v>
      </c>
      <c r="B96">
        <v>1892010</v>
      </c>
      <c r="C96">
        <f t="shared" si="8"/>
        <v>2361548.6898159785</v>
      </c>
      <c r="D96">
        <f t="shared" si="9"/>
        <v>7899.8293279661157</v>
      </c>
      <c r="E96" s="14">
        <f t="shared" si="7"/>
        <v>0.80117340292798833</v>
      </c>
      <c r="F96">
        <v>1896507.4482149107</v>
      </c>
      <c r="G96" s="13">
        <f t="shared" si="10"/>
        <v>-4497.4482149106916</v>
      </c>
      <c r="I96">
        <f t="shared" si="6"/>
        <v>2.3770742305329736E-3</v>
      </c>
    </row>
    <row r="97" spans="1:9" x14ac:dyDescent="0.25">
      <c r="A97" s="2">
        <v>42901</v>
      </c>
      <c r="B97">
        <v>1910441</v>
      </c>
      <c r="C97">
        <f t="shared" si="8"/>
        <v>2338977.1920766523</v>
      </c>
      <c r="D97">
        <f t="shared" si="9"/>
        <v>5851.7810598214755</v>
      </c>
      <c r="E97" s="14">
        <f t="shared" si="7"/>
        <v>0.81678479228941181</v>
      </c>
      <c r="F97">
        <v>1915966.0943107372</v>
      </c>
      <c r="G97" s="13">
        <f t="shared" si="10"/>
        <v>-5525.094310737215</v>
      </c>
      <c r="I97">
        <f t="shared" si="6"/>
        <v>2.8920517884285435E-3</v>
      </c>
    </row>
    <row r="98" spans="1:9" x14ac:dyDescent="0.25">
      <c r="A98" s="2">
        <v>42931</v>
      </c>
      <c r="B98">
        <v>2141595</v>
      </c>
      <c r="C98">
        <f t="shared" si="8"/>
        <v>2360164.0476364871</v>
      </c>
      <c r="D98">
        <f t="shared" si="9"/>
        <v>6882.4868345408577</v>
      </c>
      <c r="E98" s="14">
        <f t="shared" si="7"/>
        <v>0.90739243407450165</v>
      </c>
      <c r="F98">
        <v>2147423.4142296156</v>
      </c>
      <c r="G98" s="13">
        <f t="shared" si="10"/>
        <v>-5828.4142296155915</v>
      </c>
      <c r="I98">
        <f t="shared" si="6"/>
        <v>2.721529621434301E-3</v>
      </c>
    </row>
    <row r="99" spans="1:9" x14ac:dyDescent="0.25">
      <c r="A99" s="2">
        <v>42962</v>
      </c>
      <c r="B99">
        <v>2093773</v>
      </c>
      <c r="C99">
        <f t="shared" si="8"/>
        <v>2253140.1291039721</v>
      </c>
      <c r="D99">
        <f t="shared" si="9"/>
        <v>-773.42574607618553</v>
      </c>
      <c r="E99" s="14">
        <f t="shared" si="7"/>
        <v>0.92926887811130099</v>
      </c>
      <c r="F99">
        <v>2096219.1875928252</v>
      </c>
      <c r="G99" s="13">
        <f t="shared" si="10"/>
        <v>-2446.1875928251538</v>
      </c>
      <c r="I99">
        <f t="shared" si="6"/>
        <v>1.1683155685096491E-3</v>
      </c>
    </row>
    <row r="100" spans="1:9" x14ac:dyDescent="0.25">
      <c r="A100" s="2">
        <v>42993</v>
      </c>
      <c r="B100">
        <v>1920466</v>
      </c>
      <c r="C100">
        <f t="shared" si="8"/>
        <v>2340090.3469485575</v>
      </c>
      <c r="D100">
        <f t="shared" si="9"/>
        <v>5122.6829443799043</v>
      </c>
      <c r="E100" s="14">
        <f t="shared" si="7"/>
        <v>0.82068027950470313</v>
      </c>
      <c r="F100">
        <v>1922517.7053651242</v>
      </c>
      <c r="G100" s="13">
        <f t="shared" si="10"/>
        <v>-2051.7053651241586</v>
      </c>
      <c r="I100">
        <f t="shared" si="6"/>
        <v>1.0683372499821183E-3</v>
      </c>
    </row>
    <row r="101" spans="1:9" x14ac:dyDescent="0.25">
      <c r="A101" s="2">
        <v>43023</v>
      </c>
      <c r="B101">
        <v>2031510</v>
      </c>
      <c r="C101">
        <f t="shared" si="8"/>
        <v>2438514.6476403871</v>
      </c>
      <c r="D101">
        <f t="shared" si="9"/>
        <v>11393.700160688406</v>
      </c>
      <c r="E101" s="14">
        <f t="shared" si="7"/>
        <v>0.83309321187214413</v>
      </c>
      <c r="F101">
        <v>2038672.4444940621</v>
      </c>
      <c r="G101" s="13">
        <f t="shared" si="10"/>
        <v>-7162.4444940621033</v>
      </c>
      <c r="I101">
        <f t="shared" si="6"/>
        <v>3.5256752337237342E-3</v>
      </c>
    </row>
    <row r="102" spans="1:9" x14ac:dyDescent="0.25">
      <c r="A102" s="2">
        <v>43054</v>
      </c>
      <c r="B102">
        <v>2357258</v>
      </c>
      <c r="C102">
        <f t="shared" si="8"/>
        <v>2406008.662989473</v>
      </c>
      <c r="D102">
        <f t="shared" si="9"/>
        <v>8443.1009546890946</v>
      </c>
      <c r="E102" s="14">
        <f t="shared" si="7"/>
        <v>0.97973795201181857</v>
      </c>
      <c r="F102">
        <v>2366819.7417675443</v>
      </c>
      <c r="G102" s="13">
        <f t="shared" si="10"/>
        <v>-9561.7417675442994</v>
      </c>
      <c r="I102">
        <f t="shared" si="6"/>
        <v>4.05629836341389E-3</v>
      </c>
    </row>
    <row r="103" spans="1:9" x14ac:dyDescent="0.25">
      <c r="A103" s="2">
        <v>43084</v>
      </c>
      <c r="B103">
        <v>3086015</v>
      </c>
      <c r="C103">
        <f t="shared" si="8"/>
        <v>2338127.338843903</v>
      </c>
      <c r="D103">
        <f t="shared" si="9"/>
        <v>3313.1600663741501</v>
      </c>
      <c r="E103" s="14">
        <f t="shared" si="7"/>
        <v>1.3198660948577305</v>
      </c>
      <c r="F103">
        <v>3093403.6853272086</v>
      </c>
      <c r="G103" s="13">
        <f t="shared" si="10"/>
        <v>-7388.6853272086009</v>
      </c>
      <c r="I103">
        <f t="shared" si="6"/>
        <v>2.3942480277019396E-3</v>
      </c>
    </row>
    <row r="104" spans="1:9" x14ac:dyDescent="0.25">
      <c r="A104" s="2">
        <v>43115</v>
      </c>
      <c r="B104">
        <v>3340935</v>
      </c>
      <c r="C104">
        <f t="shared" si="8"/>
        <v>2363515.4058881649</v>
      </c>
      <c r="D104">
        <f t="shared" si="9"/>
        <v>4796.865548110306</v>
      </c>
      <c r="E104" s="14">
        <f t="shared" si="7"/>
        <v>1.4135448373540596</v>
      </c>
      <c r="F104">
        <v>3346782.0458048526</v>
      </c>
      <c r="G104" s="13">
        <f t="shared" si="10"/>
        <v>-5847.0458048526198</v>
      </c>
      <c r="I104">
        <f t="shared" si="6"/>
        <v>1.7501225868963687E-3</v>
      </c>
    </row>
    <row r="105" spans="1:9" x14ac:dyDescent="0.25">
      <c r="A105" s="2">
        <v>43146</v>
      </c>
      <c r="B105">
        <v>2710719</v>
      </c>
      <c r="C105">
        <f t="shared" si="8"/>
        <v>2204269.8926911447</v>
      </c>
      <c r="D105">
        <f t="shared" si="9"/>
        <v>-6228.8015962627878</v>
      </c>
      <c r="E105" s="14">
        <f t="shared" si="7"/>
        <v>1.2297582110920831</v>
      </c>
      <c r="F105">
        <v>2709080.2047087094</v>
      </c>
      <c r="G105" s="13">
        <f t="shared" si="10"/>
        <v>1638.7952912906185</v>
      </c>
      <c r="I105">
        <f t="shared" si="6"/>
        <v>6.0456111138432959E-4</v>
      </c>
    </row>
    <row r="106" spans="1:9" x14ac:dyDescent="0.25">
      <c r="A106" s="2">
        <v>43174</v>
      </c>
      <c r="B106">
        <v>2796708</v>
      </c>
      <c r="C106">
        <f t="shared" si="8"/>
        <v>2576524.5257746209</v>
      </c>
      <c r="D106">
        <f t="shared" si="9"/>
        <v>19209.944186139208</v>
      </c>
      <c r="E106" s="14">
        <f t="shared" si="7"/>
        <v>1.0854575502863424</v>
      </c>
      <c r="F106">
        <v>2805252.6684392635</v>
      </c>
      <c r="G106" s="13">
        <f t="shared" si="10"/>
        <v>-8544.6684392634779</v>
      </c>
      <c r="I106">
        <f t="shared" si="6"/>
        <v>3.0552594118740599E-3</v>
      </c>
    </row>
    <row r="107" spans="1:9" x14ac:dyDescent="0.25">
      <c r="A107" s="2">
        <v>43205</v>
      </c>
      <c r="B107">
        <v>2350481</v>
      </c>
      <c r="C107">
        <f t="shared" si="8"/>
        <v>2771483.5470527853</v>
      </c>
      <c r="D107">
        <f t="shared" si="9"/>
        <v>31022.445563957448</v>
      </c>
      <c r="E107" s="14">
        <f t="shared" si="7"/>
        <v>0.84809487774138792</v>
      </c>
      <c r="F107">
        <v>2372298.2040160452</v>
      </c>
      <c r="G107" s="13">
        <f t="shared" si="10"/>
        <v>-21817.204016045202</v>
      </c>
      <c r="I107">
        <f t="shared" si="6"/>
        <v>9.2820167514841428E-3</v>
      </c>
    </row>
    <row r="108" spans="1:9" x14ac:dyDescent="0.25">
      <c r="A108" s="2">
        <v>43235</v>
      </c>
      <c r="B108">
        <v>2055019</v>
      </c>
      <c r="C108">
        <f t="shared" si="8"/>
        <v>2571898.6297061481</v>
      </c>
      <c r="D108">
        <f t="shared" si="9"/>
        <v>15522.792096701553</v>
      </c>
      <c r="E108" s="14">
        <f t="shared" si="7"/>
        <v>0.79902799288586113</v>
      </c>
      <c r="F108">
        <v>2072973.2253145629</v>
      </c>
      <c r="G108" s="13">
        <f t="shared" si="10"/>
        <v>-17954.225314562907</v>
      </c>
      <c r="I108">
        <f t="shared" si="6"/>
        <v>8.7367685235819753E-3</v>
      </c>
    </row>
    <row r="109" spans="1:9" x14ac:dyDescent="0.25">
      <c r="A109" s="2">
        <v>43266</v>
      </c>
      <c r="B109">
        <v>2063144</v>
      </c>
      <c r="C109">
        <f t="shared" si="8"/>
        <v>2527716.5105162412</v>
      </c>
      <c r="D109">
        <f t="shared" si="9"/>
        <v>11509.887115890248</v>
      </c>
      <c r="E109" s="14">
        <f t="shared" si="7"/>
        <v>0.81620861810118073</v>
      </c>
      <c r="F109">
        <v>2074001.5057657517</v>
      </c>
      <c r="G109" s="13">
        <f t="shared" si="10"/>
        <v>-10857.505765751703</v>
      </c>
      <c r="I109">
        <f t="shared" si="6"/>
        <v>5.2626020121483048E-3</v>
      </c>
    </row>
    <row r="110" spans="1:9" x14ac:dyDescent="0.25">
      <c r="A110" s="2">
        <v>43296</v>
      </c>
      <c r="B110">
        <v>2350719</v>
      </c>
      <c r="C110">
        <f t="shared" si="8"/>
        <v>2589140.3475105478</v>
      </c>
      <c r="D110">
        <f t="shared" si="9"/>
        <v>14864.718967453347</v>
      </c>
      <c r="E110" s="14">
        <f t="shared" si="7"/>
        <v>0.9079148614945538</v>
      </c>
      <c r="F110">
        <v>2362854.4956138083</v>
      </c>
      <c r="G110" s="13">
        <f t="shared" si="10"/>
        <v>-12135.495613808278</v>
      </c>
      <c r="I110">
        <f t="shared" si="6"/>
        <v>5.1624611932809825E-3</v>
      </c>
    </row>
    <row r="111" spans="1:9" x14ac:dyDescent="0.25">
      <c r="A111" s="2">
        <v>43327</v>
      </c>
      <c r="B111">
        <v>2313836</v>
      </c>
      <c r="C111">
        <f t="shared" si="8"/>
        <v>2493260.5808833982</v>
      </c>
      <c r="D111">
        <f t="shared" si="9"/>
        <v>7421.3263174479025</v>
      </c>
      <c r="E111" s="14">
        <f t="shared" si="7"/>
        <v>0.92803616988167936</v>
      </c>
      <c r="F111">
        <v>2323805.8704177584</v>
      </c>
      <c r="G111" s="13">
        <f t="shared" si="10"/>
        <v>-9969.8704177583568</v>
      </c>
      <c r="I111">
        <f t="shared" si="6"/>
        <v>4.3088059904670675E-3</v>
      </c>
    </row>
    <row r="112" spans="1:9" x14ac:dyDescent="0.25">
      <c r="A112" s="2">
        <v>43358</v>
      </c>
      <c r="B112">
        <v>2156063</v>
      </c>
      <c r="C112">
        <f t="shared" si="8"/>
        <v>2623497.6915052002</v>
      </c>
      <c r="D112">
        <f t="shared" si="9"/>
        <v>15676.058833359599</v>
      </c>
      <c r="E112" s="14">
        <f t="shared" si="7"/>
        <v>0.82182767188294525</v>
      </c>
      <c r="F112">
        <v>2165917.8510893248</v>
      </c>
      <c r="G112" s="13">
        <f t="shared" si="10"/>
        <v>-9854.8510893248022</v>
      </c>
      <c r="I112">
        <f t="shared" si="6"/>
        <v>4.5707621202742228E-3</v>
      </c>
    </row>
    <row r="113" spans="1:9" x14ac:dyDescent="0.25">
      <c r="A113" s="2">
        <v>43388</v>
      </c>
      <c r="B113">
        <v>2285854</v>
      </c>
      <c r="C113">
        <f t="shared" si="8"/>
        <v>2740780.9074293631</v>
      </c>
      <c r="D113">
        <f t="shared" si="9"/>
        <v>22505.310531238192</v>
      </c>
      <c r="E113" s="14">
        <f t="shared" si="7"/>
        <v>0.83401558796757358</v>
      </c>
      <c r="F113">
        <v>2302074.990642827</v>
      </c>
      <c r="G113" s="13">
        <f t="shared" si="10"/>
        <v>-16220.990642827004</v>
      </c>
      <c r="I113">
        <f t="shared" si="6"/>
        <v>7.0962496479770815E-3</v>
      </c>
    </row>
    <row r="114" spans="1:9" x14ac:dyDescent="0.25">
      <c r="A114" s="2">
        <v>43419</v>
      </c>
      <c r="B114">
        <v>2715942</v>
      </c>
      <c r="C114">
        <f t="shared" si="8"/>
        <v>2771854.7387720714</v>
      </c>
      <c r="D114">
        <f t="shared" si="9"/>
        <v>23081.220604656995</v>
      </c>
      <c r="E114" s="14">
        <f t="shared" si="7"/>
        <v>0.97982840226438395</v>
      </c>
      <c r="F114">
        <v>2738304.8328439435</v>
      </c>
      <c r="G114" s="13">
        <f t="shared" si="10"/>
        <v>-22362.832843943499</v>
      </c>
      <c r="I114">
        <f t="shared" si="6"/>
        <v>8.2339139951970626E-3</v>
      </c>
    </row>
    <row r="115" spans="1:9" x14ac:dyDescent="0.25">
      <c r="A115" s="2">
        <v>43449</v>
      </c>
      <c r="B115">
        <v>2999510</v>
      </c>
      <c r="C115">
        <f t="shared" si="8"/>
        <v>2287734.2462438969</v>
      </c>
      <c r="D115">
        <f t="shared" si="9"/>
        <v>-11008.977957672811</v>
      </c>
      <c r="E115" s="14">
        <f t="shared" si="7"/>
        <v>1.3111269392084015</v>
      </c>
      <c r="F115">
        <v>3004972.4889168572</v>
      </c>
      <c r="G115" s="13">
        <f t="shared" si="10"/>
        <v>-5462.4889168571681</v>
      </c>
      <c r="I115">
        <f t="shared" si="6"/>
        <v>1.8211270897103755E-3</v>
      </c>
    </row>
    <row r="116" spans="1:9" x14ac:dyDescent="0.25">
      <c r="A116" s="2">
        <v>43480</v>
      </c>
      <c r="B116">
        <v>3424302</v>
      </c>
      <c r="C116">
        <f t="shared" si="8"/>
        <v>2418265.5455955276</v>
      </c>
      <c r="D116">
        <f t="shared" si="9"/>
        <v>-1495.7290211935251</v>
      </c>
      <c r="E116" s="14">
        <f t="shared" si="7"/>
        <v>1.4160157085464837</v>
      </c>
      <c r="F116">
        <v>3416212.4972917675</v>
      </c>
      <c r="G116" s="13">
        <f t="shared" si="10"/>
        <v>8089.5027082324959</v>
      </c>
      <c r="I116">
        <f t="shared" si="6"/>
        <v>2.3623800436505006E-3</v>
      </c>
    </row>
    <row r="117" spans="1:9" x14ac:dyDescent="0.25">
      <c r="A117" s="2">
        <v>43511</v>
      </c>
      <c r="B117">
        <v>3019120</v>
      </c>
      <c r="C117">
        <f t="shared" si="8"/>
        <v>2453941.5713635003</v>
      </c>
      <c r="D117">
        <f t="shared" si="9"/>
        <v>1002.6704693086765</v>
      </c>
      <c r="E117" s="14">
        <f t="shared" si="7"/>
        <v>1.230314541809757</v>
      </c>
      <c r="F117">
        <v>3018987.8391671255</v>
      </c>
      <c r="G117" s="13">
        <f t="shared" si="10"/>
        <v>132.16083287447691</v>
      </c>
      <c r="I117">
        <f t="shared" si="6"/>
        <v>4.3774620708841291E-5</v>
      </c>
    </row>
    <row r="118" spans="1:9" x14ac:dyDescent="0.25">
      <c r="A118" s="2">
        <v>43539</v>
      </c>
      <c r="B118">
        <v>2927812</v>
      </c>
      <c r="C118">
        <f t="shared" si="8"/>
        <v>2690278.4824210261</v>
      </c>
      <c r="D118">
        <f t="shared" si="9"/>
        <v>16820.028302377294</v>
      </c>
      <c r="E118" s="14">
        <f t="shared" si="7"/>
        <v>1.0882932823241458</v>
      </c>
      <c r="F118">
        <v>2938440.517833631</v>
      </c>
      <c r="G118" s="13">
        <f t="shared" si="10"/>
        <v>-10628.51783363102</v>
      </c>
      <c r="I118">
        <f t="shared" si="6"/>
        <v>3.6301913625707595E-3</v>
      </c>
    </row>
    <row r="119" spans="1:9" x14ac:dyDescent="0.25">
      <c r="A119" s="2">
        <v>43570</v>
      </c>
      <c r="B119">
        <v>2212386</v>
      </c>
      <c r="C119">
        <f t="shared" si="8"/>
        <v>2611508.6905102511</v>
      </c>
      <c r="D119">
        <f t="shared" si="9"/>
        <v>10395.215713563441</v>
      </c>
      <c r="E119" s="14">
        <f t="shared" si="7"/>
        <v>0.847167772421899</v>
      </c>
      <c r="F119">
        <v>2223623.2727985536</v>
      </c>
      <c r="G119" s="13">
        <f t="shared" si="10"/>
        <v>-11237.272798553575</v>
      </c>
      <c r="I119">
        <f t="shared" si="6"/>
        <v>5.0792550660479566E-3</v>
      </c>
    </row>
    <row r="120" spans="1:9" x14ac:dyDescent="0.25">
      <c r="A120" s="2">
        <v>43600</v>
      </c>
      <c r="B120">
        <v>2133985</v>
      </c>
      <c r="C120">
        <f t="shared" si="8"/>
        <v>2669310.4046756225</v>
      </c>
      <c r="D120">
        <f t="shared" si="9"/>
        <v>13581.515963585805</v>
      </c>
      <c r="E120" s="14">
        <f t="shared" si="7"/>
        <v>0.79945179708664271</v>
      </c>
      <c r="F120">
        <v>2143705.7464780393</v>
      </c>
      <c r="G120" s="13">
        <f t="shared" si="10"/>
        <v>-9720.7464780393057</v>
      </c>
      <c r="I120">
        <f t="shared" si="6"/>
        <v>4.5552084377534548E-3</v>
      </c>
    </row>
    <row r="121" spans="1:9" x14ac:dyDescent="0.25">
      <c r="A121" s="2">
        <v>43631</v>
      </c>
      <c r="B121">
        <v>2119341</v>
      </c>
      <c r="C121">
        <f t="shared" si="8"/>
        <v>2599071.1005862784</v>
      </c>
      <c r="D121">
        <f t="shared" si="9"/>
        <v>7947.7250569818461</v>
      </c>
      <c r="E121" s="14">
        <f t="shared" si="7"/>
        <v>0.8154224790241158</v>
      </c>
      <c r="F121">
        <v>2127871.2330420483</v>
      </c>
      <c r="G121" s="13">
        <f t="shared" si="10"/>
        <v>-8530.2330420482904</v>
      </c>
      <c r="I121">
        <f t="shared" si="6"/>
        <v>4.0249459818161824E-3</v>
      </c>
    </row>
    <row r="122" spans="1:9" x14ac:dyDescent="0.25">
      <c r="A122" s="2">
        <v>43661</v>
      </c>
      <c r="B122">
        <v>2393904</v>
      </c>
      <c r="C122">
        <f t="shared" si="8"/>
        <v>2635844.4975805571</v>
      </c>
      <c r="D122">
        <f t="shared" si="9"/>
        <v>9885.1650430681657</v>
      </c>
      <c r="E122" s="14">
        <f t="shared" si="7"/>
        <v>0.90821139190774169</v>
      </c>
      <c r="F122">
        <v>2402097.2801929615</v>
      </c>
      <c r="G122" s="13">
        <f t="shared" si="10"/>
        <v>-8193.2801929614507</v>
      </c>
      <c r="I122">
        <f t="shared" si="6"/>
        <v>3.4225600495932378E-3</v>
      </c>
    </row>
    <row r="123" spans="1:9" x14ac:dyDescent="0.25">
      <c r="A123" s="2">
        <v>43692</v>
      </c>
      <c r="B123">
        <v>2433924</v>
      </c>
      <c r="C123">
        <f t="shared" si="8"/>
        <v>2623329.6880130367</v>
      </c>
      <c r="D123">
        <f t="shared" si="9"/>
        <v>8379.6110149686483</v>
      </c>
      <c r="E123" s="14">
        <f t="shared" si="7"/>
        <v>0.92779951034042674</v>
      </c>
      <c r="F123">
        <v>2442321.4181119492</v>
      </c>
      <c r="G123" s="13">
        <f t="shared" si="10"/>
        <v>-8397.4181119492278</v>
      </c>
      <c r="I123">
        <f t="shared" si="6"/>
        <v>3.4501562546526629E-3</v>
      </c>
    </row>
    <row r="124" spans="1:9" x14ac:dyDescent="0.25">
      <c r="A124" s="2">
        <v>43723</v>
      </c>
      <c r="B124">
        <v>2206252</v>
      </c>
      <c r="C124">
        <f t="shared" si="8"/>
        <v>2683034.8283362519</v>
      </c>
      <c r="D124">
        <f t="shared" si="9"/>
        <v>11829.318380165523</v>
      </c>
      <c r="E124" s="14">
        <f t="shared" si="7"/>
        <v>0.82229718999514267</v>
      </c>
      <c r="F124">
        <v>2214713.9277367732</v>
      </c>
      <c r="G124" s="13">
        <f t="shared" si="10"/>
        <v>-8461.9277367731556</v>
      </c>
      <c r="I124">
        <f t="shared" si="6"/>
        <v>3.8354311913476593E-3</v>
      </c>
    </row>
    <row r="125" spans="1:9" x14ac:dyDescent="0.25">
      <c r="A125" s="2">
        <v>43753</v>
      </c>
      <c r="B125">
        <v>2306544</v>
      </c>
      <c r="C125">
        <f t="shared" si="8"/>
        <v>2763537.6537658474</v>
      </c>
      <c r="D125">
        <f t="shared" si="9"/>
        <v>16445.023395880868</v>
      </c>
      <c r="E125" s="14">
        <f t="shared" si="7"/>
        <v>0.83463454780755153</v>
      </c>
      <c r="F125">
        <v>2318548.8870327082</v>
      </c>
      <c r="G125" s="13">
        <f t="shared" si="10"/>
        <v>-12004.887032708153</v>
      </c>
      <c r="I125">
        <f t="shared" si="6"/>
        <v>5.2047075766636806E-3</v>
      </c>
    </row>
    <row r="126" spans="1:9" x14ac:dyDescent="0.25">
      <c r="A126" s="2">
        <v>43784</v>
      </c>
      <c r="B126">
        <v>2783754</v>
      </c>
      <c r="C126">
        <f t="shared" si="8"/>
        <v>2839291.5092479223</v>
      </c>
      <c r="D126">
        <f t="shared" si="9"/>
        <v>20431.306978855926</v>
      </c>
      <c r="E126" s="14">
        <f t="shared" si="7"/>
        <v>0.98043965930689758</v>
      </c>
      <c r="F126">
        <v>2802037.6379424883</v>
      </c>
      <c r="G126" s="13">
        <f t="shared" si="10"/>
        <v>-18283.637942488305</v>
      </c>
      <c r="I126">
        <f t="shared" si="6"/>
        <v>6.5679790464560827E-3</v>
      </c>
    </row>
    <row r="127" spans="1:9" x14ac:dyDescent="0.25">
      <c r="A127" s="2">
        <v>43814</v>
      </c>
      <c r="B127">
        <v>3170717</v>
      </c>
      <c r="C127">
        <f t="shared" si="8"/>
        <v>2431114.7181698084</v>
      </c>
      <c r="D127">
        <f t="shared" si="9"/>
        <v>-8376.4331960240597</v>
      </c>
      <c r="E127" s="14">
        <f t="shared" si="7"/>
        <v>1.3042235219516827</v>
      </c>
      <c r="F127">
        <v>3176517.4320806898</v>
      </c>
      <c r="G127" s="13">
        <f t="shared" si="10"/>
        <v>-5800.4320806898177</v>
      </c>
      <c r="I127">
        <f t="shared" si="6"/>
        <v>1.8293755263209608E-3</v>
      </c>
    </row>
    <row r="128" spans="1:9" x14ac:dyDescent="0.25">
      <c r="A128" s="2">
        <v>43845</v>
      </c>
      <c r="B128">
        <v>3327245</v>
      </c>
      <c r="C128">
        <f t="shared" si="8"/>
        <v>2351840.595846042</v>
      </c>
      <c r="D128">
        <f t="shared" si="9"/>
        <v>-13141.630626148073</v>
      </c>
      <c r="E128" s="14">
        <f t="shared" si="7"/>
        <v>1.4147408654637452</v>
      </c>
      <c r="F128">
        <v>3311634.4723127764</v>
      </c>
      <c r="G128" s="13">
        <f t="shared" si="10"/>
        <v>15610.527687223628</v>
      </c>
      <c r="I128">
        <f t="shared" si="6"/>
        <v>4.6917277468967959E-3</v>
      </c>
    </row>
    <row r="129" spans="1:9" x14ac:dyDescent="0.25">
      <c r="A129" s="2">
        <v>43876</v>
      </c>
      <c r="B129">
        <v>3062299</v>
      </c>
      <c r="C129">
        <f t="shared" si="8"/>
        <v>2484677.7971764919</v>
      </c>
      <c r="D129">
        <f t="shared" si="9"/>
        <v>-3330.0561806293645</v>
      </c>
      <c r="E129" s="14">
        <f t="shared" si="7"/>
        <v>1.2324732822420268</v>
      </c>
      <c r="F129">
        <v>3052838.2090340001</v>
      </c>
      <c r="G129" s="13">
        <f t="shared" si="10"/>
        <v>9460.7909659999423</v>
      </c>
      <c r="I129">
        <f t="shared" si="6"/>
        <v>3.0894406346342871E-3</v>
      </c>
    </row>
    <row r="130" spans="1:9" x14ac:dyDescent="0.25">
      <c r="A130" s="2">
        <v>43905</v>
      </c>
      <c r="B130">
        <v>2725503</v>
      </c>
      <c r="C130">
        <f t="shared" si="8"/>
        <v>2503714.8246318675</v>
      </c>
      <c r="D130">
        <f t="shared" si="9"/>
        <v>-1826.7128308959359</v>
      </c>
      <c r="E130" s="14">
        <f t="shared" si="7"/>
        <v>1.0885836410705214</v>
      </c>
      <c r="F130">
        <v>2722788.0251996387</v>
      </c>
      <c r="G130" s="13">
        <f t="shared" si="10"/>
        <v>2714.9748003613204</v>
      </c>
      <c r="I130">
        <f t="shared" si="6"/>
        <v>9.961371535314107E-4</v>
      </c>
    </row>
    <row r="131" spans="1:9" x14ac:dyDescent="0.25">
      <c r="A131" s="2">
        <v>43936</v>
      </c>
      <c r="B131">
        <v>2263569</v>
      </c>
      <c r="C131">
        <f t="shared" si="8"/>
        <v>2666994.374114058</v>
      </c>
      <c r="D131">
        <f t="shared" si="9"/>
        <v>9270.4603852031451</v>
      </c>
      <c r="E131" s="14">
        <f t="shared" si="7"/>
        <v>0.84873407382118271</v>
      </c>
      <c r="F131">
        <v>2267245.3182538012</v>
      </c>
      <c r="G131" s="13">
        <f t="shared" si="10"/>
        <v>-3676.3182538012043</v>
      </c>
      <c r="I131">
        <f t="shared" si="6"/>
        <v>1.6241246694053526E-3</v>
      </c>
    </row>
    <row r="132" spans="1:9" x14ac:dyDescent="0.25">
      <c r="A132" s="2">
        <v>43966</v>
      </c>
      <c r="B132">
        <v>2076671</v>
      </c>
      <c r="C132">
        <f t="shared" si="8"/>
        <v>2599899.4404313294</v>
      </c>
      <c r="D132">
        <f t="shared" si="9"/>
        <v>4137.7658779498342</v>
      </c>
      <c r="E132" s="14">
        <f t="shared" si="7"/>
        <v>0.79875050846407947</v>
      </c>
      <c r="F132">
        <v>2081802.2242644341</v>
      </c>
      <c r="G132" s="13">
        <f t="shared" si="10"/>
        <v>-5131.2242644340731</v>
      </c>
      <c r="I132">
        <f t="shared" si="6"/>
        <v>2.4708893534094102E-3</v>
      </c>
    </row>
    <row r="133" spans="1:9" x14ac:dyDescent="0.25">
      <c r="A133" s="2">
        <v>43997</v>
      </c>
      <c r="B133">
        <v>2134224</v>
      </c>
      <c r="C133">
        <f t="shared" si="8"/>
        <v>2616937.7135084667</v>
      </c>
      <c r="D133">
        <f t="shared" si="9"/>
        <v>5004.8387615540178</v>
      </c>
      <c r="E133" s="14">
        <f t="shared" si="7"/>
        <v>0.81554252857577425</v>
      </c>
      <c r="F133">
        <v>2137990.8958308375</v>
      </c>
      <c r="G133" s="13">
        <f t="shared" si="10"/>
        <v>-3766.8958308375441</v>
      </c>
      <c r="I133">
        <f t="shared" si="6"/>
        <v>1.7649955350692074E-3</v>
      </c>
    </row>
    <row r="134" spans="1:9" x14ac:dyDescent="0.25">
      <c r="A134" s="2">
        <v>44027</v>
      </c>
      <c r="B134">
        <v>2468300</v>
      </c>
      <c r="C134">
        <f t="shared" si="8"/>
        <v>2714980.7494521998</v>
      </c>
      <c r="D134">
        <f t="shared" si="9"/>
        <v>11258.150873279948</v>
      </c>
      <c r="E134" s="14">
        <f t="shared" si="7"/>
        <v>0.90914088451567387</v>
      </c>
      <c r="F134">
        <v>2476001.226337635</v>
      </c>
      <c r="G134" s="13">
        <f t="shared" si="10"/>
        <v>-7701.2263376349583</v>
      </c>
      <c r="I134">
        <f t="shared" si="6"/>
        <v>3.1200528046165209E-3</v>
      </c>
    </row>
    <row r="135" spans="1:9" x14ac:dyDescent="0.25">
      <c r="A135" s="2">
        <v>44058</v>
      </c>
      <c r="B135">
        <v>2404283</v>
      </c>
      <c r="C135">
        <f t="shared" si="8"/>
        <v>2595292.7766234013</v>
      </c>
      <c r="D135">
        <f t="shared" si="9"/>
        <v>2456.9594687821136</v>
      </c>
      <c r="E135" s="14">
        <f t="shared" si="7"/>
        <v>0.92640145329887824</v>
      </c>
      <c r="F135">
        <v>2410190.9331333004</v>
      </c>
      <c r="G135" s="13">
        <f t="shared" si="10"/>
        <v>-5907.9331333003938</v>
      </c>
      <c r="I135">
        <f t="shared" si="6"/>
        <v>2.4572536316649885E-3</v>
      </c>
    </row>
    <row r="136" spans="1:9" x14ac:dyDescent="0.25">
      <c r="A136" s="2">
        <v>44089</v>
      </c>
      <c r="B136">
        <v>2156948</v>
      </c>
      <c r="C136">
        <f t="shared" si="8"/>
        <v>2622341.5335624823</v>
      </c>
      <c r="D136">
        <f t="shared" si="9"/>
        <v>4109.8309734718769</v>
      </c>
      <c r="E136" s="14">
        <f t="shared" si="7"/>
        <v>0.82252749018155558</v>
      </c>
      <c r="F136">
        <v>2159723.5767168235</v>
      </c>
      <c r="G136" s="13">
        <f t="shared" si="10"/>
        <v>-2775.5767168235034</v>
      </c>
      <c r="I136">
        <f t="shared" si="6"/>
        <v>1.2868074319934942E-3</v>
      </c>
    </row>
    <row r="137" spans="1:9" x14ac:dyDescent="0.25">
      <c r="A137" s="2">
        <v>44119</v>
      </c>
      <c r="B137">
        <v>2320505</v>
      </c>
      <c r="C137">
        <f t="shared" si="8"/>
        <v>2775804.2900518435</v>
      </c>
      <c r="D137">
        <f t="shared" si="9"/>
        <v>14148.186039847824</v>
      </c>
      <c r="E137" s="14">
        <f t="shared" si="7"/>
        <v>0.83597572361870665</v>
      </c>
      <c r="F137">
        <v>2328590.7232873477</v>
      </c>
      <c r="G137" s="13">
        <f t="shared" si="10"/>
        <v>-8085.7232873477042</v>
      </c>
      <c r="I137">
        <f t="shared" ref="I137:I187" si="11">ABS(B137-F137)/B137</f>
        <v>3.4844670825306149E-3</v>
      </c>
    </row>
    <row r="138" spans="1:9" x14ac:dyDescent="0.25">
      <c r="A138" s="2">
        <v>44150</v>
      </c>
      <c r="B138">
        <v>2446546</v>
      </c>
      <c r="C138">
        <f t="shared" si="8"/>
        <v>2503899.0379563528</v>
      </c>
      <c r="D138">
        <f t="shared" si="9"/>
        <v>-5078.1262003810534</v>
      </c>
      <c r="E138" s="14">
        <f t="shared" si="7"/>
        <v>0.97709450856965718</v>
      </c>
      <c r="F138">
        <v>2449943.1233909759</v>
      </c>
      <c r="G138" s="13">
        <f t="shared" si="10"/>
        <v>-3397.1233909758739</v>
      </c>
      <c r="I138">
        <f t="shared" si="11"/>
        <v>1.3885385318632365E-3</v>
      </c>
    </row>
    <row r="139" spans="1:9" x14ac:dyDescent="0.25">
      <c r="A139" s="2">
        <v>44180</v>
      </c>
      <c r="B139">
        <v>3188152</v>
      </c>
      <c r="C139">
        <f t="shared" si="8"/>
        <v>2446058.5795863401</v>
      </c>
      <c r="D139">
        <f t="shared" si="9"/>
        <v>-8624.4044043020385</v>
      </c>
      <c r="E139" s="14">
        <f t="shared" si="7"/>
        <v>1.3033833394698002</v>
      </c>
      <c r="F139">
        <v>3178958.9844813123</v>
      </c>
      <c r="G139" s="13">
        <f t="shared" si="10"/>
        <v>9193.0155186876655</v>
      </c>
      <c r="I139">
        <f t="shared" si="11"/>
        <v>2.8834934842152022E-3</v>
      </c>
    </row>
    <row r="140" spans="1:9" x14ac:dyDescent="0.25">
      <c r="A140" s="2">
        <v>44211</v>
      </c>
      <c r="B140">
        <v>3335219</v>
      </c>
      <c r="C140">
        <f t="shared" si="8"/>
        <v>2359795.6487187548</v>
      </c>
      <c r="D140">
        <f t="shared" si="9"/>
        <v>-13842.669080247397</v>
      </c>
      <c r="E140" s="14">
        <f t="shared" si="7"/>
        <v>1.41335077120379</v>
      </c>
      <c r="F140">
        <v>3318915.5487510343</v>
      </c>
      <c r="G140" s="13">
        <f t="shared" si="10"/>
        <v>16303.451248965692</v>
      </c>
      <c r="I140">
        <f t="shared" si="11"/>
        <v>4.888270080305279E-3</v>
      </c>
    </row>
    <row r="141" spans="1:9" x14ac:dyDescent="0.25">
      <c r="A141" s="2">
        <v>44242</v>
      </c>
      <c r="B141">
        <v>3095717</v>
      </c>
      <c r="C141">
        <f t="shared" si="8"/>
        <v>2506983.1920765964</v>
      </c>
      <c r="D141">
        <f t="shared" si="9"/>
        <v>-3019.4565902080685</v>
      </c>
      <c r="E141" s="14">
        <f t="shared" si="7"/>
        <v>1.2348375568628127</v>
      </c>
      <c r="F141">
        <v>3086068.4036899148</v>
      </c>
      <c r="G141" s="13">
        <f t="shared" si="10"/>
        <v>9648.5963100851513</v>
      </c>
      <c r="I141">
        <f t="shared" si="11"/>
        <v>3.1167565737065602E-3</v>
      </c>
    </row>
    <row r="142" spans="1:9" x14ac:dyDescent="0.25">
      <c r="A142" s="2">
        <v>44270</v>
      </c>
      <c r="B142">
        <v>2640102</v>
      </c>
      <c r="C142">
        <f t="shared" si="8"/>
        <v>2427545.5809632773</v>
      </c>
      <c r="D142">
        <f t="shared" si="9"/>
        <v>-8155.6972495084528</v>
      </c>
      <c r="E142" s="14">
        <f t="shared" si="7"/>
        <v>1.0875602174902841</v>
      </c>
      <c r="F142">
        <v>2633708.2487823199</v>
      </c>
      <c r="G142" s="13">
        <f t="shared" si="10"/>
        <v>6393.7512176800519</v>
      </c>
      <c r="I142">
        <f t="shared" si="11"/>
        <v>2.4217818923966015E-3</v>
      </c>
    </row>
    <row r="143" spans="1:9" x14ac:dyDescent="0.25">
      <c r="A143" s="2">
        <v>44301</v>
      </c>
      <c r="B143">
        <v>2271622</v>
      </c>
      <c r="C143">
        <f t="shared" si="8"/>
        <v>2669027.1718585645</v>
      </c>
      <c r="D143">
        <f t="shared" si="9"/>
        <v>8623.0014438630424</v>
      </c>
      <c r="E143" s="14">
        <f t="shared" si="7"/>
        <v>0.85110486095882143</v>
      </c>
      <c r="F143">
        <v>2272612.9398549651</v>
      </c>
      <c r="G143" s="13">
        <f t="shared" si="10"/>
        <v>-990.93985496507958</v>
      </c>
      <c r="I143">
        <f t="shared" si="11"/>
        <v>4.3622568145804168E-4</v>
      </c>
    </row>
    <row r="144" spans="1:9" x14ac:dyDescent="0.25">
      <c r="A144" s="2">
        <v>44331</v>
      </c>
      <c r="B144">
        <v>2116420</v>
      </c>
      <c r="C144">
        <f t="shared" si="8"/>
        <v>2650475.0050460109</v>
      </c>
      <c r="D144">
        <f t="shared" si="9"/>
        <v>6796.4956221381353</v>
      </c>
      <c r="E144" s="14">
        <f t="shared" si="7"/>
        <v>0.79850592666247766</v>
      </c>
      <c r="F144">
        <v>2122496.9622857915</v>
      </c>
      <c r="G144" s="13">
        <f t="shared" si="10"/>
        <v>-6076.9622857915238</v>
      </c>
      <c r="I144">
        <f t="shared" si="11"/>
        <v>2.8713404172099697E-3</v>
      </c>
    </row>
    <row r="145" spans="1:9" x14ac:dyDescent="0.25">
      <c r="A145" s="2">
        <v>44362</v>
      </c>
      <c r="B145">
        <v>2242031</v>
      </c>
      <c r="C145">
        <f t="shared" si="8"/>
        <v>2746464.4842444118</v>
      </c>
      <c r="D145">
        <f t="shared" si="9"/>
        <v>12791.362046583965</v>
      </c>
      <c r="E145" s="14">
        <f t="shared" si="7"/>
        <v>0.81633351272583887</v>
      </c>
      <c r="F145">
        <v>2250290.4898716467</v>
      </c>
      <c r="G145" s="13">
        <f t="shared" si="10"/>
        <v>-8259.4898716467433</v>
      </c>
      <c r="I145">
        <f t="shared" si="11"/>
        <v>3.6839320560896542E-3</v>
      </c>
    </row>
    <row r="146" spans="1:9" x14ac:dyDescent="0.25">
      <c r="A146" s="2">
        <v>44392</v>
      </c>
      <c r="B146">
        <v>2417590</v>
      </c>
      <c r="C146">
        <f t="shared" si="8"/>
        <v>2662104.2608203036</v>
      </c>
      <c r="D146">
        <f t="shared" si="9"/>
        <v>6261.579607789854</v>
      </c>
      <c r="E146" s="14">
        <f t="shared" si="7"/>
        <v>0.90815000583600036</v>
      </c>
      <c r="F146">
        <v>2425920.4803782064</v>
      </c>
      <c r="G146" s="13">
        <f t="shared" si="10"/>
        <v>-8330.4803782063536</v>
      </c>
      <c r="I146">
        <f t="shared" si="11"/>
        <v>3.4457788037700163E-3</v>
      </c>
    </row>
    <row r="147" spans="1:9" x14ac:dyDescent="0.25">
      <c r="A147" s="2">
        <v>44423</v>
      </c>
      <c r="B147">
        <v>2436266</v>
      </c>
      <c r="C147">
        <f t="shared" si="8"/>
        <v>2630934.5759136686</v>
      </c>
      <c r="D147">
        <f t="shared" si="9"/>
        <v>3745.7378692946832</v>
      </c>
      <c r="E147" s="14">
        <f t="shared" si="7"/>
        <v>0.92600782334313114</v>
      </c>
      <c r="F147">
        <v>2440771.671666482</v>
      </c>
      <c r="G147" s="13">
        <f t="shared" si="10"/>
        <v>-4505.6716664819978</v>
      </c>
      <c r="I147">
        <f t="shared" si="11"/>
        <v>1.849416962877616E-3</v>
      </c>
    </row>
    <row r="148" spans="1:9" x14ac:dyDescent="0.25">
      <c r="A148" s="2">
        <v>44454</v>
      </c>
      <c r="B148">
        <v>2138211</v>
      </c>
      <c r="C148">
        <f t="shared" si="8"/>
        <v>2600580.1536538289</v>
      </c>
      <c r="D148">
        <f t="shared" si="9"/>
        <v>1453.7873499852376</v>
      </c>
      <c r="E148" s="14">
        <f t="shared" si="7"/>
        <v>0.82220538251659048</v>
      </c>
      <c r="F148">
        <v>2140244.4468610892</v>
      </c>
      <c r="G148" s="13">
        <f t="shared" si="10"/>
        <v>-2033.4468610892072</v>
      </c>
      <c r="I148">
        <f t="shared" si="11"/>
        <v>9.5100383502339447E-4</v>
      </c>
    </row>
    <row r="149" spans="1:9" x14ac:dyDescent="0.25">
      <c r="A149" s="2">
        <v>44484</v>
      </c>
      <c r="B149">
        <v>2259328</v>
      </c>
      <c r="C149">
        <f t="shared" si="8"/>
        <v>2699706.9187814076</v>
      </c>
      <c r="D149">
        <f t="shared" si="9"/>
        <v>8018.6137699231631</v>
      </c>
      <c r="E149" s="14">
        <f t="shared" ref="E149:E187" si="12">$B$4*(B149/C149)+(1-$B$4)*E137</f>
        <v>0.83687899019046641</v>
      </c>
      <c r="F149">
        <v>2263592.8114354466</v>
      </c>
      <c r="G149" s="13">
        <f t="shared" si="10"/>
        <v>-4264.8114354466088</v>
      </c>
      <c r="I149">
        <f t="shared" si="11"/>
        <v>1.8876459882967895E-3</v>
      </c>
    </row>
    <row r="150" spans="1:9" x14ac:dyDescent="0.25">
      <c r="A150" s="2">
        <v>44515</v>
      </c>
      <c r="B150">
        <v>2684978</v>
      </c>
      <c r="C150">
        <f t="shared" ref="C150:C187" si="13">$B$2*B150/E138+(1-$B$2)*(C149+D149)</f>
        <v>2746754.8528782576</v>
      </c>
      <c r="D150">
        <f t="shared" ref="D150:D187" si="14">$B$3*(C150-C149)+(1-$B$3)*D149</f>
        <v>10641.864530413517</v>
      </c>
      <c r="E150" s="14">
        <f t="shared" si="12"/>
        <v>0.97750914945557543</v>
      </c>
      <c r="F150">
        <v>2694237.1905280114</v>
      </c>
      <c r="G150" s="13">
        <f t="shared" ref="G150:G187" si="15">B150-F150</f>
        <v>-9259.1905280114152</v>
      </c>
      <c r="I150">
        <f t="shared" si="11"/>
        <v>3.448516348369117E-3</v>
      </c>
    </row>
    <row r="151" spans="1:9" x14ac:dyDescent="0.25">
      <c r="A151" s="2">
        <v>44545</v>
      </c>
      <c r="B151">
        <v>3008222</v>
      </c>
      <c r="C151">
        <f t="shared" si="13"/>
        <v>2321041.9609160624</v>
      </c>
      <c r="D151">
        <f t="shared" si="14"/>
        <v>-18686.546449449175</v>
      </c>
      <c r="E151" s="14">
        <f t="shared" si="12"/>
        <v>1.2960653235294046</v>
      </c>
      <c r="F151">
        <v>3000851.6887538699</v>
      </c>
      <c r="G151" s="13">
        <f t="shared" si="15"/>
        <v>7370.3112461301498</v>
      </c>
      <c r="I151">
        <f t="shared" si="11"/>
        <v>2.4500556295812444E-3</v>
      </c>
    </row>
    <row r="152" spans="1:9" x14ac:dyDescent="0.25">
      <c r="A152" s="2">
        <v>44576</v>
      </c>
      <c r="B152">
        <v>3582058</v>
      </c>
      <c r="C152">
        <f t="shared" si="13"/>
        <v>2527713.383852703</v>
      </c>
      <c r="D152">
        <f t="shared" si="14"/>
        <v>-3539.7168448668526</v>
      </c>
      <c r="E152" s="14">
        <f t="shared" si="12"/>
        <v>1.4171139904083114</v>
      </c>
      <c r="F152">
        <v>3567542.7989178239</v>
      </c>
      <c r="G152" s="13">
        <f t="shared" si="15"/>
        <v>14515.201082176063</v>
      </c>
      <c r="I152">
        <f t="shared" si="11"/>
        <v>4.0521959952005424E-3</v>
      </c>
    </row>
    <row r="153" spans="1:9" x14ac:dyDescent="0.25">
      <c r="A153" s="2">
        <v>44607</v>
      </c>
      <c r="B153">
        <v>3052434</v>
      </c>
      <c r="C153">
        <f t="shared" si="13"/>
        <v>2473446.5890442696</v>
      </c>
      <c r="D153">
        <f t="shared" si="14"/>
        <v>-6949.2009130168371</v>
      </c>
      <c r="E153" s="14">
        <f t="shared" si="12"/>
        <v>1.2340812263827572</v>
      </c>
      <c r="F153">
        <v>3045723.608768505</v>
      </c>
      <c r="G153" s="13">
        <f t="shared" si="15"/>
        <v>6710.3912314949557</v>
      </c>
      <c r="I153">
        <f t="shared" si="11"/>
        <v>2.1983738981727224E-3</v>
      </c>
    </row>
    <row r="154" spans="1:9" x14ac:dyDescent="0.25">
      <c r="A154" s="2">
        <v>44635</v>
      </c>
      <c r="B154">
        <v>2781768</v>
      </c>
      <c r="C154">
        <f t="shared" si="13"/>
        <v>2555158.0906063844</v>
      </c>
      <c r="D154">
        <f t="shared" si="14"/>
        <v>-990.11033072353894</v>
      </c>
      <c r="E154" s="14">
        <f t="shared" si="12"/>
        <v>1.0886872363110172</v>
      </c>
      <c r="F154">
        <v>2777811.4841353172</v>
      </c>
      <c r="G154" s="13">
        <f t="shared" si="15"/>
        <v>3956.5158646828495</v>
      </c>
      <c r="I154">
        <f t="shared" si="11"/>
        <v>1.4223026020440416E-3</v>
      </c>
    </row>
    <row r="155" spans="1:9" x14ac:dyDescent="0.25">
      <c r="A155" s="2">
        <v>44666</v>
      </c>
      <c r="B155">
        <v>2358188</v>
      </c>
      <c r="C155">
        <f t="shared" si="13"/>
        <v>2764457.0083084055</v>
      </c>
      <c r="D155">
        <f t="shared" si="14"/>
        <v>13143.900922582619</v>
      </c>
      <c r="E155" s="14">
        <f t="shared" si="12"/>
        <v>0.85303840606405201</v>
      </c>
      <c r="F155">
        <v>2364029.635650136</v>
      </c>
      <c r="G155" s="13">
        <f t="shared" si="15"/>
        <v>-5841.6356501360424</v>
      </c>
      <c r="I155">
        <f t="shared" si="11"/>
        <v>2.4771713070103158E-3</v>
      </c>
    </row>
    <row r="156" spans="1:9" x14ac:dyDescent="0.25">
      <c r="A156" s="2">
        <v>44696</v>
      </c>
      <c r="B156">
        <v>2240224</v>
      </c>
      <c r="C156">
        <f t="shared" si="13"/>
        <v>2804709.9498521849</v>
      </c>
      <c r="D156">
        <f t="shared" si="14"/>
        <v>14965.96215321737</v>
      </c>
      <c r="E156" s="14">
        <f t="shared" si="12"/>
        <v>0.79873642553236757</v>
      </c>
      <c r="F156">
        <v>2251527.9270037403</v>
      </c>
      <c r="G156" s="13">
        <f t="shared" si="15"/>
        <v>-11303.927003740333</v>
      </c>
      <c r="I156">
        <f t="shared" si="11"/>
        <v>5.0458913946731816E-3</v>
      </c>
    </row>
    <row r="157" spans="1:9" x14ac:dyDescent="0.25">
      <c r="A157" s="2">
        <v>44727</v>
      </c>
      <c r="B157">
        <v>2317094</v>
      </c>
      <c r="C157">
        <f t="shared" si="13"/>
        <v>2837872.4312944827</v>
      </c>
      <c r="D157">
        <f t="shared" si="14"/>
        <v>16188.992240944144</v>
      </c>
      <c r="E157" s="14">
        <f t="shared" si="12"/>
        <v>0.81648983740367354</v>
      </c>
      <c r="F157">
        <v>2329865.9874099828</v>
      </c>
      <c r="G157" s="13">
        <f t="shared" si="15"/>
        <v>-12771.98740998283</v>
      </c>
      <c r="I157">
        <f t="shared" si="11"/>
        <v>5.5120713315829351E-3</v>
      </c>
    </row>
    <row r="158" spans="1:9" x14ac:dyDescent="0.25">
      <c r="A158" s="2">
        <v>44757</v>
      </c>
      <c r="B158">
        <v>2589602</v>
      </c>
      <c r="C158">
        <f t="shared" si="13"/>
        <v>2851587.3856376284</v>
      </c>
      <c r="D158">
        <f t="shared" si="14"/>
        <v>16022.706439845933</v>
      </c>
      <c r="E158" s="14">
        <f t="shared" si="12"/>
        <v>0.90812647476379293</v>
      </c>
      <c r="F158">
        <v>2604220.1218555318</v>
      </c>
      <c r="G158" s="13">
        <f t="shared" si="15"/>
        <v>-14618.121855531819</v>
      </c>
      <c r="I158">
        <f t="shared" si="11"/>
        <v>5.6449299373153945E-3</v>
      </c>
    </row>
    <row r="159" spans="1:9" x14ac:dyDescent="0.25">
      <c r="A159" s="2">
        <v>44788</v>
      </c>
      <c r="B159">
        <v>2566702</v>
      </c>
      <c r="C159">
        <f t="shared" si="13"/>
        <v>2774571.6039839862</v>
      </c>
      <c r="D159">
        <f t="shared" si="14"/>
        <v>9769.3747752990348</v>
      </c>
      <c r="E159" s="14">
        <f t="shared" si="12"/>
        <v>0.92508046875218219</v>
      </c>
      <c r="F159">
        <v>2578321.5291859689</v>
      </c>
      <c r="G159" s="13">
        <f t="shared" si="15"/>
        <v>-11619.529185968917</v>
      </c>
      <c r="I159">
        <f t="shared" si="11"/>
        <v>4.5270269731230647E-3</v>
      </c>
    </row>
    <row r="160" spans="1:9" x14ac:dyDescent="0.25">
      <c r="A160" s="2">
        <v>44819</v>
      </c>
      <c r="B160">
        <v>2293531</v>
      </c>
      <c r="C160">
        <f t="shared" si="13"/>
        <v>2789337.5034225886</v>
      </c>
      <c r="D160">
        <f t="shared" si="14"/>
        <v>10105.20273779052</v>
      </c>
      <c r="E160" s="14">
        <f t="shared" si="12"/>
        <v>0.82224936824094563</v>
      </c>
      <c r="F160">
        <v>2301716.8610518738</v>
      </c>
      <c r="G160" s="13">
        <f t="shared" si="15"/>
        <v>-8185.8610518737696</v>
      </c>
      <c r="I160">
        <f t="shared" si="11"/>
        <v>3.5691085282360561E-3</v>
      </c>
    </row>
    <row r="161" spans="1:9" x14ac:dyDescent="0.25">
      <c r="A161" s="2">
        <v>44849</v>
      </c>
      <c r="B161">
        <v>2362424</v>
      </c>
      <c r="C161">
        <f t="shared" si="13"/>
        <v>2822217.7861507363</v>
      </c>
      <c r="D161">
        <f t="shared" si="14"/>
        <v>11635.968464799977</v>
      </c>
      <c r="E161" s="14">
        <f t="shared" si="12"/>
        <v>0.83708068583259276</v>
      </c>
      <c r="F161">
        <v>2371592.668510112</v>
      </c>
      <c r="G161" s="13">
        <f t="shared" si="15"/>
        <v>-9168.6685101119801</v>
      </c>
      <c r="I161">
        <f t="shared" si="11"/>
        <v>3.8810427383534794E-3</v>
      </c>
    </row>
    <row r="162" spans="1:9" x14ac:dyDescent="0.25">
      <c r="A162" s="2">
        <v>44880</v>
      </c>
      <c r="B162">
        <v>2768946</v>
      </c>
      <c r="C162">
        <f t="shared" si="13"/>
        <v>2832689.5842177295</v>
      </c>
      <c r="D162">
        <f t="shared" si="14"/>
        <v>11557.721883619317</v>
      </c>
      <c r="E162" s="14">
        <f t="shared" si="12"/>
        <v>0.97749715162124517</v>
      </c>
      <c r="F162">
        <v>2780277.7650284409</v>
      </c>
      <c r="G162" s="13">
        <f t="shared" si="15"/>
        <v>-11331.765028440859</v>
      </c>
      <c r="I162">
        <f t="shared" si="11"/>
        <v>4.0924471002471187E-3</v>
      </c>
    </row>
    <row r="163" spans="1:9" x14ac:dyDescent="0.25">
      <c r="A163" s="2">
        <v>44910</v>
      </c>
      <c r="B163">
        <v>3378941</v>
      </c>
      <c r="C163">
        <f t="shared" si="13"/>
        <v>2613953.8981900024</v>
      </c>
      <c r="D163">
        <f t="shared" si="14"/>
        <v>-3920.8299430330753</v>
      </c>
      <c r="E163" s="14">
        <f t="shared" si="12"/>
        <v>1.2926551621050788</v>
      </c>
      <c r="F163">
        <v>3382773.3530199532</v>
      </c>
      <c r="G163" s="13">
        <f t="shared" si="15"/>
        <v>-3832.3530199532397</v>
      </c>
      <c r="I163">
        <f t="shared" si="11"/>
        <v>1.1341876108382004E-3</v>
      </c>
    </row>
    <row r="164" spans="1:9" x14ac:dyDescent="0.25">
      <c r="A164" s="2">
        <v>44941</v>
      </c>
      <c r="B164">
        <v>3322752</v>
      </c>
      <c r="C164">
        <f t="shared" si="13"/>
        <v>2352425.1279606866</v>
      </c>
      <c r="D164">
        <f t="shared" si="14"/>
        <v>-21235.254575688599</v>
      </c>
      <c r="E164" s="14">
        <f t="shared" si="12"/>
        <v>1.4124793858499922</v>
      </c>
      <c r="F164">
        <v>3303561.7838720609</v>
      </c>
      <c r="G164" s="13">
        <f t="shared" si="15"/>
        <v>19190.216127939057</v>
      </c>
      <c r="I164">
        <f t="shared" si="11"/>
        <v>5.7753982626265986E-3</v>
      </c>
    </row>
    <row r="165" spans="1:9" x14ac:dyDescent="0.25">
      <c r="A165" s="2">
        <v>44972</v>
      </c>
      <c r="B165">
        <v>2964535</v>
      </c>
      <c r="C165">
        <f t="shared" si="13"/>
        <v>2400160.5040702256</v>
      </c>
      <c r="D165">
        <f t="shared" si="14"/>
        <v>-16599.579194180646</v>
      </c>
      <c r="E165" s="14">
        <f t="shared" si="12"/>
        <v>1.2351403145634221</v>
      </c>
      <c r="F165">
        <v>2941507.7893290487</v>
      </c>
      <c r="G165" s="13">
        <f t="shared" si="15"/>
        <v>23027.210670951288</v>
      </c>
      <c r="I165">
        <f t="shared" si="11"/>
        <v>7.7675624241074189E-3</v>
      </c>
    </row>
    <row r="166" spans="1:9" x14ac:dyDescent="0.25">
      <c r="A166" s="2">
        <v>45000</v>
      </c>
      <c r="B166">
        <v>3026453</v>
      </c>
      <c r="C166">
        <f t="shared" si="13"/>
        <v>2768416.6590757621</v>
      </c>
      <c r="D166">
        <f t="shared" si="14"/>
        <v>9267.4635562913354</v>
      </c>
      <c r="E166" s="14">
        <f t="shared" si="12"/>
        <v>1.0932071912218531</v>
      </c>
      <c r="F166">
        <v>3024029.250813283</v>
      </c>
      <c r="G166" s="13">
        <f t="shared" si="15"/>
        <v>2423.7491867169738</v>
      </c>
      <c r="I166">
        <f t="shared" si="11"/>
        <v>8.0085472555396493E-4</v>
      </c>
    </row>
    <row r="167" spans="1:9" x14ac:dyDescent="0.25">
      <c r="A167" s="2">
        <v>45031</v>
      </c>
      <c r="B167">
        <v>2428299</v>
      </c>
      <c r="C167">
        <f t="shared" si="13"/>
        <v>2844646.8906560922</v>
      </c>
      <c r="D167">
        <f t="shared" si="14"/>
        <v>13768.185851022368</v>
      </c>
      <c r="E167" s="14">
        <f t="shared" si="12"/>
        <v>0.85363811163217329</v>
      </c>
      <c r="F167">
        <v>2438337.8407330844</v>
      </c>
      <c r="G167" s="13">
        <f t="shared" si="15"/>
        <v>-10038.840733084362</v>
      </c>
      <c r="I167">
        <f t="shared" si="11"/>
        <v>4.1341040510597593E-3</v>
      </c>
    </row>
    <row r="168" spans="1:9" x14ac:dyDescent="0.25">
      <c r="A168" s="2">
        <v>45061</v>
      </c>
      <c r="B168">
        <v>2320224</v>
      </c>
      <c r="C168">
        <f t="shared" si="13"/>
        <v>2903521.0505807078</v>
      </c>
      <c r="D168">
        <f t="shared" si="14"/>
        <v>16799.862544341013</v>
      </c>
      <c r="E168" s="14">
        <f t="shared" si="12"/>
        <v>0.79910700132032875</v>
      </c>
      <c r="F168">
        <v>2332566.687556921</v>
      </c>
      <c r="G168" s="13">
        <f t="shared" si="15"/>
        <v>-12342.687556921039</v>
      </c>
      <c r="I168">
        <f t="shared" si="11"/>
        <v>5.3196103293996783E-3</v>
      </c>
    </row>
    <row r="169" spans="1:9" x14ac:dyDescent="0.25">
      <c r="A169" s="2">
        <v>45092</v>
      </c>
      <c r="B169">
        <v>2369141</v>
      </c>
      <c r="C169">
        <f t="shared" si="13"/>
        <v>2902159.642855274</v>
      </c>
      <c r="D169">
        <f t="shared" si="14"/>
        <v>15579.201624612182</v>
      </c>
      <c r="E169" s="14">
        <f t="shared" si="12"/>
        <v>0.81633724245063699</v>
      </c>
      <c r="F169">
        <v>2382304.1147157648</v>
      </c>
      <c r="G169" s="13">
        <f t="shared" si="15"/>
        <v>-13163.114715764765</v>
      </c>
      <c r="I169">
        <f t="shared" si="11"/>
        <v>5.5560706246545752E-3</v>
      </c>
    </row>
    <row r="170" spans="1:9" x14ac:dyDescent="0.25">
      <c r="A170" s="2">
        <v>45122</v>
      </c>
      <c r="B170">
        <v>2672427</v>
      </c>
      <c r="C170">
        <f t="shared" si="13"/>
        <v>2942065.1343068322</v>
      </c>
      <c r="D170">
        <f t="shared" si="14"/>
        <v>17214.227747381192</v>
      </c>
      <c r="E170" s="14">
        <f t="shared" si="12"/>
        <v>0.90835072576652509</v>
      </c>
      <c r="F170">
        <v>2687399.9349035388</v>
      </c>
      <c r="G170" s="13">
        <f t="shared" si="15"/>
        <v>-14972.934903538786</v>
      </c>
      <c r="I170">
        <f t="shared" si="11"/>
        <v>5.6027479529052755E-3</v>
      </c>
    </row>
    <row r="171" spans="1:9" x14ac:dyDescent="0.25">
      <c r="A171" s="2">
        <v>45153</v>
      </c>
      <c r="B171">
        <v>2678693</v>
      </c>
      <c r="C171">
        <f t="shared" si="13"/>
        <v>2897478.1260383511</v>
      </c>
      <c r="D171">
        <f t="shared" si="14"/>
        <v>13060.42393988814</v>
      </c>
      <c r="E171" s="14">
        <f t="shared" si="12"/>
        <v>0.92449118974454847</v>
      </c>
      <c r="F171">
        <v>2692482.3661351665</v>
      </c>
      <c r="G171" s="13">
        <f t="shared" si="15"/>
        <v>-13789.366135166492</v>
      </c>
      <c r="I171">
        <f t="shared" si="11"/>
        <v>5.1477963824770115E-3</v>
      </c>
    </row>
    <row r="172" spans="1:9" x14ac:dyDescent="0.25">
      <c r="A172" s="2">
        <v>45184</v>
      </c>
      <c r="B172">
        <v>2381571</v>
      </c>
      <c r="C172">
        <f t="shared" si="13"/>
        <v>2896819.369232954</v>
      </c>
      <c r="D172">
        <f t="shared" si="14"/>
        <v>12138.326116459099</v>
      </c>
      <c r="E172" s="14">
        <f t="shared" si="12"/>
        <v>0.8221330695640211</v>
      </c>
      <c r="F172">
        <v>2391888.6272406918</v>
      </c>
      <c r="G172" s="13">
        <f t="shared" si="15"/>
        <v>-10317.6272406918</v>
      </c>
      <c r="I172">
        <f t="shared" si="11"/>
        <v>4.3322778286651121E-3</v>
      </c>
    </row>
    <row r="173" spans="1:9" x14ac:dyDescent="0.25">
      <c r="A173" s="2">
        <v>45214</v>
      </c>
      <c r="B173">
        <v>2446479</v>
      </c>
      <c r="C173">
        <f t="shared" si="13"/>
        <v>2922235.6910089771</v>
      </c>
      <c r="D173">
        <f t="shared" si="14"/>
        <v>13030.770871324796</v>
      </c>
      <c r="E173" s="14">
        <f t="shared" si="12"/>
        <v>0.83719427817791459</v>
      </c>
      <c r="F173">
        <v>2457054.8630121714</v>
      </c>
      <c r="G173" s="13">
        <f t="shared" si="15"/>
        <v>-10575.86301217135</v>
      </c>
      <c r="I173">
        <f t="shared" si="11"/>
        <v>4.3228913929657074E-3</v>
      </c>
    </row>
    <row r="174" spans="1:9" x14ac:dyDescent="0.25">
      <c r="A174" s="2">
        <v>45245</v>
      </c>
      <c r="B174">
        <v>2831179</v>
      </c>
      <c r="C174">
        <f t="shared" si="13"/>
        <v>2897483.6321433629</v>
      </c>
      <c r="D174">
        <f t="shared" si="14"/>
        <v>10491.29962225662</v>
      </c>
      <c r="E174" s="14">
        <f t="shared" si="12"/>
        <v>0.97711647741239693</v>
      </c>
      <c r="F174">
        <v>2842537.212786878</v>
      </c>
      <c r="G174" s="13">
        <f t="shared" si="15"/>
        <v>-11358.212786877993</v>
      </c>
      <c r="I174">
        <f t="shared" si="11"/>
        <v>4.0118313914019547E-3</v>
      </c>
    </row>
    <row r="175" spans="1:9" x14ac:dyDescent="0.25">
      <c r="A175" s="2">
        <v>45275</v>
      </c>
      <c r="B175">
        <v>3177664</v>
      </c>
      <c r="C175">
        <f t="shared" si="13"/>
        <v>2471287.4352451591</v>
      </c>
      <c r="D175">
        <f t="shared" si="14"/>
        <v>-18859.475583367523</v>
      </c>
      <c r="E175" s="14">
        <f t="shared" si="12"/>
        <v>1.2858334302520202</v>
      </c>
      <c r="F175">
        <v>3170143.6617476409</v>
      </c>
      <c r="G175" s="13">
        <f t="shared" si="15"/>
        <v>7520.3382523590699</v>
      </c>
      <c r="I175">
        <f t="shared" si="11"/>
        <v>2.3666247445793733E-3</v>
      </c>
    </row>
    <row r="176" spans="1:9" x14ac:dyDescent="0.25">
      <c r="A176" s="2">
        <v>45306</v>
      </c>
      <c r="B176">
        <v>3710328</v>
      </c>
      <c r="C176">
        <f t="shared" si="13"/>
        <v>2621762.0361529868</v>
      </c>
      <c r="D176">
        <f t="shared" si="14"/>
        <v>-7478.141211884853</v>
      </c>
      <c r="E176" s="14">
        <f t="shared" si="12"/>
        <v>1.4152039539958814</v>
      </c>
      <c r="F176">
        <v>3692622.1103639333</v>
      </c>
      <c r="G176" s="13">
        <f t="shared" si="15"/>
        <v>17705.889636066742</v>
      </c>
      <c r="I176">
        <f t="shared" si="11"/>
        <v>4.7720550948775258E-3</v>
      </c>
    </row>
    <row r="177" spans="1:9" x14ac:dyDescent="0.25">
      <c r="A177" s="2">
        <v>45337</v>
      </c>
      <c r="B177">
        <v>2975637</v>
      </c>
      <c r="C177">
        <f t="shared" si="13"/>
        <v>2415097.6794875273</v>
      </c>
      <c r="D177">
        <f t="shared" si="14"/>
        <v>-20865.906788916818</v>
      </c>
      <c r="E177" s="14">
        <f t="shared" si="12"/>
        <v>1.2320979914284116</v>
      </c>
      <c r="F177">
        <v>2957212.1848687017</v>
      </c>
      <c r="G177" s="13">
        <f t="shared" si="15"/>
        <v>18424.815131298266</v>
      </c>
      <c r="I177">
        <f t="shared" si="11"/>
        <v>6.1918893773999541E-3</v>
      </c>
    </row>
    <row r="178" spans="1:9" x14ac:dyDescent="0.25">
      <c r="A178" s="2">
        <v>45366</v>
      </c>
      <c r="B178">
        <v>2802939</v>
      </c>
      <c r="C178">
        <f t="shared" si="13"/>
        <v>2559037.5858336436</v>
      </c>
      <c r="D178">
        <f t="shared" si="14"/>
        <v>-9788.9274559859678</v>
      </c>
      <c r="E178" s="14">
        <f t="shared" si="12"/>
        <v>1.0953098209719738</v>
      </c>
      <c r="F178">
        <v>2786856.9655511165</v>
      </c>
      <c r="G178" s="13">
        <f t="shared" si="15"/>
        <v>16082.034448883496</v>
      </c>
      <c r="I178">
        <f t="shared" si="11"/>
        <v>5.7375613414646183E-3</v>
      </c>
    </row>
    <row r="179" spans="1:9" x14ac:dyDescent="0.25">
      <c r="A179" s="2">
        <v>45397</v>
      </c>
      <c r="B179">
        <v>2396354</v>
      </c>
      <c r="C179">
        <f t="shared" si="13"/>
        <v>2799743.6433465844</v>
      </c>
      <c r="D179">
        <f t="shared" si="14"/>
        <v>7047.4190218543717</v>
      </c>
      <c r="E179" s="14">
        <f t="shared" si="12"/>
        <v>0.85591907876808127</v>
      </c>
      <c r="F179">
        <v>2395983.8222262557</v>
      </c>
      <c r="G179" s="13">
        <f t="shared" si="15"/>
        <v>370.17777374433354</v>
      </c>
      <c r="I179">
        <f t="shared" si="11"/>
        <v>1.5447541295832482E-4</v>
      </c>
    </row>
    <row r="180" spans="1:9" x14ac:dyDescent="0.25">
      <c r="A180" s="2">
        <v>45427</v>
      </c>
      <c r="B180">
        <v>2335242</v>
      </c>
      <c r="C180">
        <f t="shared" si="13"/>
        <v>2918964.4553891895</v>
      </c>
      <c r="D180">
        <f t="shared" si="14"/>
        <v>14586.851840146488</v>
      </c>
      <c r="E180" s="14">
        <f t="shared" si="12"/>
        <v>0.80002413036874032</v>
      </c>
      <c r="F180">
        <v>2344221.3883393649</v>
      </c>
      <c r="G180" s="13">
        <f t="shared" si="15"/>
        <v>-8979.3883393649012</v>
      </c>
      <c r="I180">
        <f t="shared" si="11"/>
        <v>3.8451639441928935E-3</v>
      </c>
    </row>
    <row r="181" spans="1:9" x14ac:dyDescent="0.25">
      <c r="A181" s="2">
        <v>45458</v>
      </c>
      <c r="B181">
        <v>2434014</v>
      </c>
      <c r="C181">
        <f t="shared" si="13"/>
        <v>2980233.8448435385</v>
      </c>
      <c r="D181">
        <f t="shared" si="14"/>
        <v>17724.493010228289</v>
      </c>
      <c r="E181" s="14">
        <f t="shared" si="12"/>
        <v>0.81671913236318039</v>
      </c>
      <c r="F181">
        <v>2447345.0425054394</v>
      </c>
      <c r="G181" s="13">
        <f t="shared" si="15"/>
        <v>-13331.042505439371</v>
      </c>
      <c r="I181">
        <f t="shared" si="11"/>
        <v>5.476978565217526E-3</v>
      </c>
    </row>
    <row r="182" spans="1:9" x14ac:dyDescent="0.25">
      <c r="A182" s="2">
        <v>45488</v>
      </c>
      <c r="B182">
        <v>2748599</v>
      </c>
      <c r="C182">
        <f t="shared" si="13"/>
        <v>3025111.6732124765</v>
      </c>
      <c r="D182">
        <f t="shared" si="14"/>
        <v>19549.531392473509</v>
      </c>
      <c r="E182" s="14">
        <f t="shared" si="12"/>
        <v>0.90859422623600616</v>
      </c>
      <c r="F182">
        <v>2765620.2149160891</v>
      </c>
      <c r="G182" s="13">
        <f t="shared" si="15"/>
        <v>-17021.214916089084</v>
      </c>
      <c r="I182">
        <f t="shared" si="11"/>
        <v>6.1926875896007689E-3</v>
      </c>
    </row>
    <row r="183" spans="1:9" x14ac:dyDescent="0.25">
      <c r="A183" s="2">
        <v>45519</v>
      </c>
      <c r="B183">
        <v>2720328</v>
      </c>
      <c r="C183">
        <f t="shared" si="13"/>
        <v>2945475.8919767067</v>
      </c>
      <c r="D183">
        <f t="shared" si="14"/>
        <v>12883.05745436586</v>
      </c>
      <c r="E183" s="14">
        <f t="shared" si="12"/>
        <v>0.92356145484334273</v>
      </c>
      <c r="F183">
        <v>2734976.7848509648</v>
      </c>
      <c r="G183" s="13">
        <f t="shared" si="15"/>
        <v>-14648.784850964788</v>
      </c>
      <c r="I183">
        <f t="shared" si="11"/>
        <v>5.3849333061913082E-3</v>
      </c>
    </row>
    <row r="184" spans="1:9" x14ac:dyDescent="0.25">
      <c r="A184" s="2">
        <v>45550</v>
      </c>
      <c r="B184">
        <v>2424397</v>
      </c>
      <c r="C184">
        <f t="shared" si="13"/>
        <v>2949184.6837842017</v>
      </c>
      <c r="D184">
        <f t="shared" si="14"/>
        <v>12266.433871543932</v>
      </c>
      <c r="E184" s="14">
        <f t="shared" si="12"/>
        <v>0.82205669022028549</v>
      </c>
      <c r="F184">
        <v>2434706.897722119</v>
      </c>
      <c r="G184" s="13">
        <f t="shared" si="15"/>
        <v>-10309.897722119</v>
      </c>
      <c r="I184">
        <f t="shared" si="11"/>
        <v>4.2525616564114705E-3</v>
      </c>
    </row>
    <row r="185" spans="1:9" x14ac:dyDescent="0.25">
      <c r="A185" s="2">
        <v>45580</v>
      </c>
      <c r="B185">
        <v>2438715</v>
      </c>
      <c r="C185">
        <f t="shared" si="13"/>
        <v>2914368.0014784569</v>
      </c>
      <c r="D185">
        <f t="shared" si="14"/>
        <v>9101.8688910690653</v>
      </c>
      <c r="E185" s="14">
        <f t="shared" si="12"/>
        <v>0.83679034314226675</v>
      </c>
      <c r="F185">
        <v>2447512.2478988967</v>
      </c>
      <c r="G185" s="13">
        <f t="shared" si="15"/>
        <v>-8797.2478988966905</v>
      </c>
      <c r="I185">
        <f t="shared" si="11"/>
        <v>3.6073292282602478E-3</v>
      </c>
    </row>
    <row r="186" spans="1:9" x14ac:dyDescent="0.25">
      <c r="A186" s="2">
        <v>45611</v>
      </c>
      <c r="B186">
        <v>2721974</v>
      </c>
      <c r="C186">
        <f t="shared" si="13"/>
        <v>2789715.6982234921</v>
      </c>
      <c r="D186">
        <f t="shared" si="14"/>
        <v>111.94206524190304</v>
      </c>
      <c r="E186" s="14">
        <f t="shared" si="12"/>
        <v>0.9757173470161743</v>
      </c>
      <c r="F186">
        <v>2725986.5564666674</v>
      </c>
      <c r="G186" s="13">
        <f t="shared" si="15"/>
        <v>-4012.5564666674472</v>
      </c>
      <c r="I186">
        <f t="shared" si="11"/>
        <v>1.4741347517160147E-3</v>
      </c>
    </row>
    <row r="187" spans="1:9" x14ac:dyDescent="0.25">
      <c r="A187" s="2">
        <v>45641</v>
      </c>
      <c r="B187">
        <v>3356287</v>
      </c>
      <c r="C187">
        <f t="shared" si="13"/>
        <v>2615412.4938378064</v>
      </c>
      <c r="D187">
        <f t="shared" si="14"/>
        <v>-11610.90275336933</v>
      </c>
      <c r="E187" s="14">
        <f t="shared" si="12"/>
        <v>1.2832725269561776</v>
      </c>
      <c r="F187">
        <v>3348055.1315597696</v>
      </c>
      <c r="G187" s="13">
        <f t="shared" si="15"/>
        <v>8231.868440230377</v>
      </c>
      <c r="H187" t="s">
        <v>16</v>
      </c>
      <c r="I187">
        <f t="shared" si="11"/>
        <v>2.4526711929672216E-3</v>
      </c>
    </row>
    <row r="188" spans="1:9" x14ac:dyDescent="0.25">
      <c r="A188" s="2">
        <v>45658</v>
      </c>
      <c r="F188">
        <v>3684910.3071234622</v>
      </c>
      <c r="H188">
        <v>1</v>
      </c>
    </row>
    <row r="189" spans="1:9" x14ac:dyDescent="0.25">
      <c r="A189" s="2">
        <v>45689</v>
      </c>
      <c r="F189">
        <v>3193832.9404921401</v>
      </c>
      <c r="H189">
        <v>2</v>
      </c>
    </row>
    <row r="190" spans="1:9" x14ac:dyDescent="0.25">
      <c r="A190" s="2">
        <v>45717</v>
      </c>
      <c r="F190">
        <v>2826534.3829450035</v>
      </c>
      <c r="H190">
        <v>3</v>
      </c>
    </row>
    <row r="191" spans="1:9" x14ac:dyDescent="0.25">
      <c r="A191" s="2">
        <v>45748</v>
      </c>
      <c r="F191">
        <v>2198829.4795708666</v>
      </c>
      <c r="H191">
        <v>4</v>
      </c>
    </row>
    <row r="192" spans="1:9" x14ac:dyDescent="0.25">
      <c r="A192" s="2">
        <v>45778</v>
      </c>
      <c r="F192">
        <v>2045948.0940478279</v>
      </c>
      <c r="H192">
        <v>5</v>
      </c>
    </row>
    <row r="193" spans="1:8" x14ac:dyDescent="0.25">
      <c r="A193" s="2">
        <v>45809</v>
      </c>
      <c r="F193">
        <v>2079160.3442029248</v>
      </c>
      <c r="H193">
        <v>6</v>
      </c>
    </row>
    <row r="194" spans="1:8" x14ac:dyDescent="0.25">
      <c r="A194" s="2">
        <v>45839</v>
      </c>
      <c r="F194">
        <v>2302501.4967048508</v>
      </c>
      <c r="H194">
        <v>7</v>
      </c>
    </row>
    <row r="195" spans="1:8" x14ac:dyDescent="0.25">
      <c r="A195" s="2">
        <v>45870</v>
      </c>
      <c r="F195">
        <v>2329707.1099127289</v>
      </c>
      <c r="H195">
        <v>8</v>
      </c>
    </row>
    <row r="196" spans="1:8" x14ac:dyDescent="0.25">
      <c r="A196" s="2">
        <v>45901</v>
      </c>
      <c r="F196">
        <v>2064113.9556539506</v>
      </c>
      <c r="H196">
        <v>9</v>
      </c>
    </row>
    <row r="197" spans="1:8" x14ac:dyDescent="0.25">
      <c r="A197" s="2">
        <v>45931</v>
      </c>
      <c r="F197">
        <v>2091393.0051852756</v>
      </c>
      <c r="H197">
        <v>10</v>
      </c>
    </row>
    <row r="198" spans="1:8" x14ac:dyDescent="0.25">
      <c r="A198" s="2">
        <v>45962</v>
      </c>
      <c r="F198">
        <v>2427284.7882995973</v>
      </c>
      <c r="H198">
        <v>11</v>
      </c>
    </row>
    <row r="199" spans="1:8" x14ac:dyDescent="0.25">
      <c r="A199" s="2">
        <v>45992</v>
      </c>
      <c r="F199">
        <v>3177487.5698012956</v>
      </c>
      <c r="H199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BA8A0-8B37-4B55-B7A7-136535BC395F}">
  <dimension ref="A1:W205"/>
  <sheetViews>
    <sheetView workbookViewId="0">
      <selection activeCell="J2" sqref="J2"/>
    </sheetView>
  </sheetViews>
  <sheetFormatPr defaultRowHeight="15" x14ac:dyDescent="0.25"/>
  <cols>
    <col min="1" max="1" width="9.42578125" bestFit="1" customWidth="1"/>
    <col min="2" max="2" width="11.85546875" bestFit="1" customWidth="1"/>
    <col min="3" max="3" width="12.28515625" bestFit="1" customWidth="1"/>
    <col min="4" max="4" width="15.85546875" bestFit="1" customWidth="1"/>
    <col min="5" max="5" width="8.28515625" bestFit="1" customWidth="1"/>
    <col min="6" max="6" width="9" bestFit="1" customWidth="1"/>
    <col min="7" max="7" width="12.28515625" bestFit="1" customWidth="1"/>
    <col min="8" max="8" width="9" bestFit="1" customWidth="1"/>
    <col min="9" max="10" width="12" bestFit="1" customWidth="1"/>
    <col min="11" max="11" width="23.28515625" customWidth="1"/>
    <col min="12" max="12" width="12.7109375" bestFit="1" customWidth="1"/>
    <col min="15" max="15" width="33.140625" bestFit="1" customWidth="1"/>
    <col min="16" max="16" width="12.85546875" bestFit="1" customWidth="1"/>
    <col min="17" max="18" width="17.85546875" bestFit="1" customWidth="1"/>
    <col min="19" max="19" width="12.140625" bestFit="1" customWidth="1"/>
    <col min="20" max="20" width="13.5703125" bestFit="1" customWidth="1"/>
    <col min="21" max="21" width="12" bestFit="1" customWidth="1"/>
    <col min="22" max="22" width="12.7109375" bestFit="1" customWidth="1"/>
    <col min="23" max="23" width="12.5703125" bestFit="1" customWidth="1"/>
  </cols>
  <sheetData>
    <row r="1" spans="1:23" ht="60.75" customHeight="1" x14ac:dyDescent="0.25">
      <c r="A1" s="3" t="s">
        <v>0</v>
      </c>
      <c r="B1" s="3" t="s">
        <v>13</v>
      </c>
      <c r="C1" s="6" t="s">
        <v>12</v>
      </c>
      <c r="D1" s="15" t="s">
        <v>15</v>
      </c>
      <c r="E1" s="6" t="s">
        <v>14</v>
      </c>
      <c r="F1" s="16" t="s">
        <v>18</v>
      </c>
      <c r="G1" s="6" t="s">
        <v>19</v>
      </c>
      <c r="H1" s="6" t="s">
        <v>20</v>
      </c>
      <c r="I1" s="6" t="s">
        <v>45</v>
      </c>
      <c r="J1" s="6" t="s">
        <v>46</v>
      </c>
      <c r="K1" s="30" t="s">
        <v>51</v>
      </c>
      <c r="L1" s="30" t="s">
        <v>52</v>
      </c>
      <c r="M1" s="31" t="s">
        <v>53</v>
      </c>
      <c r="O1" t="s">
        <v>21</v>
      </c>
    </row>
    <row r="2" spans="1:23" ht="15.75" thickBot="1" x14ac:dyDescent="0.3">
      <c r="A2" s="17">
        <v>40193</v>
      </c>
      <c r="B2" s="18">
        <v>2809788</v>
      </c>
      <c r="C2" s="18">
        <v>30.67</v>
      </c>
      <c r="D2" s="19">
        <v>5.83</v>
      </c>
      <c r="E2" s="18">
        <v>31236</v>
      </c>
      <c r="F2" s="19">
        <v>4.01</v>
      </c>
      <c r="G2" s="19">
        <v>927</v>
      </c>
      <c r="H2" s="19">
        <f t="shared" ref="H2:H65" si="0">E2*G2</f>
        <v>28955772</v>
      </c>
      <c r="I2">
        <v>3041806.20409422</v>
      </c>
      <c r="J2">
        <f>ABS(B2-I2)/B2</f>
        <v>8.2574985761993416E-2</v>
      </c>
      <c r="K2" s="27">
        <v>3041806.20409422</v>
      </c>
      <c r="L2" s="27">
        <v>-232018.20409421995</v>
      </c>
      <c r="M2" s="32">
        <f>SQRT(SUMSQ(L2:L181)/COUNT(L2:L181))</f>
        <v>303749.2215380586</v>
      </c>
    </row>
    <row r="3" spans="1:23" x14ac:dyDescent="0.25">
      <c r="A3" s="20">
        <v>40224</v>
      </c>
      <c r="B3" s="21">
        <v>2480950</v>
      </c>
      <c r="C3" s="21">
        <v>31.24</v>
      </c>
      <c r="D3" s="19">
        <v>5.32</v>
      </c>
      <c r="E3" s="21">
        <v>18196</v>
      </c>
      <c r="F3" s="19">
        <v>3.66</v>
      </c>
      <c r="G3" s="19">
        <v>808</v>
      </c>
      <c r="H3" s="19">
        <f t="shared" si="0"/>
        <v>14702368</v>
      </c>
      <c r="I3">
        <v>2916100.867616788</v>
      </c>
      <c r="J3">
        <f t="shared" ref="J3:J66" si="1">ABS(B3-I3)/B3</f>
        <v>0.17539687120529959</v>
      </c>
      <c r="K3" s="27">
        <v>2916100.867616788</v>
      </c>
      <c r="L3" s="27">
        <v>-435150.86761678802</v>
      </c>
      <c r="O3" s="24" t="s">
        <v>22</v>
      </c>
      <c r="P3" s="24"/>
    </row>
    <row r="4" spans="1:23" x14ac:dyDescent="0.25">
      <c r="A4" s="20">
        <v>40252</v>
      </c>
      <c r="B4" s="21">
        <v>2142925</v>
      </c>
      <c r="C4" s="21">
        <v>35.340000000000003</v>
      </c>
      <c r="D4" s="19">
        <v>4.29</v>
      </c>
      <c r="E4" s="21">
        <v>15241</v>
      </c>
      <c r="F4" s="19">
        <v>5.35</v>
      </c>
      <c r="G4" s="19">
        <v>550</v>
      </c>
      <c r="H4" s="19">
        <f t="shared" si="0"/>
        <v>8382550</v>
      </c>
      <c r="I4">
        <v>2554119.3561082678</v>
      </c>
      <c r="J4">
        <f t="shared" si="1"/>
        <v>0.19188462317079122</v>
      </c>
      <c r="K4" s="27">
        <v>2554119.3561082678</v>
      </c>
      <c r="L4" s="27">
        <v>-411194.35610826779</v>
      </c>
      <c r="O4" t="s">
        <v>23</v>
      </c>
      <c r="P4" s="25">
        <v>0.75686584593351125</v>
      </c>
    </row>
    <row r="5" spans="1:23" x14ac:dyDescent="0.25">
      <c r="A5" s="20">
        <v>40283</v>
      </c>
      <c r="B5" s="21">
        <v>1691813</v>
      </c>
      <c r="C5" s="21">
        <v>39.82</v>
      </c>
      <c r="D5" s="19">
        <v>4.03</v>
      </c>
      <c r="E5" s="21">
        <v>21708</v>
      </c>
      <c r="F5" s="19">
        <v>5.83</v>
      </c>
      <c r="G5" s="19">
        <v>272</v>
      </c>
      <c r="H5" s="19">
        <f t="shared" si="0"/>
        <v>5904576</v>
      </c>
      <c r="I5">
        <v>2213057.905500507</v>
      </c>
      <c r="J5">
        <f t="shared" si="1"/>
        <v>0.30809841601909133</v>
      </c>
      <c r="K5" s="27">
        <v>2213057.905500507</v>
      </c>
      <c r="L5" s="27">
        <v>-521244.90550050698</v>
      </c>
      <c r="O5" t="s">
        <v>24</v>
      </c>
      <c r="P5" s="25">
        <v>0.57284590874064967</v>
      </c>
    </row>
    <row r="6" spans="1:23" x14ac:dyDescent="0.25">
      <c r="A6" s="20">
        <v>40313</v>
      </c>
      <c r="B6" s="21">
        <v>1617274</v>
      </c>
      <c r="C6" s="21">
        <v>43.83</v>
      </c>
      <c r="D6" s="19">
        <v>4.1399999999999997</v>
      </c>
      <c r="E6" s="21">
        <v>20997</v>
      </c>
      <c r="F6" s="19">
        <v>5.32</v>
      </c>
      <c r="G6" s="19">
        <v>141</v>
      </c>
      <c r="H6" s="19">
        <f t="shared" si="0"/>
        <v>2960577</v>
      </c>
      <c r="I6">
        <v>2079231.3141493089</v>
      </c>
      <c r="J6">
        <f t="shared" si="1"/>
        <v>0.28563948604213568</v>
      </c>
      <c r="K6" s="27">
        <v>2079231.3141493089</v>
      </c>
      <c r="L6" s="27">
        <v>-461957.31414930895</v>
      </c>
      <c r="O6" t="s">
        <v>25</v>
      </c>
      <c r="P6" s="25">
        <v>0.56801930883941409</v>
      </c>
    </row>
    <row r="7" spans="1:23" x14ac:dyDescent="0.25">
      <c r="A7" s="20">
        <v>40344</v>
      </c>
      <c r="B7" s="21">
        <v>1649515</v>
      </c>
      <c r="C7" s="21">
        <v>48.27</v>
      </c>
      <c r="D7" s="19">
        <v>4.8</v>
      </c>
      <c r="E7" s="21">
        <v>24214</v>
      </c>
      <c r="F7" s="19">
        <v>4.29</v>
      </c>
      <c r="G7" s="19">
        <v>31</v>
      </c>
      <c r="H7" s="19">
        <f t="shared" si="0"/>
        <v>750634</v>
      </c>
      <c r="I7">
        <v>1988837.1187059612</v>
      </c>
      <c r="J7">
        <f t="shared" si="1"/>
        <v>0.2057102352545816</v>
      </c>
      <c r="K7" s="27">
        <v>1988837.1187059612</v>
      </c>
      <c r="L7" s="27">
        <v>-339322.11870596115</v>
      </c>
      <c r="O7" t="s">
        <v>26</v>
      </c>
      <c r="P7" s="25">
        <v>306312.55155308155</v>
      </c>
    </row>
    <row r="8" spans="1:23" ht="15.75" thickBot="1" x14ac:dyDescent="0.3">
      <c r="A8" s="20">
        <v>40374</v>
      </c>
      <c r="B8" s="21">
        <v>1825828</v>
      </c>
      <c r="C8" s="21">
        <v>52.04</v>
      </c>
      <c r="D8" s="19">
        <v>4.63</v>
      </c>
      <c r="E8" s="21">
        <v>33508</v>
      </c>
      <c r="F8" s="19">
        <v>4.03</v>
      </c>
      <c r="G8" s="19">
        <v>6</v>
      </c>
      <c r="H8" s="19">
        <f t="shared" si="0"/>
        <v>201048</v>
      </c>
      <c r="I8">
        <v>1969239.3193967282</v>
      </c>
      <c r="J8">
        <f t="shared" si="1"/>
        <v>7.8545908703737802E-2</v>
      </c>
      <c r="K8" s="27">
        <v>1969239.3193967282</v>
      </c>
      <c r="L8" s="27">
        <v>-143411.31939672818</v>
      </c>
      <c r="O8" s="22" t="s">
        <v>27</v>
      </c>
      <c r="P8" s="26">
        <v>180</v>
      </c>
    </row>
    <row r="9" spans="1:23" x14ac:dyDescent="0.25">
      <c r="A9" s="20">
        <v>40405</v>
      </c>
      <c r="B9" s="21">
        <v>1878926</v>
      </c>
      <c r="C9" s="21">
        <v>54.79</v>
      </c>
      <c r="D9" s="19">
        <v>4.32</v>
      </c>
      <c r="E9" s="21">
        <v>28042</v>
      </c>
      <c r="F9" s="19">
        <v>4.1399999999999997</v>
      </c>
      <c r="G9" s="19">
        <v>9</v>
      </c>
      <c r="H9" s="19">
        <f t="shared" si="0"/>
        <v>252378</v>
      </c>
      <c r="I9">
        <v>1968712.8656257782</v>
      </c>
      <c r="J9">
        <f t="shared" si="1"/>
        <v>4.7786270255336404E-2</v>
      </c>
      <c r="K9" s="27">
        <v>1968712.8656257782</v>
      </c>
      <c r="L9" s="27">
        <v>-89786.865625778213</v>
      </c>
    </row>
    <row r="10" spans="1:23" ht="15.75" thickBot="1" x14ac:dyDescent="0.3">
      <c r="A10" s="20">
        <v>40436</v>
      </c>
      <c r="B10" s="21">
        <v>1637491</v>
      </c>
      <c r="C10" s="21">
        <v>56.09</v>
      </c>
      <c r="D10" s="19">
        <v>3.89</v>
      </c>
      <c r="E10" s="21">
        <v>30333</v>
      </c>
      <c r="F10" s="19">
        <v>4.8</v>
      </c>
      <c r="G10" s="19">
        <v>52</v>
      </c>
      <c r="H10" s="19">
        <f t="shared" si="0"/>
        <v>1577316</v>
      </c>
      <c r="I10">
        <v>1994648.5072699091</v>
      </c>
      <c r="J10">
        <f t="shared" si="1"/>
        <v>0.21811265360842236</v>
      </c>
      <c r="K10" s="27">
        <v>1994648.5072699091</v>
      </c>
      <c r="L10" s="27">
        <v>-357157.50726990914</v>
      </c>
      <c r="O10" t="s">
        <v>28</v>
      </c>
    </row>
    <row r="11" spans="1:23" x14ac:dyDescent="0.25">
      <c r="A11" s="20">
        <v>40466</v>
      </c>
      <c r="B11" s="21">
        <v>1664938</v>
      </c>
      <c r="C11" s="21">
        <v>56.09</v>
      </c>
      <c r="D11" s="19">
        <v>3.43</v>
      </c>
      <c r="E11" s="21">
        <v>42328</v>
      </c>
      <c r="F11" s="19">
        <v>4.63</v>
      </c>
      <c r="G11" s="19">
        <v>237</v>
      </c>
      <c r="H11" s="19">
        <f t="shared" si="0"/>
        <v>10031736</v>
      </c>
      <c r="I11">
        <v>2216156.0953408843</v>
      </c>
      <c r="J11">
        <f t="shared" si="1"/>
        <v>0.33107424741394831</v>
      </c>
      <c r="K11" s="27">
        <v>2216156.0953408843</v>
      </c>
      <c r="L11" s="27">
        <v>-551218.09534088429</v>
      </c>
      <c r="O11" s="23"/>
      <c r="P11" s="23" t="s">
        <v>29</v>
      </c>
      <c r="Q11" s="23" t="s">
        <v>30</v>
      </c>
      <c r="R11" s="23" t="s">
        <v>31</v>
      </c>
      <c r="S11" s="23" t="s">
        <v>32</v>
      </c>
      <c r="T11" s="23" t="s">
        <v>33</v>
      </c>
    </row>
    <row r="12" spans="1:23" x14ac:dyDescent="0.25">
      <c r="A12" s="20">
        <v>40497</v>
      </c>
      <c r="B12" s="21">
        <v>1973294</v>
      </c>
      <c r="C12" s="21">
        <v>54.84</v>
      </c>
      <c r="D12" s="19">
        <v>3.71</v>
      </c>
      <c r="E12" s="21">
        <v>35456</v>
      </c>
      <c r="F12" s="19">
        <v>4.32</v>
      </c>
      <c r="G12" s="19">
        <v>525</v>
      </c>
      <c r="H12" s="19">
        <f t="shared" si="0"/>
        <v>18614400</v>
      </c>
      <c r="I12">
        <v>2562645.9991823407</v>
      </c>
      <c r="J12">
        <f t="shared" si="1"/>
        <v>0.29866406079496555</v>
      </c>
      <c r="K12" s="27">
        <v>2562645.9991823407</v>
      </c>
      <c r="L12" s="27">
        <v>-589351.99918234069</v>
      </c>
      <c r="O12" t="s">
        <v>34</v>
      </c>
      <c r="P12" s="25">
        <v>2</v>
      </c>
      <c r="Q12" s="25">
        <v>22271839980411.734</v>
      </c>
      <c r="R12" s="25">
        <v>11135919990205.867</v>
      </c>
      <c r="S12" s="25">
        <v>118.68518635530623</v>
      </c>
      <c r="T12" s="25">
        <v>2.0264433977649243E-33</v>
      </c>
    </row>
    <row r="13" spans="1:23" x14ac:dyDescent="0.25">
      <c r="A13" s="20">
        <v>40527</v>
      </c>
      <c r="B13" s="21">
        <v>2714054</v>
      </c>
      <c r="C13" s="21">
        <v>52.98</v>
      </c>
      <c r="D13" s="19">
        <v>4.25</v>
      </c>
      <c r="E13" s="21">
        <v>39555</v>
      </c>
      <c r="F13" s="19">
        <v>3.89</v>
      </c>
      <c r="G13" s="19">
        <v>901</v>
      </c>
      <c r="H13" s="19">
        <f t="shared" si="0"/>
        <v>35639055</v>
      </c>
      <c r="I13">
        <v>3015931.0952354111</v>
      </c>
      <c r="J13">
        <f t="shared" si="1"/>
        <v>0.11122737249716147</v>
      </c>
      <c r="K13" s="27">
        <v>3015931.0952354111</v>
      </c>
      <c r="L13" s="27">
        <v>-301877.09523541108</v>
      </c>
      <c r="O13" t="s">
        <v>35</v>
      </c>
      <c r="P13" s="25">
        <v>177</v>
      </c>
      <c r="Q13" s="25">
        <v>16607446125295.783</v>
      </c>
      <c r="R13" s="25">
        <v>93827379238.959229</v>
      </c>
      <c r="S13" s="25"/>
      <c r="T13" s="25"/>
    </row>
    <row r="14" spans="1:23" ht="15.75" thickBot="1" x14ac:dyDescent="0.3">
      <c r="A14" s="17">
        <v>40558</v>
      </c>
      <c r="B14" s="18">
        <v>2888640</v>
      </c>
      <c r="C14" s="18">
        <v>29.71</v>
      </c>
      <c r="D14" s="19">
        <v>4.49</v>
      </c>
      <c r="E14" s="18">
        <v>24831</v>
      </c>
      <c r="F14" s="19">
        <v>3.43</v>
      </c>
      <c r="G14" s="19">
        <v>954</v>
      </c>
      <c r="H14" s="19">
        <f t="shared" si="0"/>
        <v>23688774</v>
      </c>
      <c r="I14">
        <v>3094412.7624177365</v>
      </c>
      <c r="J14">
        <f t="shared" si="1"/>
        <v>7.1235170328506306E-2</v>
      </c>
      <c r="K14" s="27">
        <v>3094412.7624177365</v>
      </c>
      <c r="L14" s="27">
        <v>-205772.76241773646</v>
      </c>
      <c r="O14" s="22" t="s">
        <v>36</v>
      </c>
      <c r="P14" s="26">
        <v>179</v>
      </c>
      <c r="Q14" s="26">
        <v>38879286105707.516</v>
      </c>
      <c r="R14" s="26"/>
      <c r="S14" s="26"/>
      <c r="T14" s="26"/>
    </row>
    <row r="15" spans="1:23" ht="15.75" thickBot="1" x14ac:dyDescent="0.3">
      <c r="A15" s="20">
        <v>40589</v>
      </c>
      <c r="B15" s="21">
        <v>2452403</v>
      </c>
      <c r="C15" s="21">
        <v>31.38</v>
      </c>
      <c r="D15" s="19">
        <v>4.09</v>
      </c>
      <c r="E15" s="21">
        <v>18028</v>
      </c>
      <c r="F15" s="19">
        <v>3.71</v>
      </c>
      <c r="G15" s="19">
        <v>741</v>
      </c>
      <c r="H15" s="19">
        <f t="shared" si="0"/>
        <v>13358748</v>
      </c>
      <c r="I15">
        <v>2836301.7088812226</v>
      </c>
      <c r="J15">
        <f t="shared" si="1"/>
        <v>0.15653981375867776</v>
      </c>
      <c r="K15" s="27">
        <v>2836301.7088812226</v>
      </c>
      <c r="L15" s="27">
        <v>-383898.70888122264</v>
      </c>
    </row>
    <row r="16" spans="1:23" x14ac:dyDescent="0.25">
      <c r="A16" s="20">
        <v>40617</v>
      </c>
      <c r="B16" s="21">
        <v>2230493</v>
      </c>
      <c r="C16" s="21">
        <v>35.270000000000003</v>
      </c>
      <c r="D16" s="19">
        <v>3.97</v>
      </c>
      <c r="E16" s="21">
        <v>15792</v>
      </c>
      <c r="F16" s="19">
        <v>4.25</v>
      </c>
      <c r="G16" s="19">
        <v>581</v>
      </c>
      <c r="H16" s="19">
        <f t="shared" si="0"/>
        <v>9175152</v>
      </c>
      <c r="I16">
        <v>2630374.1426361506</v>
      </c>
      <c r="J16">
        <f t="shared" si="1"/>
        <v>0.17927926365881919</v>
      </c>
      <c r="K16" s="27">
        <v>2630374.1426361506</v>
      </c>
      <c r="L16" s="27">
        <v>-399881.14263615059</v>
      </c>
      <c r="O16" s="23"/>
      <c r="P16" s="23" t="s">
        <v>37</v>
      </c>
      <c r="Q16" s="23" t="s">
        <v>26</v>
      </c>
      <c r="R16" s="23" t="s">
        <v>38</v>
      </c>
      <c r="S16" s="23" t="s">
        <v>39</v>
      </c>
      <c r="T16" s="23" t="s">
        <v>40</v>
      </c>
      <c r="U16" s="23" t="s">
        <v>41</v>
      </c>
      <c r="V16" s="23" t="s">
        <v>42</v>
      </c>
      <c r="W16" s="23" t="s">
        <v>43</v>
      </c>
    </row>
    <row r="17" spans="1:23" x14ac:dyDescent="0.25">
      <c r="A17" s="20">
        <v>40648</v>
      </c>
      <c r="B17" s="21">
        <v>1825023</v>
      </c>
      <c r="C17" s="21">
        <v>39.450000000000003</v>
      </c>
      <c r="D17" s="19">
        <v>4.24</v>
      </c>
      <c r="E17" s="21">
        <v>20318</v>
      </c>
      <c r="F17" s="19">
        <v>4.49</v>
      </c>
      <c r="G17" s="19">
        <v>314</v>
      </c>
      <c r="H17" s="19">
        <f t="shared" si="0"/>
        <v>6379852</v>
      </c>
      <c r="I17">
        <v>2310880.2722707423</v>
      </c>
      <c r="J17">
        <f t="shared" si="1"/>
        <v>0.26621980778913051</v>
      </c>
      <c r="K17" s="27">
        <v>2310880.2722707423</v>
      </c>
      <c r="L17" s="27">
        <v>-485857.27227074234</v>
      </c>
      <c r="O17" t="s">
        <v>44</v>
      </c>
      <c r="P17" s="25">
        <v>2109453.4288612185</v>
      </c>
      <c r="Q17" s="25">
        <v>67535.285989335738</v>
      </c>
      <c r="R17" s="25">
        <v>31.234833731130049</v>
      </c>
      <c r="S17" s="25">
        <v>6.3050084274002175E-74</v>
      </c>
      <c r="T17" s="25">
        <v>1976175.4323638668</v>
      </c>
      <c r="U17" s="25">
        <v>2242731.4253585702</v>
      </c>
      <c r="V17" s="25">
        <v>1976175.4323638668</v>
      </c>
      <c r="W17" s="25">
        <v>2242731.4253585702</v>
      </c>
    </row>
    <row r="18" spans="1:23" x14ac:dyDescent="0.25">
      <c r="A18" s="20">
        <v>40678</v>
      </c>
      <c r="B18" s="21">
        <v>1667396</v>
      </c>
      <c r="C18" s="21">
        <v>43.38</v>
      </c>
      <c r="D18" s="19">
        <v>4.3099999999999996</v>
      </c>
      <c r="E18" s="21">
        <v>19169</v>
      </c>
      <c r="F18" s="19">
        <v>4.09</v>
      </c>
      <c r="G18" s="19">
        <v>157</v>
      </c>
      <c r="H18" s="19">
        <f t="shared" si="0"/>
        <v>3009533</v>
      </c>
      <c r="I18">
        <v>2142777.7645955919</v>
      </c>
      <c r="J18">
        <f t="shared" si="1"/>
        <v>0.2851042971169368</v>
      </c>
      <c r="K18" s="27">
        <v>2142777.7645955919</v>
      </c>
      <c r="L18" s="27">
        <v>-475381.76459559193</v>
      </c>
      <c r="O18" t="s">
        <v>18</v>
      </c>
      <c r="P18" s="25">
        <v>-36525.249848448984</v>
      </c>
      <c r="Q18" s="25">
        <v>18001.140490749167</v>
      </c>
      <c r="R18" s="25">
        <v>-2.0290519851905722</v>
      </c>
      <c r="S18" s="25">
        <v>4.3951046153611922E-2</v>
      </c>
      <c r="T18" s="25">
        <v>-72049.730186819739</v>
      </c>
      <c r="U18" s="25">
        <v>-1000.7695100782221</v>
      </c>
      <c r="V18" s="25">
        <v>-72049.730186819739</v>
      </c>
      <c r="W18" s="25">
        <v>-1000.7695100782221</v>
      </c>
    </row>
    <row r="19" spans="1:23" ht="15.75" thickBot="1" x14ac:dyDescent="0.3">
      <c r="A19" s="20">
        <v>40709</v>
      </c>
      <c r="B19" s="21">
        <v>1657334</v>
      </c>
      <c r="C19" s="21">
        <v>47.78</v>
      </c>
      <c r="D19" s="19">
        <v>4.54</v>
      </c>
      <c r="E19" s="21">
        <v>22161</v>
      </c>
      <c r="F19" s="19">
        <v>3.97</v>
      </c>
      <c r="G19" s="19">
        <v>39</v>
      </c>
      <c r="H19" s="19">
        <f t="shared" si="0"/>
        <v>864279</v>
      </c>
      <c r="I19">
        <v>2009835.3952238101</v>
      </c>
      <c r="J19">
        <f t="shared" si="1"/>
        <v>0.21269182628475014</v>
      </c>
      <c r="K19" s="27">
        <v>2009835.3952238101</v>
      </c>
      <c r="L19" s="27">
        <v>-352501.3952238101</v>
      </c>
      <c r="O19" s="22" t="s">
        <v>19</v>
      </c>
      <c r="P19" s="26">
        <v>1163.7745707931845</v>
      </c>
      <c r="Q19" s="26">
        <v>75.564773995853159</v>
      </c>
      <c r="R19" s="26">
        <v>15.401019671640254</v>
      </c>
      <c r="S19" s="26">
        <v>1.6593458326514815E-34</v>
      </c>
      <c r="T19" s="26">
        <v>1014.6507233642599</v>
      </c>
      <c r="U19" s="26">
        <v>1312.8984182221091</v>
      </c>
      <c r="V19" s="26">
        <v>1014.6507233642599</v>
      </c>
      <c r="W19" s="26">
        <v>1312.8984182221091</v>
      </c>
    </row>
    <row r="20" spans="1:23" x14ac:dyDescent="0.25">
      <c r="A20" s="20">
        <v>40739</v>
      </c>
      <c r="B20" s="21">
        <v>1890515</v>
      </c>
      <c r="C20" s="21">
        <v>51.83</v>
      </c>
      <c r="D20" s="19">
        <v>4.42</v>
      </c>
      <c r="E20" s="21">
        <v>31370</v>
      </c>
      <c r="F20" s="19">
        <v>4.24</v>
      </c>
      <c r="G20" s="19">
        <v>7</v>
      </c>
      <c r="H20" s="19">
        <f t="shared" si="0"/>
        <v>219590</v>
      </c>
      <c r="I20">
        <v>1962732.791499347</v>
      </c>
      <c r="J20">
        <f t="shared" si="1"/>
        <v>3.8200062680987433E-2</v>
      </c>
      <c r="K20" s="27">
        <v>1962732.791499347</v>
      </c>
      <c r="L20" s="27">
        <v>-72217.79149934696</v>
      </c>
    </row>
    <row r="21" spans="1:23" x14ac:dyDescent="0.25">
      <c r="A21" s="20">
        <v>40770</v>
      </c>
      <c r="B21" s="21">
        <v>1891783</v>
      </c>
      <c r="C21" s="21">
        <v>54.72</v>
      </c>
      <c r="D21" s="19">
        <v>4.0599999999999996</v>
      </c>
      <c r="E21" s="21">
        <v>26685</v>
      </c>
      <c r="F21" s="19">
        <v>4.3099999999999996</v>
      </c>
      <c r="G21" s="19">
        <v>9</v>
      </c>
      <c r="H21" s="19">
        <f t="shared" si="0"/>
        <v>240165</v>
      </c>
      <c r="I21">
        <v>1962503.5731515419</v>
      </c>
      <c r="J21">
        <f t="shared" si="1"/>
        <v>3.7383026040270939E-2</v>
      </c>
      <c r="K21" s="27">
        <v>1962503.5731515419</v>
      </c>
      <c r="L21" s="27">
        <v>-70720.573151541874</v>
      </c>
    </row>
    <row r="22" spans="1:23" x14ac:dyDescent="0.25">
      <c r="A22" s="20">
        <v>40801</v>
      </c>
      <c r="B22" s="21">
        <v>1655634</v>
      </c>
      <c r="C22" s="21">
        <v>55.98</v>
      </c>
      <c r="D22" s="19">
        <v>3.9</v>
      </c>
      <c r="E22" s="21">
        <v>37006</v>
      </c>
      <c r="F22" s="19">
        <v>4.54</v>
      </c>
      <c r="G22" s="19">
        <v>57</v>
      </c>
      <c r="H22" s="19">
        <f t="shared" si="0"/>
        <v>2109342</v>
      </c>
      <c r="I22">
        <v>2009963.9450844715</v>
      </c>
      <c r="J22">
        <f t="shared" si="1"/>
        <v>0.21401465848398346</v>
      </c>
      <c r="K22" s="27">
        <v>2009963.9450844715</v>
      </c>
      <c r="L22" s="27">
        <v>-354329.94508447149</v>
      </c>
    </row>
    <row r="23" spans="1:23" x14ac:dyDescent="0.25">
      <c r="A23" s="20">
        <v>40831</v>
      </c>
      <c r="B23" s="21">
        <v>1744454</v>
      </c>
      <c r="C23" s="21">
        <v>55.89</v>
      </c>
      <c r="D23" s="19">
        <v>3.57</v>
      </c>
      <c r="E23" s="21">
        <v>33835</v>
      </c>
      <c r="F23" s="19">
        <v>4.42</v>
      </c>
      <c r="G23" s="19">
        <v>256</v>
      </c>
      <c r="H23" s="19">
        <f t="shared" si="0"/>
        <v>8661760</v>
      </c>
      <c r="I23">
        <v>2245938.1146541294</v>
      </c>
      <c r="J23">
        <f t="shared" si="1"/>
        <v>0.28747339548886319</v>
      </c>
      <c r="K23" s="27">
        <v>2245938.1146541294</v>
      </c>
      <c r="L23" s="27">
        <v>-501484.11465412937</v>
      </c>
      <c r="O23" t="s">
        <v>49</v>
      </c>
    </row>
    <row r="24" spans="1:23" ht="15.75" thickBot="1" x14ac:dyDescent="0.3">
      <c r="A24" s="20">
        <v>40862</v>
      </c>
      <c r="B24" s="21">
        <v>2031872</v>
      </c>
      <c r="C24" s="21">
        <v>54.79</v>
      </c>
      <c r="D24" s="19">
        <v>3.24</v>
      </c>
      <c r="E24" s="21">
        <v>35617</v>
      </c>
      <c r="F24" s="19">
        <v>4.0599999999999996</v>
      </c>
      <c r="G24" s="19">
        <v>473</v>
      </c>
      <c r="H24" s="19">
        <f t="shared" si="0"/>
        <v>16846841</v>
      </c>
      <c r="I24">
        <v>2511626.2864616918</v>
      </c>
      <c r="J24">
        <f t="shared" si="1"/>
        <v>0.23611442377358999</v>
      </c>
      <c r="K24" s="27">
        <v>2511626.2864616918</v>
      </c>
      <c r="L24" s="27">
        <v>-479754.28646169184</v>
      </c>
    </row>
    <row r="25" spans="1:23" x14ac:dyDescent="0.25">
      <c r="A25" s="20">
        <v>40892</v>
      </c>
      <c r="B25" s="21">
        <v>2541878</v>
      </c>
      <c r="C25" s="21">
        <v>53.17</v>
      </c>
      <c r="D25" s="19">
        <v>3.17</v>
      </c>
      <c r="E25" s="21">
        <v>42353</v>
      </c>
      <c r="F25" s="19">
        <v>3.9</v>
      </c>
      <c r="G25" s="19">
        <v>724</v>
      </c>
      <c r="H25" s="19">
        <f t="shared" si="0"/>
        <v>30663572</v>
      </c>
      <c r="I25">
        <v>2809577.7437065328</v>
      </c>
      <c r="J25">
        <f t="shared" si="1"/>
        <v>0.10531573258296927</v>
      </c>
      <c r="K25" s="27">
        <v>2809577.7437065328</v>
      </c>
      <c r="L25" s="27">
        <v>-267699.74370653275</v>
      </c>
      <c r="O25" s="29" t="s">
        <v>50</v>
      </c>
      <c r="P25" s="29" t="s">
        <v>51</v>
      </c>
      <c r="Q25" s="29" t="s">
        <v>52</v>
      </c>
    </row>
    <row r="26" spans="1:23" x14ac:dyDescent="0.25">
      <c r="A26" s="17">
        <v>40923</v>
      </c>
      <c r="B26" s="18">
        <v>2756180</v>
      </c>
      <c r="C26" s="18">
        <v>36.119999999999997</v>
      </c>
      <c r="D26" s="19">
        <v>2.67</v>
      </c>
      <c r="E26" s="18">
        <v>29900</v>
      </c>
      <c r="F26" s="19">
        <v>3.57</v>
      </c>
      <c r="G26" s="19">
        <v>763</v>
      </c>
      <c r="H26" s="19">
        <f t="shared" si="0"/>
        <v>22813700</v>
      </c>
      <c r="I26">
        <v>2867018.2844174551</v>
      </c>
      <c r="J26">
        <f t="shared" si="1"/>
        <v>4.0214457842903978E-2</v>
      </c>
      <c r="K26" s="27">
        <v>2867018.2844174551</v>
      </c>
      <c r="L26" s="27">
        <v>-110838.28441745508</v>
      </c>
      <c r="O26" s="27">
        <v>1</v>
      </c>
      <c r="P26" s="27">
        <v>3041806.20409422</v>
      </c>
      <c r="Q26" s="27">
        <v>-232018.20409421995</v>
      </c>
    </row>
    <row r="27" spans="1:23" x14ac:dyDescent="0.25">
      <c r="A27" s="20">
        <v>40954</v>
      </c>
      <c r="B27" s="21">
        <v>2500654</v>
      </c>
      <c r="C27" s="21">
        <v>36.82</v>
      </c>
      <c r="D27" s="19">
        <v>2.5099999999999998</v>
      </c>
      <c r="E27" s="21">
        <v>25491</v>
      </c>
      <c r="F27" s="19">
        <v>3.24</v>
      </c>
      <c r="G27" s="19">
        <v>629</v>
      </c>
      <c r="H27" s="19">
        <f t="shared" si="0"/>
        <v>16033839</v>
      </c>
      <c r="I27">
        <v>2723125.8243811568</v>
      </c>
      <c r="J27">
        <f t="shared" si="1"/>
        <v>8.8965456389071343E-2</v>
      </c>
      <c r="K27" s="27">
        <v>2723125.8243811568</v>
      </c>
      <c r="L27" s="27">
        <v>-222471.82438115682</v>
      </c>
      <c r="O27" s="27">
        <v>2</v>
      </c>
      <c r="P27" s="27">
        <v>2916100.867616788</v>
      </c>
      <c r="Q27" s="27">
        <v>-435150.86761678802</v>
      </c>
    </row>
    <row r="28" spans="1:23" x14ac:dyDescent="0.25">
      <c r="A28" s="20">
        <v>40983</v>
      </c>
      <c r="B28" s="21">
        <v>2127761</v>
      </c>
      <c r="C28" s="21">
        <v>41.34</v>
      </c>
      <c r="D28" s="19">
        <v>2.17</v>
      </c>
      <c r="E28" s="21">
        <v>28973</v>
      </c>
      <c r="F28" s="19">
        <v>3.17</v>
      </c>
      <c r="G28" s="19">
        <v>381</v>
      </c>
      <c r="H28" s="19">
        <f t="shared" si="0"/>
        <v>11038713</v>
      </c>
      <c r="I28">
        <v>2437066.4983138386</v>
      </c>
      <c r="J28">
        <f t="shared" si="1"/>
        <v>0.14536665457908035</v>
      </c>
      <c r="K28" s="27">
        <v>2437066.4983138386</v>
      </c>
      <c r="L28" s="27">
        <v>-309305.49831383862</v>
      </c>
      <c r="O28" s="27">
        <v>3</v>
      </c>
      <c r="P28" s="27">
        <v>2554119.3561082678</v>
      </c>
      <c r="Q28" s="27">
        <v>-411194.35610826779</v>
      </c>
    </row>
    <row r="29" spans="1:23" x14ac:dyDescent="0.25">
      <c r="A29" s="20">
        <v>41014</v>
      </c>
      <c r="B29" s="21">
        <v>1953071</v>
      </c>
      <c r="C29" s="21">
        <v>44.68</v>
      </c>
      <c r="D29" s="19">
        <v>1.95</v>
      </c>
      <c r="E29" s="21">
        <v>24227</v>
      </c>
      <c r="F29" s="19">
        <v>2.67</v>
      </c>
      <c r="G29" s="19">
        <v>292</v>
      </c>
      <c r="H29" s="19">
        <f t="shared" si="0"/>
        <v>7074284</v>
      </c>
      <c r="I29">
        <v>2351753.1864374699</v>
      </c>
      <c r="J29">
        <f t="shared" si="1"/>
        <v>0.20413092326775109</v>
      </c>
      <c r="K29" s="27">
        <v>2351753.1864374699</v>
      </c>
      <c r="L29" s="27">
        <v>-398682.18643746991</v>
      </c>
      <c r="O29" s="27">
        <v>4</v>
      </c>
      <c r="P29" s="27">
        <v>2213057.905500507</v>
      </c>
      <c r="Q29" s="27">
        <v>-521244.90550050698</v>
      </c>
    </row>
    <row r="30" spans="1:23" x14ac:dyDescent="0.25">
      <c r="A30" s="20">
        <v>41044</v>
      </c>
      <c r="B30" s="21">
        <v>1873835</v>
      </c>
      <c r="C30" s="21">
        <v>48.43</v>
      </c>
      <c r="D30" s="19">
        <v>2.4300000000000002</v>
      </c>
      <c r="E30" s="21">
        <v>25743</v>
      </c>
      <c r="F30" s="19">
        <v>2.5099999999999998</v>
      </c>
      <c r="G30" s="19">
        <v>99</v>
      </c>
      <c r="H30" s="19">
        <f t="shared" si="0"/>
        <v>2548557</v>
      </c>
      <c r="I30">
        <v>2132988.7342501371</v>
      </c>
      <c r="J30">
        <f t="shared" si="1"/>
        <v>0.13830125611387187</v>
      </c>
      <c r="K30" s="27">
        <v>2132988.7342501371</v>
      </c>
      <c r="L30" s="27">
        <v>-259153.73425013712</v>
      </c>
      <c r="O30" s="27">
        <v>5</v>
      </c>
      <c r="P30" s="27">
        <v>2079231.3141493089</v>
      </c>
      <c r="Q30" s="27">
        <v>-461957.31414930895</v>
      </c>
    </row>
    <row r="31" spans="1:23" x14ac:dyDescent="0.25">
      <c r="A31" s="20">
        <v>41075</v>
      </c>
      <c r="B31" s="21">
        <v>1868356</v>
      </c>
      <c r="C31" s="21">
        <v>52.11</v>
      </c>
      <c r="D31" s="19">
        <v>2.46</v>
      </c>
      <c r="E31" s="21">
        <v>35349</v>
      </c>
      <c r="F31" s="19">
        <v>2.17</v>
      </c>
      <c r="G31" s="19">
        <v>31</v>
      </c>
      <c r="H31" s="19">
        <f t="shared" si="0"/>
        <v>1095819</v>
      </c>
      <c r="I31">
        <v>2066270.6483846728</v>
      </c>
      <c r="J31">
        <f t="shared" si="1"/>
        <v>0.10592983798840951</v>
      </c>
      <c r="K31" s="27">
        <v>2066270.6483846728</v>
      </c>
      <c r="L31" s="27">
        <v>-197914.64838467282</v>
      </c>
      <c r="O31" s="27">
        <v>6</v>
      </c>
      <c r="P31" s="27">
        <v>1988837.1187059612</v>
      </c>
      <c r="Q31" s="27">
        <v>-339322.11870596115</v>
      </c>
    </row>
    <row r="32" spans="1:23" x14ac:dyDescent="0.25">
      <c r="A32" s="20">
        <v>41105</v>
      </c>
      <c r="B32" s="21">
        <v>2069773</v>
      </c>
      <c r="C32" s="21">
        <v>55.63</v>
      </c>
      <c r="D32" s="19">
        <v>2.95</v>
      </c>
      <c r="E32" s="21">
        <v>29721</v>
      </c>
      <c r="F32" s="19">
        <v>1.95</v>
      </c>
      <c r="G32" s="19">
        <v>5</v>
      </c>
      <c r="H32" s="19">
        <f t="shared" si="0"/>
        <v>148605</v>
      </c>
      <c r="I32">
        <v>2044048.0645107089</v>
      </c>
      <c r="J32">
        <f t="shared" si="1"/>
        <v>1.2428868039775904E-2</v>
      </c>
      <c r="K32" s="27">
        <v>2044048.0645107089</v>
      </c>
      <c r="L32" s="27">
        <v>25724.935489291092</v>
      </c>
      <c r="O32" s="27">
        <v>7</v>
      </c>
      <c r="P32" s="27">
        <v>1969239.3193967282</v>
      </c>
      <c r="Q32" s="27">
        <v>-143411.31939672818</v>
      </c>
    </row>
    <row r="33" spans="1:17" x14ac:dyDescent="0.25">
      <c r="A33" s="20">
        <v>41136</v>
      </c>
      <c r="B33" s="21">
        <v>2008815</v>
      </c>
      <c r="C33" s="21">
        <v>57.9</v>
      </c>
      <c r="D33" s="19">
        <v>2.84</v>
      </c>
      <c r="E33" s="21">
        <v>38528</v>
      </c>
      <c r="F33" s="19">
        <v>2.4300000000000002</v>
      </c>
      <c r="G33" s="19">
        <v>9</v>
      </c>
      <c r="H33" s="19">
        <f t="shared" si="0"/>
        <v>346752</v>
      </c>
      <c r="I33">
        <v>2031171.0428666261</v>
      </c>
      <c r="J33">
        <f t="shared" si="1"/>
        <v>1.1128970495852557E-2</v>
      </c>
      <c r="K33" s="27">
        <v>2031171.0428666261</v>
      </c>
      <c r="L33" s="27">
        <v>-22356.042866626056</v>
      </c>
      <c r="O33" s="27">
        <v>8</v>
      </c>
      <c r="P33" s="27">
        <v>1968712.8656257782</v>
      </c>
      <c r="Q33" s="27">
        <v>-89786.865625778213</v>
      </c>
    </row>
    <row r="34" spans="1:17" x14ac:dyDescent="0.25">
      <c r="A34" s="20">
        <v>41167</v>
      </c>
      <c r="B34" s="21">
        <v>1807208</v>
      </c>
      <c r="C34" s="21">
        <v>58.83</v>
      </c>
      <c r="D34" s="19">
        <v>2.85</v>
      </c>
      <c r="E34" s="21">
        <v>32701</v>
      </c>
      <c r="F34" s="19">
        <v>2.46</v>
      </c>
      <c r="G34" s="19">
        <v>61</v>
      </c>
      <c r="H34" s="19">
        <f t="shared" si="0"/>
        <v>1994761</v>
      </c>
      <c r="I34">
        <v>2090591.5630524182</v>
      </c>
      <c r="J34">
        <f t="shared" si="1"/>
        <v>0.15680738633982264</v>
      </c>
      <c r="K34" s="27">
        <v>2090591.5630524182</v>
      </c>
      <c r="L34" s="27">
        <v>-283383.56305241818</v>
      </c>
      <c r="O34" s="27">
        <v>9</v>
      </c>
      <c r="P34" s="27">
        <v>1994648.5072699091</v>
      </c>
      <c r="Q34" s="27">
        <v>-357157.50726990914</v>
      </c>
    </row>
    <row r="35" spans="1:17" x14ac:dyDescent="0.25">
      <c r="A35" s="20">
        <v>41197</v>
      </c>
      <c r="B35" s="21">
        <v>1901084</v>
      </c>
      <c r="C35" s="21">
        <v>58.34</v>
      </c>
      <c r="D35" s="19">
        <v>3.32</v>
      </c>
      <c r="E35" s="21">
        <v>35290</v>
      </c>
      <c r="F35" s="19">
        <v>2.95</v>
      </c>
      <c r="G35" s="19">
        <v>262</v>
      </c>
      <c r="H35" s="19">
        <f t="shared" si="0"/>
        <v>9245980</v>
      </c>
      <c r="I35">
        <v>2306612.8793561086</v>
      </c>
      <c r="J35">
        <f t="shared" si="1"/>
        <v>0.21331455072795763</v>
      </c>
      <c r="K35" s="27">
        <v>2306612.8793561086</v>
      </c>
      <c r="L35" s="27">
        <v>-405528.87935610861</v>
      </c>
      <c r="O35" s="27">
        <v>10</v>
      </c>
      <c r="P35" s="27">
        <v>2216156.0953408843</v>
      </c>
      <c r="Q35" s="27">
        <v>-551218.09534088429</v>
      </c>
    </row>
    <row r="36" spans="1:17" x14ac:dyDescent="0.25">
      <c r="A36" s="20">
        <v>41228</v>
      </c>
      <c r="B36" s="21">
        <v>2167841</v>
      </c>
      <c r="C36" s="21">
        <v>57.03</v>
      </c>
      <c r="D36" s="19">
        <v>3.54</v>
      </c>
      <c r="E36" s="21">
        <v>44966</v>
      </c>
      <c r="F36" s="19">
        <v>2.84</v>
      </c>
      <c r="G36" s="19">
        <v>541</v>
      </c>
      <c r="H36" s="19">
        <f t="shared" si="0"/>
        <v>24326606</v>
      </c>
      <c r="I36">
        <v>2635323.7620907361</v>
      </c>
      <c r="J36">
        <f t="shared" si="1"/>
        <v>0.21564439554872156</v>
      </c>
      <c r="K36" s="27">
        <v>2635323.7620907361</v>
      </c>
      <c r="L36" s="27">
        <v>-467482.76209073607</v>
      </c>
      <c r="O36" s="27">
        <v>11</v>
      </c>
      <c r="P36" s="27">
        <v>2562645.9991823407</v>
      </c>
      <c r="Q36" s="27">
        <v>-589351.99918234069</v>
      </c>
    </row>
    <row r="37" spans="1:17" x14ac:dyDescent="0.25">
      <c r="A37" s="20">
        <v>41258</v>
      </c>
      <c r="B37" s="21">
        <v>2503907</v>
      </c>
      <c r="C37" s="21">
        <v>55.27</v>
      </c>
      <c r="D37" s="19">
        <v>3.34</v>
      </c>
      <c r="E37" s="21">
        <v>34232</v>
      </c>
      <c r="F37" s="19">
        <v>2.85</v>
      </c>
      <c r="G37" s="19">
        <v>699</v>
      </c>
      <c r="H37" s="19">
        <f t="shared" si="0"/>
        <v>23928168</v>
      </c>
      <c r="I37">
        <v>2818834.891777575</v>
      </c>
      <c r="J37">
        <f t="shared" si="1"/>
        <v>0.12577459617213219</v>
      </c>
      <c r="K37" s="27">
        <v>2818834.891777575</v>
      </c>
      <c r="L37" s="27">
        <v>-314927.89177757502</v>
      </c>
      <c r="O37" s="27">
        <v>12</v>
      </c>
      <c r="P37" s="27">
        <v>3015931.0952354111</v>
      </c>
      <c r="Q37" s="27">
        <v>-301877.09523541108</v>
      </c>
    </row>
    <row r="38" spans="1:17" x14ac:dyDescent="0.25">
      <c r="A38" s="17">
        <v>41289</v>
      </c>
      <c r="B38" s="18">
        <v>2878785</v>
      </c>
      <c r="C38" s="18">
        <v>32.25</v>
      </c>
      <c r="D38" s="19">
        <v>3.33</v>
      </c>
      <c r="E38" s="18">
        <v>28742</v>
      </c>
      <c r="F38" s="19">
        <v>3.32</v>
      </c>
      <c r="G38" s="19">
        <v>829</v>
      </c>
      <c r="H38" s="19">
        <f t="shared" si="0"/>
        <v>23827118</v>
      </c>
      <c r="I38">
        <v>2952958.7185519179</v>
      </c>
      <c r="J38">
        <f t="shared" si="1"/>
        <v>2.576563326261528E-2</v>
      </c>
      <c r="K38" s="27">
        <v>2952958.7185519179</v>
      </c>
      <c r="L38" s="27">
        <v>-74173.718551917933</v>
      </c>
      <c r="O38" s="27">
        <v>13</v>
      </c>
      <c r="P38" s="27">
        <v>3094412.7624177365</v>
      </c>
      <c r="Q38" s="27">
        <v>-205772.76241773646</v>
      </c>
    </row>
    <row r="39" spans="1:17" x14ac:dyDescent="0.25">
      <c r="A39" s="20">
        <v>41320</v>
      </c>
      <c r="B39" s="21">
        <v>2567155</v>
      </c>
      <c r="C39" s="21">
        <v>33.51</v>
      </c>
      <c r="D39" s="19">
        <v>3.33</v>
      </c>
      <c r="E39" s="21">
        <v>23278</v>
      </c>
      <c r="F39" s="19">
        <v>3.54</v>
      </c>
      <c r="G39" s="19">
        <v>734</v>
      </c>
      <c r="H39" s="19">
        <f t="shared" si="0"/>
        <v>17086052</v>
      </c>
      <c r="I39">
        <v>2834364.5793599067</v>
      </c>
      <c r="J39">
        <f t="shared" si="1"/>
        <v>0.10408782459956907</v>
      </c>
      <c r="K39" s="27">
        <v>2834364.5793599067</v>
      </c>
      <c r="L39" s="27">
        <v>-267209.57935990673</v>
      </c>
      <c r="O39" s="27">
        <v>14</v>
      </c>
      <c r="P39" s="27">
        <v>2836301.7088812226</v>
      </c>
      <c r="Q39" s="27">
        <v>-383898.70888122264</v>
      </c>
    </row>
    <row r="40" spans="1:17" x14ac:dyDescent="0.25">
      <c r="A40" s="20">
        <v>41348</v>
      </c>
      <c r="B40" s="21">
        <v>2521108</v>
      </c>
      <c r="C40" s="21">
        <v>35.97</v>
      </c>
      <c r="D40" s="19">
        <v>3.81</v>
      </c>
      <c r="E40" s="21">
        <v>22317</v>
      </c>
      <c r="F40" s="19">
        <v>3.34</v>
      </c>
      <c r="G40" s="19">
        <v>660</v>
      </c>
      <c r="H40" s="19">
        <f t="shared" si="0"/>
        <v>14729220</v>
      </c>
      <c r="I40">
        <v>2755550.3110909006</v>
      </c>
      <c r="J40">
        <f t="shared" si="1"/>
        <v>9.2991776270949345E-2</v>
      </c>
      <c r="K40" s="27">
        <v>2755550.3110909006</v>
      </c>
      <c r="L40" s="27">
        <v>-234442.31109090056</v>
      </c>
      <c r="O40" s="27">
        <v>15</v>
      </c>
      <c r="P40" s="27">
        <v>2630374.1426361506</v>
      </c>
      <c r="Q40" s="27">
        <v>-399881.14263615059</v>
      </c>
    </row>
    <row r="41" spans="1:17" x14ac:dyDescent="0.25">
      <c r="A41" s="20">
        <v>41379</v>
      </c>
      <c r="B41" s="21">
        <v>1967458</v>
      </c>
      <c r="C41" s="21">
        <v>39.39</v>
      </c>
      <c r="D41" s="19">
        <v>4.17</v>
      </c>
      <c r="E41" s="21">
        <v>16473</v>
      </c>
      <c r="F41" s="19">
        <v>3.33</v>
      </c>
      <c r="G41" s="19">
        <v>348</v>
      </c>
      <c r="H41" s="19">
        <f t="shared" si="0"/>
        <v>5732604</v>
      </c>
      <c r="I41">
        <v>2392817.8975019115</v>
      </c>
      <c r="J41">
        <f t="shared" si="1"/>
        <v>0.21619770155292337</v>
      </c>
      <c r="K41" s="27">
        <v>2392817.8975019115</v>
      </c>
      <c r="L41" s="27">
        <v>-425359.8975019115</v>
      </c>
      <c r="O41" s="27">
        <v>16</v>
      </c>
      <c r="P41" s="27">
        <v>2310880.2722707423</v>
      </c>
      <c r="Q41" s="27">
        <v>-485857.27227074234</v>
      </c>
    </row>
    <row r="42" spans="1:17" x14ac:dyDescent="0.25">
      <c r="A42" s="20">
        <v>41409</v>
      </c>
      <c r="B42" s="21">
        <v>1752469</v>
      </c>
      <c r="C42" s="21">
        <v>43.68</v>
      </c>
      <c r="D42" s="19">
        <v>4.04</v>
      </c>
      <c r="E42" s="21">
        <v>24499</v>
      </c>
      <c r="F42" s="19">
        <v>3.33</v>
      </c>
      <c r="G42" s="19">
        <v>136</v>
      </c>
      <c r="H42" s="19">
        <f t="shared" si="0"/>
        <v>3331864</v>
      </c>
      <c r="I42">
        <v>2146097.6884937566</v>
      </c>
      <c r="J42">
        <f t="shared" si="1"/>
        <v>0.22461378118172509</v>
      </c>
      <c r="K42" s="27">
        <v>2146097.6884937566</v>
      </c>
      <c r="L42" s="27">
        <v>-393628.68849375658</v>
      </c>
      <c r="O42" s="27">
        <v>17</v>
      </c>
      <c r="P42" s="27">
        <v>2142777.7645955919</v>
      </c>
      <c r="Q42" s="27">
        <v>-475381.76459559193</v>
      </c>
    </row>
    <row r="43" spans="1:17" x14ac:dyDescent="0.25">
      <c r="A43" s="20">
        <v>41440</v>
      </c>
      <c r="B43" s="21">
        <v>1742917</v>
      </c>
      <c r="C43" s="21">
        <v>48.13</v>
      </c>
      <c r="D43" s="19">
        <v>3.83</v>
      </c>
      <c r="E43" s="21">
        <v>23483</v>
      </c>
      <c r="F43" s="19">
        <v>3.81</v>
      </c>
      <c r="G43" s="19">
        <v>26</v>
      </c>
      <c r="H43" s="19">
        <f t="shared" si="0"/>
        <v>610558</v>
      </c>
      <c r="I43">
        <v>2000550.3657792506</v>
      </c>
      <c r="J43">
        <f t="shared" si="1"/>
        <v>0.14781734631038118</v>
      </c>
      <c r="K43" s="27">
        <v>2000550.3657792506</v>
      </c>
      <c r="L43" s="27">
        <v>-257633.36577925063</v>
      </c>
      <c r="O43" s="27">
        <v>18</v>
      </c>
      <c r="P43" s="27">
        <v>2009835.3952238101</v>
      </c>
      <c r="Q43" s="27">
        <v>-352501.3952238101</v>
      </c>
    </row>
    <row r="44" spans="1:17" x14ac:dyDescent="0.25">
      <c r="A44" s="20">
        <v>41470</v>
      </c>
      <c r="B44" s="21">
        <v>1926330</v>
      </c>
      <c r="C44" s="21">
        <v>51.85</v>
      </c>
      <c r="D44" s="19">
        <v>3.62</v>
      </c>
      <c r="E44" s="21">
        <v>26058</v>
      </c>
      <c r="F44" s="19">
        <v>4.17</v>
      </c>
      <c r="G44" s="19">
        <v>5</v>
      </c>
      <c r="H44" s="19">
        <f t="shared" si="0"/>
        <v>130290</v>
      </c>
      <c r="I44">
        <v>1962962.0098471523</v>
      </c>
      <c r="J44">
        <f t="shared" si="1"/>
        <v>1.9016476848282629E-2</v>
      </c>
      <c r="K44" s="27">
        <v>1962962.0098471523</v>
      </c>
      <c r="L44" s="27">
        <v>-36632.00984715228</v>
      </c>
      <c r="O44" s="27">
        <v>19</v>
      </c>
      <c r="P44" s="27">
        <v>1962732.791499347</v>
      </c>
      <c r="Q44" s="27">
        <v>-72217.79149934696</v>
      </c>
    </row>
    <row r="45" spans="1:17" x14ac:dyDescent="0.25">
      <c r="A45" s="20">
        <v>41501</v>
      </c>
      <c r="B45" s="21">
        <v>1927379</v>
      </c>
      <c r="C45" s="21">
        <v>54.49</v>
      </c>
      <c r="D45" s="19">
        <v>3.43</v>
      </c>
      <c r="E45" s="21">
        <v>35811</v>
      </c>
      <c r="F45" s="19">
        <v>4.04</v>
      </c>
      <c r="G45" s="19">
        <v>12</v>
      </c>
      <c r="H45" s="19">
        <f t="shared" si="0"/>
        <v>429732</v>
      </c>
      <c r="I45">
        <v>1975856.7143230028</v>
      </c>
      <c r="J45">
        <f t="shared" si="1"/>
        <v>2.5152144089461825E-2</v>
      </c>
      <c r="K45" s="27">
        <v>1975856.7143230028</v>
      </c>
      <c r="L45" s="27">
        <v>-48477.714323002845</v>
      </c>
      <c r="O45" s="27">
        <v>20</v>
      </c>
      <c r="P45" s="27">
        <v>1962503.5731515419</v>
      </c>
      <c r="Q45" s="27">
        <v>-70720.573151541874</v>
      </c>
    </row>
    <row r="46" spans="1:17" x14ac:dyDescent="0.25">
      <c r="A46" s="20">
        <v>41532</v>
      </c>
      <c r="B46" s="21">
        <v>1766973</v>
      </c>
      <c r="C46" s="21">
        <v>55.88</v>
      </c>
      <c r="D46" s="19">
        <v>3.62</v>
      </c>
      <c r="E46" s="21">
        <v>31204</v>
      </c>
      <c r="F46" s="19">
        <v>3.83</v>
      </c>
      <c r="G46" s="19">
        <v>59</v>
      </c>
      <c r="H46" s="19">
        <f t="shared" si="0"/>
        <v>1841036</v>
      </c>
      <c r="I46">
        <v>2038224.4216184567</v>
      </c>
      <c r="J46">
        <f t="shared" si="1"/>
        <v>0.15351192215073842</v>
      </c>
      <c r="K46" s="27">
        <v>2038224.4216184567</v>
      </c>
      <c r="L46" s="27">
        <v>-271251.42161845672</v>
      </c>
      <c r="O46" s="27">
        <v>21</v>
      </c>
      <c r="P46" s="27">
        <v>2009963.9450844715</v>
      </c>
      <c r="Q46" s="27">
        <v>-354329.94508447149</v>
      </c>
    </row>
    <row r="47" spans="1:17" x14ac:dyDescent="0.25">
      <c r="A47" s="20">
        <v>41562</v>
      </c>
      <c r="B47" s="21">
        <v>1866762</v>
      </c>
      <c r="C47" s="21">
        <v>55.63</v>
      </c>
      <c r="D47" s="19">
        <v>3.68</v>
      </c>
      <c r="E47" s="21">
        <v>34279</v>
      </c>
      <c r="F47" s="19">
        <v>3.62</v>
      </c>
      <c r="G47" s="19">
        <v>257</v>
      </c>
      <c r="H47" s="19">
        <f t="shared" si="0"/>
        <v>8809703</v>
      </c>
      <c r="I47">
        <v>2276322.0891036815</v>
      </c>
      <c r="J47">
        <f t="shared" si="1"/>
        <v>0.21939598572484414</v>
      </c>
      <c r="K47" s="27">
        <v>2276322.0891036815</v>
      </c>
      <c r="L47" s="27">
        <v>-409560.0891036815</v>
      </c>
      <c r="O47" s="27">
        <v>22</v>
      </c>
      <c r="P47" s="27">
        <v>2245938.1146541294</v>
      </c>
      <c r="Q47" s="27">
        <v>-501484.11465412937</v>
      </c>
    </row>
    <row r="48" spans="1:17" x14ac:dyDescent="0.25">
      <c r="A48" s="20">
        <v>41593</v>
      </c>
      <c r="B48" s="21">
        <v>2316909</v>
      </c>
      <c r="C48" s="21">
        <v>54.36</v>
      </c>
      <c r="D48" s="19">
        <v>3.64</v>
      </c>
      <c r="E48" s="21">
        <v>43860</v>
      </c>
      <c r="F48" s="19">
        <v>3.43</v>
      </c>
      <c r="G48" s="19">
        <v>573</v>
      </c>
      <c r="H48" s="19">
        <f t="shared" si="0"/>
        <v>25131780</v>
      </c>
      <c r="I48">
        <v>2651014.6509455331</v>
      </c>
      <c r="J48">
        <f t="shared" si="1"/>
        <v>0.1442031823198637</v>
      </c>
      <c r="K48" s="27">
        <v>2651014.6509455331</v>
      </c>
      <c r="L48" s="27">
        <v>-334105.65094553307</v>
      </c>
      <c r="O48" s="27">
        <v>23</v>
      </c>
      <c r="P48" s="27">
        <v>2511626.2864616918</v>
      </c>
      <c r="Q48" s="27">
        <v>-479754.28646169184</v>
      </c>
    </row>
    <row r="49" spans="1:17" x14ac:dyDescent="0.25">
      <c r="A49" s="20">
        <v>41623</v>
      </c>
      <c r="B49" s="21">
        <v>2920826</v>
      </c>
      <c r="C49" s="21">
        <v>52.42</v>
      </c>
      <c r="D49" s="19">
        <v>4.24</v>
      </c>
      <c r="E49" s="21">
        <v>29986</v>
      </c>
      <c r="F49" s="19">
        <v>3.62</v>
      </c>
      <c r="G49" s="19">
        <v>830</v>
      </c>
      <c r="H49" s="19">
        <f t="shared" si="0"/>
        <v>24888380</v>
      </c>
      <c r="I49">
        <v>2943164.918168176</v>
      </c>
      <c r="J49">
        <f t="shared" si="1"/>
        <v>7.6481509573579414E-3</v>
      </c>
      <c r="K49" s="27">
        <v>2943164.918168176</v>
      </c>
      <c r="L49" s="27">
        <v>-22338.918168175966</v>
      </c>
      <c r="O49" s="27">
        <v>24</v>
      </c>
      <c r="P49" s="27">
        <v>2809577.7437065328</v>
      </c>
      <c r="Q49" s="27">
        <v>-267699.74370653275</v>
      </c>
    </row>
    <row r="50" spans="1:17" x14ac:dyDescent="0.25">
      <c r="A50" s="17">
        <v>41654</v>
      </c>
      <c r="B50" s="18">
        <v>3204129</v>
      </c>
      <c r="C50" s="18">
        <v>30.56</v>
      </c>
      <c r="D50" s="19">
        <v>4.71</v>
      </c>
      <c r="E50" s="18">
        <v>27918</v>
      </c>
      <c r="F50" s="19">
        <v>3.68</v>
      </c>
      <c r="G50" s="19">
        <v>971</v>
      </c>
      <c r="H50" s="19">
        <f t="shared" si="0"/>
        <v>27108378</v>
      </c>
      <c r="I50">
        <v>3105065.6176591082</v>
      </c>
      <c r="J50">
        <f t="shared" si="1"/>
        <v>3.0917413855962649E-2</v>
      </c>
      <c r="K50" s="27">
        <v>3105065.6176591082</v>
      </c>
      <c r="L50" s="27">
        <v>99063.382340891752</v>
      </c>
      <c r="O50" s="27">
        <v>25</v>
      </c>
      <c r="P50" s="27">
        <v>2867018.2844174551</v>
      </c>
      <c r="Q50" s="27">
        <v>-110838.28441745508</v>
      </c>
    </row>
    <row r="51" spans="1:17" x14ac:dyDescent="0.25">
      <c r="A51" s="20">
        <v>41685</v>
      </c>
      <c r="B51" s="21">
        <v>2741240</v>
      </c>
      <c r="C51" s="21">
        <v>31.35</v>
      </c>
      <c r="D51" s="19">
        <v>6</v>
      </c>
      <c r="E51" s="21">
        <v>13420</v>
      </c>
      <c r="F51" s="19">
        <v>3.64</v>
      </c>
      <c r="G51" s="19">
        <v>800</v>
      </c>
      <c r="H51" s="19">
        <f t="shared" si="0"/>
        <v>10736000</v>
      </c>
      <c r="I51">
        <v>2907521.1760474117</v>
      </c>
      <c r="J51">
        <f t="shared" si="1"/>
        <v>6.0659109033653291E-2</v>
      </c>
      <c r="K51" s="27">
        <v>2907521.1760474117</v>
      </c>
      <c r="L51" s="27">
        <v>-166281.17604741175</v>
      </c>
      <c r="O51" s="27">
        <v>26</v>
      </c>
      <c r="P51" s="27">
        <v>2723125.8243811568</v>
      </c>
      <c r="Q51" s="27">
        <v>-222471.82438115682</v>
      </c>
    </row>
    <row r="52" spans="1:17" x14ac:dyDescent="0.25">
      <c r="A52" s="20">
        <v>41713</v>
      </c>
      <c r="B52" s="21">
        <v>2557890</v>
      </c>
      <c r="C52" s="21">
        <v>34.4</v>
      </c>
      <c r="D52" s="19">
        <v>4.9000000000000004</v>
      </c>
      <c r="E52" s="21">
        <v>8783</v>
      </c>
      <c r="F52" s="19">
        <v>4.24</v>
      </c>
      <c r="G52" s="19">
        <v>684</v>
      </c>
      <c r="H52" s="19">
        <f t="shared" si="0"/>
        <v>6007572</v>
      </c>
      <c r="I52">
        <v>2750608.1759263328</v>
      </c>
      <c r="J52">
        <f t="shared" si="1"/>
        <v>7.5342636284724054E-2</v>
      </c>
      <c r="K52" s="27">
        <v>2750608.1759263328</v>
      </c>
      <c r="L52" s="27">
        <v>-192718.17592633283</v>
      </c>
      <c r="O52" s="27">
        <v>27</v>
      </c>
      <c r="P52" s="27">
        <v>2437066.4983138386</v>
      </c>
      <c r="Q52" s="27">
        <v>-309305.49831383862</v>
      </c>
    </row>
    <row r="53" spans="1:17" x14ac:dyDescent="0.25">
      <c r="A53" s="20">
        <v>41744</v>
      </c>
      <c r="B53" s="21">
        <v>1961678</v>
      </c>
      <c r="C53" s="21">
        <v>38.72</v>
      </c>
      <c r="D53" s="19">
        <v>4.66</v>
      </c>
      <c r="E53" s="21">
        <v>8589</v>
      </c>
      <c r="F53" s="19">
        <v>4.71</v>
      </c>
      <c r="G53" s="19">
        <v>325</v>
      </c>
      <c r="H53" s="19">
        <f t="shared" si="0"/>
        <v>2791425</v>
      </c>
      <c r="I53">
        <v>2315646.2375828088</v>
      </c>
      <c r="J53">
        <f t="shared" si="1"/>
        <v>0.18044155951323756</v>
      </c>
      <c r="K53" s="27">
        <v>2315646.2375828088</v>
      </c>
      <c r="L53" s="27">
        <v>-353968.23758280883</v>
      </c>
      <c r="O53" s="27">
        <v>28</v>
      </c>
      <c r="P53" s="27">
        <v>2351753.1864374699</v>
      </c>
      <c r="Q53" s="27">
        <v>-398682.18643746991</v>
      </c>
    </row>
    <row r="54" spans="1:17" x14ac:dyDescent="0.25">
      <c r="A54" s="20">
        <v>41774</v>
      </c>
      <c r="B54" s="21">
        <v>1810222</v>
      </c>
      <c r="C54" s="21">
        <v>43.23</v>
      </c>
      <c r="D54" s="19">
        <v>4.58</v>
      </c>
      <c r="E54" s="21">
        <v>15184</v>
      </c>
      <c r="F54" s="19">
        <v>6</v>
      </c>
      <c r="G54" s="19">
        <v>127</v>
      </c>
      <c r="H54" s="19">
        <f t="shared" si="0"/>
        <v>1928368</v>
      </c>
      <c r="I54">
        <v>2038101.3002612591</v>
      </c>
      <c r="J54">
        <f t="shared" si="1"/>
        <v>0.12588472588514507</v>
      </c>
      <c r="K54" s="27">
        <v>2038101.3002612591</v>
      </c>
      <c r="L54" s="27">
        <v>-227879.30026125908</v>
      </c>
      <c r="O54" s="27">
        <v>29</v>
      </c>
      <c r="P54" s="27">
        <v>2132988.7342501371</v>
      </c>
      <c r="Q54" s="27">
        <v>-259153.73425013712</v>
      </c>
    </row>
    <row r="55" spans="1:17" x14ac:dyDescent="0.25">
      <c r="A55" s="20">
        <v>41805</v>
      </c>
      <c r="B55" s="21">
        <v>1745351</v>
      </c>
      <c r="C55" s="21">
        <v>47.62</v>
      </c>
      <c r="D55" s="19">
        <v>4.59</v>
      </c>
      <c r="E55" s="21">
        <v>16638</v>
      </c>
      <c r="F55" s="19">
        <v>4.9000000000000004</v>
      </c>
      <c r="G55" s="19">
        <v>28</v>
      </c>
      <c r="H55" s="19">
        <f t="shared" si="0"/>
        <v>465864</v>
      </c>
      <c r="I55">
        <v>1963065.3925860277</v>
      </c>
      <c r="J55">
        <f t="shared" si="1"/>
        <v>0.12473960400287835</v>
      </c>
      <c r="K55" s="27">
        <v>1963065.3925860277</v>
      </c>
      <c r="L55" s="27">
        <v>-217714.39258602774</v>
      </c>
      <c r="O55" s="27">
        <v>30</v>
      </c>
      <c r="P55" s="27">
        <v>2066270.6483846728</v>
      </c>
      <c r="Q55" s="27">
        <v>-197914.64838467282</v>
      </c>
    </row>
    <row r="56" spans="1:17" x14ac:dyDescent="0.25">
      <c r="A56" s="20">
        <v>41835</v>
      </c>
      <c r="B56" s="21">
        <v>1881017</v>
      </c>
      <c r="C56" s="21">
        <v>51.29</v>
      </c>
      <c r="D56" s="19">
        <v>4.05</v>
      </c>
      <c r="E56" s="21">
        <v>20199</v>
      </c>
      <c r="F56" s="19">
        <v>4.66</v>
      </c>
      <c r="G56" s="19">
        <v>10</v>
      </c>
      <c r="H56" s="19">
        <f t="shared" si="0"/>
        <v>201990</v>
      </c>
      <c r="I56">
        <v>1950883.5102753781</v>
      </c>
      <c r="J56">
        <f t="shared" si="1"/>
        <v>3.714294462802735E-2</v>
      </c>
      <c r="K56" s="27">
        <v>1950883.5102753781</v>
      </c>
      <c r="L56" s="27">
        <v>-69866.510275378125</v>
      </c>
      <c r="O56" s="27">
        <v>31</v>
      </c>
      <c r="P56" s="27">
        <v>2044048.0645107089</v>
      </c>
      <c r="Q56" s="27">
        <v>25724.935489291092</v>
      </c>
    </row>
    <row r="57" spans="1:17" x14ac:dyDescent="0.25">
      <c r="A57" s="20">
        <v>41866</v>
      </c>
      <c r="B57" s="21">
        <v>1933061</v>
      </c>
      <c r="C57" s="21">
        <v>53.9</v>
      </c>
      <c r="D57" s="19">
        <v>3.91</v>
      </c>
      <c r="E57" s="21">
        <v>29395</v>
      </c>
      <c r="F57" s="19">
        <v>4.58</v>
      </c>
      <c r="G57" s="19">
        <v>13</v>
      </c>
      <c r="H57" s="19">
        <f t="shared" si="0"/>
        <v>382135</v>
      </c>
      <c r="I57">
        <v>1957296.8539756334</v>
      </c>
      <c r="J57">
        <f t="shared" si="1"/>
        <v>1.2537552604720385E-2</v>
      </c>
      <c r="K57" s="27">
        <v>1957296.8539756334</v>
      </c>
      <c r="L57" s="27">
        <v>-24235.853975633392</v>
      </c>
      <c r="O57" s="27">
        <v>32</v>
      </c>
      <c r="P57" s="27">
        <v>2031171.0428666261</v>
      </c>
      <c r="Q57" s="27">
        <v>-22356.042866626056</v>
      </c>
    </row>
    <row r="58" spans="1:17" x14ac:dyDescent="0.25">
      <c r="A58" s="20">
        <v>41897</v>
      </c>
      <c r="B58" s="21">
        <v>1809291</v>
      </c>
      <c r="C58" s="21">
        <v>55.26</v>
      </c>
      <c r="D58" s="19">
        <v>3.92</v>
      </c>
      <c r="E58" s="21">
        <v>27001</v>
      </c>
      <c r="F58" s="19">
        <v>4.59</v>
      </c>
      <c r="G58" s="19">
        <v>57</v>
      </c>
      <c r="H58" s="19">
        <f t="shared" si="0"/>
        <v>1539057</v>
      </c>
      <c r="I58">
        <v>2008137.682592049</v>
      </c>
      <c r="J58">
        <f t="shared" si="1"/>
        <v>0.1099030960702557</v>
      </c>
      <c r="K58" s="27">
        <v>2008137.682592049</v>
      </c>
      <c r="L58" s="27">
        <v>-198846.68259204901</v>
      </c>
      <c r="O58" s="27">
        <v>33</v>
      </c>
      <c r="P58" s="27">
        <v>2090591.5630524182</v>
      </c>
      <c r="Q58" s="27">
        <v>-283383.56305241818</v>
      </c>
    </row>
    <row r="59" spans="1:17" x14ac:dyDescent="0.25">
      <c r="A59" s="20">
        <v>41927</v>
      </c>
      <c r="B59" s="21">
        <v>1912810</v>
      </c>
      <c r="C59" s="21">
        <v>55.43</v>
      </c>
      <c r="D59" s="19">
        <v>3.78</v>
      </c>
      <c r="E59" s="21">
        <v>38970</v>
      </c>
      <c r="F59" s="19">
        <v>4.05</v>
      </c>
      <c r="G59" s="19">
        <v>221</v>
      </c>
      <c r="H59" s="19">
        <f t="shared" si="0"/>
        <v>8612370</v>
      </c>
      <c r="I59">
        <v>2218720.3471202939</v>
      </c>
      <c r="J59">
        <f t="shared" si="1"/>
        <v>0.15992719983704282</v>
      </c>
      <c r="K59" s="27">
        <v>2218720.3471202939</v>
      </c>
      <c r="L59" s="27">
        <v>-305910.34712029388</v>
      </c>
      <c r="O59" s="27">
        <v>34</v>
      </c>
      <c r="P59" s="27">
        <v>2306612.8793561086</v>
      </c>
      <c r="Q59" s="27">
        <v>-405528.87935610861</v>
      </c>
    </row>
    <row r="60" spans="1:17" x14ac:dyDescent="0.25">
      <c r="A60" s="20">
        <v>41958</v>
      </c>
      <c r="B60" s="21">
        <v>2357521</v>
      </c>
      <c r="C60" s="21">
        <v>53.96</v>
      </c>
      <c r="D60" s="19">
        <v>4.12</v>
      </c>
      <c r="E60" s="21">
        <v>32472</v>
      </c>
      <c r="F60" s="19">
        <v>3.91</v>
      </c>
      <c r="G60" s="19">
        <v>615</v>
      </c>
      <c r="H60" s="19">
        <f t="shared" si="0"/>
        <v>19970280</v>
      </c>
      <c r="I60">
        <v>2682361.0629915912</v>
      </c>
      <c r="J60">
        <f t="shared" si="1"/>
        <v>0.13778883114576335</v>
      </c>
      <c r="K60" s="27">
        <v>2682361.0629915912</v>
      </c>
      <c r="L60" s="27">
        <v>-324840.06299159117</v>
      </c>
      <c r="O60" s="27">
        <v>35</v>
      </c>
      <c r="P60" s="27">
        <v>2635323.7620907361</v>
      </c>
      <c r="Q60" s="27">
        <v>-467482.76209073607</v>
      </c>
    </row>
    <row r="61" spans="1:17" x14ac:dyDescent="0.25">
      <c r="A61" s="20">
        <v>41988</v>
      </c>
      <c r="B61" s="21">
        <v>2679165</v>
      </c>
      <c r="C61" s="21">
        <v>52.53</v>
      </c>
      <c r="D61" s="19">
        <v>3.48</v>
      </c>
      <c r="E61" s="21">
        <v>30538</v>
      </c>
      <c r="F61" s="19">
        <v>3.92</v>
      </c>
      <c r="G61" s="19">
        <v>707</v>
      </c>
      <c r="H61" s="19">
        <f t="shared" si="0"/>
        <v>21590366</v>
      </c>
      <c r="I61">
        <v>2789063.0710060801</v>
      </c>
      <c r="J61">
        <f t="shared" si="1"/>
        <v>4.1019523249251219E-2</v>
      </c>
      <c r="K61" s="27">
        <v>2789063.0710060801</v>
      </c>
      <c r="L61" s="27">
        <v>-109898.07100608014</v>
      </c>
      <c r="O61" s="27">
        <v>36</v>
      </c>
      <c r="P61" s="27">
        <v>2818834.891777575</v>
      </c>
      <c r="Q61" s="27">
        <v>-314927.89177757502</v>
      </c>
    </row>
    <row r="62" spans="1:17" x14ac:dyDescent="0.25">
      <c r="A62" s="17">
        <v>42019</v>
      </c>
      <c r="B62" s="18">
        <v>3114982</v>
      </c>
      <c r="C62" s="18">
        <v>33.08</v>
      </c>
      <c r="D62" s="19">
        <v>2.99</v>
      </c>
      <c r="E62" s="18">
        <v>31681</v>
      </c>
      <c r="F62" s="19">
        <v>3.78</v>
      </c>
      <c r="G62" s="19">
        <v>892</v>
      </c>
      <c r="H62" s="19">
        <f t="shared" si="0"/>
        <v>28259452</v>
      </c>
      <c r="I62">
        <v>3009474.9015816017</v>
      </c>
      <c r="J62">
        <f t="shared" si="1"/>
        <v>3.3870853320628592E-2</v>
      </c>
      <c r="K62" s="27">
        <v>3009474.9015816017</v>
      </c>
      <c r="L62" s="27">
        <v>105507.09841839829</v>
      </c>
      <c r="O62" s="27">
        <v>37</v>
      </c>
      <c r="P62" s="27">
        <v>2952958.7185519179</v>
      </c>
      <c r="Q62" s="27">
        <v>-74173.718551917933</v>
      </c>
    </row>
    <row r="63" spans="1:17" x14ac:dyDescent="0.25">
      <c r="A63" s="20">
        <v>42050</v>
      </c>
      <c r="B63" s="21">
        <v>2925172</v>
      </c>
      <c r="C63" s="21">
        <v>33.04</v>
      </c>
      <c r="D63" s="19">
        <v>2.87</v>
      </c>
      <c r="E63" s="21">
        <v>19010</v>
      </c>
      <c r="F63" s="19">
        <v>4.12</v>
      </c>
      <c r="G63" s="19">
        <v>869</v>
      </c>
      <c r="H63" s="19">
        <f t="shared" si="0"/>
        <v>16519690</v>
      </c>
      <c r="I63">
        <v>2970289.501504886</v>
      </c>
      <c r="J63">
        <f t="shared" si="1"/>
        <v>1.5423879862410129E-2</v>
      </c>
      <c r="K63" s="27">
        <v>2970289.501504886</v>
      </c>
      <c r="L63" s="27">
        <v>-45117.501504885964</v>
      </c>
      <c r="O63" s="27">
        <v>38</v>
      </c>
      <c r="P63" s="27">
        <v>2834364.5793599067</v>
      </c>
      <c r="Q63" s="27">
        <v>-267209.57935990673</v>
      </c>
    </row>
    <row r="64" spans="1:17" x14ac:dyDescent="0.25">
      <c r="A64" s="20">
        <v>42078</v>
      </c>
      <c r="B64" s="21">
        <v>2591329</v>
      </c>
      <c r="C64" s="21">
        <v>37.15</v>
      </c>
      <c r="D64" s="19">
        <v>2.83</v>
      </c>
      <c r="E64" s="21">
        <v>13999</v>
      </c>
      <c r="F64" s="19">
        <v>3.48</v>
      </c>
      <c r="G64" s="19">
        <v>585</v>
      </c>
      <c r="H64" s="19">
        <f t="shared" si="0"/>
        <v>8189415</v>
      </c>
      <c r="I64">
        <v>2663153.6833026288</v>
      </c>
      <c r="J64">
        <f t="shared" si="1"/>
        <v>2.7717315440312213E-2</v>
      </c>
      <c r="K64" s="27">
        <v>2663153.6833026288</v>
      </c>
      <c r="L64" s="27">
        <v>-71824.683302628808</v>
      </c>
      <c r="O64" s="27">
        <v>39</v>
      </c>
      <c r="P64" s="27">
        <v>2755550.3110909006</v>
      </c>
      <c r="Q64" s="27">
        <v>-234442.31109090056</v>
      </c>
    </row>
    <row r="65" spans="1:17" x14ac:dyDescent="0.25">
      <c r="A65" s="20">
        <v>42109</v>
      </c>
      <c r="B65" s="21">
        <v>2007922</v>
      </c>
      <c r="C65" s="21">
        <v>41.17</v>
      </c>
      <c r="D65" s="19">
        <v>2.61</v>
      </c>
      <c r="E65" s="21">
        <v>15335</v>
      </c>
      <c r="F65" s="19">
        <v>2.99</v>
      </c>
      <c r="G65" s="19">
        <v>300</v>
      </c>
      <c r="H65" s="19">
        <f t="shared" si="0"/>
        <v>4600500</v>
      </c>
      <c r="I65">
        <v>2349375.3030523113</v>
      </c>
      <c r="J65">
        <f t="shared" si="1"/>
        <v>0.170053071310694</v>
      </c>
      <c r="K65" s="27">
        <v>2349375.3030523113</v>
      </c>
      <c r="L65" s="27">
        <v>-341453.3030523113</v>
      </c>
      <c r="O65" s="27">
        <v>40</v>
      </c>
      <c r="P65" s="27">
        <v>2392817.8975019115</v>
      </c>
      <c r="Q65" s="27">
        <v>-425359.8975019115</v>
      </c>
    </row>
    <row r="66" spans="1:17" x14ac:dyDescent="0.25">
      <c r="A66" s="20">
        <v>42139</v>
      </c>
      <c r="B66" s="21">
        <v>1858149</v>
      </c>
      <c r="C66" s="21">
        <v>45.1</v>
      </c>
      <c r="D66" s="19">
        <v>2.85</v>
      </c>
      <c r="E66" s="21">
        <v>24180</v>
      </c>
      <c r="F66" s="19">
        <v>2.87</v>
      </c>
      <c r="G66" s="19">
        <v>119</v>
      </c>
      <c r="H66" s="19">
        <f t="shared" ref="H66:H129" si="2">E66*G66</f>
        <v>2877420</v>
      </c>
      <c r="I66">
        <v>2143115.1357205589</v>
      </c>
      <c r="J66">
        <f t="shared" si="1"/>
        <v>0.15336021800219407</v>
      </c>
      <c r="K66" s="27">
        <v>2143115.1357205589</v>
      </c>
      <c r="L66" s="27">
        <v>-284966.13572055893</v>
      </c>
      <c r="O66" s="27">
        <v>41</v>
      </c>
      <c r="P66" s="27">
        <v>2146097.6884937566</v>
      </c>
      <c r="Q66" s="27">
        <v>-393628.68849375658</v>
      </c>
    </row>
    <row r="67" spans="1:17" x14ac:dyDescent="0.25">
      <c r="A67" s="20">
        <v>42170</v>
      </c>
      <c r="B67" s="21">
        <v>1899906</v>
      </c>
      <c r="C67" s="21">
        <v>49.47</v>
      </c>
      <c r="D67" s="19">
        <v>2.78</v>
      </c>
      <c r="E67" s="21">
        <v>23612</v>
      </c>
      <c r="F67" s="19">
        <v>2.83</v>
      </c>
      <c r="G67" s="19">
        <v>24</v>
      </c>
      <c r="H67" s="19">
        <f t="shared" si="2"/>
        <v>566688</v>
      </c>
      <c r="I67">
        <v>2034017.5614891443</v>
      </c>
      <c r="J67">
        <f t="shared" ref="J67:J130" si="3">ABS(B67-I67)/B67</f>
        <v>7.0588524637084329E-2</v>
      </c>
      <c r="K67" s="27">
        <v>2034017.5614891443</v>
      </c>
      <c r="L67" s="27">
        <v>-134111.56148914434</v>
      </c>
      <c r="O67" s="27">
        <v>42</v>
      </c>
      <c r="P67" s="27">
        <v>2000550.3657792506</v>
      </c>
      <c r="Q67" s="27">
        <v>-257633.36577925063</v>
      </c>
    </row>
    <row r="68" spans="1:17" x14ac:dyDescent="0.25">
      <c r="A68" s="20">
        <v>42200</v>
      </c>
      <c r="B68" s="21">
        <v>2067714</v>
      </c>
      <c r="C68" s="21">
        <v>52.96</v>
      </c>
      <c r="D68" s="19">
        <v>2.84</v>
      </c>
      <c r="E68" s="21">
        <v>33296</v>
      </c>
      <c r="F68" s="19">
        <v>2.61</v>
      </c>
      <c r="G68" s="19">
        <v>6</v>
      </c>
      <c r="H68" s="19">
        <f t="shared" si="2"/>
        <v>199776</v>
      </c>
      <c r="I68">
        <v>2021105.1741815258</v>
      </c>
      <c r="J68">
        <f t="shared" si="3"/>
        <v>2.2541234338247056E-2</v>
      </c>
      <c r="K68" s="27">
        <v>2021105.1741815258</v>
      </c>
      <c r="L68" s="27">
        <v>46608.825818474172</v>
      </c>
      <c r="O68" s="27">
        <v>43</v>
      </c>
      <c r="P68" s="27">
        <v>1962962.0098471523</v>
      </c>
      <c r="Q68" s="27">
        <v>-36632.00984715228</v>
      </c>
    </row>
    <row r="69" spans="1:17" x14ac:dyDescent="0.25">
      <c r="A69" s="20">
        <v>42231</v>
      </c>
      <c r="B69" s="21">
        <v>2052728</v>
      </c>
      <c r="C69" s="21">
        <v>55.45</v>
      </c>
      <c r="D69" s="19">
        <v>2.77</v>
      </c>
      <c r="E69" s="21">
        <v>28853</v>
      </c>
      <c r="F69" s="19">
        <v>2.85</v>
      </c>
      <c r="G69" s="19">
        <v>11</v>
      </c>
      <c r="H69" s="19">
        <f t="shared" si="2"/>
        <v>317383</v>
      </c>
      <c r="I69">
        <v>2018157.9870718641</v>
      </c>
      <c r="J69">
        <f t="shared" si="3"/>
        <v>1.6841010074464775E-2</v>
      </c>
      <c r="K69" s="27">
        <v>2018157.9870718641</v>
      </c>
      <c r="L69" s="27">
        <v>34570.012928135926</v>
      </c>
      <c r="O69" s="27">
        <v>44</v>
      </c>
      <c r="P69" s="27">
        <v>1975856.7143230028</v>
      </c>
      <c r="Q69" s="27">
        <v>-48477.714323002845</v>
      </c>
    </row>
    <row r="70" spans="1:17" x14ac:dyDescent="0.25">
      <c r="A70" s="20">
        <v>42262</v>
      </c>
      <c r="B70" s="21">
        <v>1901337</v>
      </c>
      <c r="C70" s="21">
        <v>56.9</v>
      </c>
      <c r="D70" s="19">
        <v>2.66</v>
      </c>
      <c r="E70" s="21">
        <v>31735</v>
      </c>
      <c r="F70" s="19">
        <v>2.78</v>
      </c>
      <c r="G70" s="19">
        <v>32</v>
      </c>
      <c r="H70" s="19">
        <f t="shared" si="2"/>
        <v>1015520</v>
      </c>
      <c r="I70">
        <v>2045154.0205479122</v>
      </c>
      <c r="J70">
        <f t="shared" si="3"/>
        <v>7.5639942076503125E-2</v>
      </c>
      <c r="K70" s="27">
        <v>2045154.0205479122</v>
      </c>
      <c r="L70" s="27">
        <v>-143817.02054791222</v>
      </c>
      <c r="O70" s="27">
        <v>45</v>
      </c>
      <c r="P70" s="27">
        <v>2038224.4216184567</v>
      </c>
      <c r="Q70" s="27">
        <v>-271251.42161845672</v>
      </c>
    </row>
    <row r="71" spans="1:17" x14ac:dyDescent="0.25">
      <c r="A71" s="20">
        <v>42292</v>
      </c>
      <c r="B71" s="21">
        <v>1987310</v>
      </c>
      <c r="C71" s="21">
        <v>56.94</v>
      </c>
      <c r="D71" s="19">
        <v>2.34</v>
      </c>
      <c r="E71" s="21">
        <v>44371</v>
      </c>
      <c r="F71" s="19">
        <v>2.84</v>
      </c>
      <c r="G71" s="19">
        <v>228</v>
      </c>
      <c r="H71" s="19">
        <f t="shared" si="2"/>
        <v>10116588</v>
      </c>
      <c r="I71">
        <v>2271062.3214324694</v>
      </c>
      <c r="J71">
        <f t="shared" si="3"/>
        <v>0.14278211322464507</v>
      </c>
      <c r="K71" s="27">
        <v>2271062.3214324694</v>
      </c>
      <c r="L71" s="27">
        <v>-283752.32143246941</v>
      </c>
      <c r="O71" s="27">
        <v>46</v>
      </c>
      <c r="P71" s="27">
        <v>2276322.0891036815</v>
      </c>
      <c r="Q71" s="27">
        <v>-409560.0891036815</v>
      </c>
    </row>
    <row r="72" spans="1:17" x14ac:dyDescent="0.25">
      <c r="A72" s="20">
        <v>42323</v>
      </c>
      <c r="B72" s="21">
        <v>2249140</v>
      </c>
      <c r="C72" s="21">
        <v>55.81</v>
      </c>
      <c r="D72" s="19">
        <v>2.09</v>
      </c>
      <c r="E72" s="21">
        <v>37281</v>
      </c>
      <c r="F72" s="19">
        <v>2.77</v>
      </c>
      <c r="G72" s="19">
        <v>446</v>
      </c>
      <c r="H72" s="19">
        <f t="shared" si="2"/>
        <v>16627326</v>
      </c>
      <c r="I72">
        <v>2527321.9453547751</v>
      </c>
      <c r="J72">
        <f t="shared" si="3"/>
        <v>0.12368369481436241</v>
      </c>
      <c r="K72" s="27">
        <v>2527321.9453547751</v>
      </c>
      <c r="L72" s="27">
        <v>-278181.94535477506</v>
      </c>
      <c r="O72" s="27">
        <v>47</v>
      </c>
      <c r="P72" s="27">
        <v>2651014.6509455331</v>
      </c>
      <c r="Q72" s="27">
        <v>-334105.65094553307</v>
      </c>
    </row>
    <row r="73" spans="1:17" x14ac:dyDescent="0.25">
      <c r="A73" s="20">
        <v>42353</v>
      </c>
      <c r="B73" s="21">
        <v>2588168</v>
      </c>
      <c r="C73" s="21">
        <v>54.38</v>
      </c>
      <c r="D73" s="19">
        <v>1.93</v>
      </c>
      <c r="E73" s="21">
        <v>35883</v>
      </c>
      <c r="F73" s="19">
        <v>2.66</v>
      </c>
      <c r="G73" s="19">
        <v>582</v>
      </c>
      <c r="H73" s="19">
        <f t="shared" si="2"/>
        <v>20883906</v>
      </c>
      <c r="I73">
        <v>2689613.0644659777</v>
      </c>
      <c r="J73">
        <f t="shared" si="3"/>
        <v>3.9195703086498911E-2</v>
      </c>
      <c r="K73" s="27">
        <v>2689613.0644659777</v>
      </c>
      <c r="L73" s="27">
        <v>-101445.06446597772</v>
      </c>
      <c r="O73" s="27">
        <v>48</v>
      </c>
      <c r="P73" s="27">
        <v>2943164.918168176</v>
      </c>
      <c r="Q73" s="27">
        <v>-22338.918168175966</v>
      </c>
    </row>
    <row r="74" spans="1:17" x14ac:dyDescent="0.25">
      <c r="A74" s="17">
        <v>42384</v>
      </c>
      <c r="B74" s="18">
        <v>3091695</v>
      </c>
      <c r="C74" s="18">
        <v>32.22</v>
      </c>
      <c r="D74" s="19">
        <v>2.2799999999999998</v>
      </c>
      <c r="E74" s="18">
        <v>38880</v>
      </c>
      <c r="F74" s="19">
        <v>2.34</v>
      </c>
      <c r="G74" s="19">
        <v>872</v>
      </c>
      <c r="H74" s="19">
        <f t="shared" si="2"/>
        <v>33903360</v>
      </c>
      <c r="I74">
        <v>3038795.7699475046</v>
      </c>
      <c r="J74">
        <f t="shared" si="3"/>
        <v>1.711010628554737E-2</v>
      </c>
      <c r="K74" s="27">
        <v>3038795.7699475046</v>
      </c>
      <c r="L74" s="27">
        <v>52899.230052495375</v>
      </c>
      <c r="O74" s="27">
        <v>49</v>
      </c>
      <c r="P74" s="27">
        <v>3105065.6176591082</v>
      </c>
      <c r="Q74" s="27">
        <v>99063.382340891752</v>
      </c>
    </row>
    <row r="75" spans="1:17" x14ac:dyDescent="0.25">
      <c r="A75" s="20">
        <v>42415</v>
      </c>
      <c r="B75" s="21">
        <v>2652260</v>
      </c>
      <c r="C75" s="21">
        <v>35.85</v>
      </c>
      <c r="D75" s="19">
        <v>1.99</v>
      </c>
      <c r="E75" s="21">
        <v>25552</v>
      </c>
      <c r="F75" s="19">
        <v>2.09</v>
      </c>
      <c r="G75" s="19">
        <v>630</v>
      </c>
      <c r="H75" s="19">
        <f t="shared" si="2"/>
        <v>16097760</v>
      </c>
      <c r="I75">
        <v>2766293.6362776663</v>
      </c>
      <c r="J75">
        <f t="shared" si="3"/>
        <v>4.299489351634693E-2</v>
      </c>
      <c r="K75" s="27">
        <v>2766293.6362776663</v>
      </c>
      <c r="L75" s="27">
        <v>-114033.63627766632</v>
      </c>
      <c r="O75" s="27">
        <v>50</v>
      </c>
      <c r="P75" s="27">
        <v>2907521.1760474117</v>
      </c>
      <c r="Q75" s="27">
        <v>-166281.17604741175</v>
      </c>
    </row>
    <row r="76" spans="1:17" x14ac:dyDescent="0.25">
      <c r="A76" s="20">
        <v>42444</v>
      </c>
      <c r="B76" s="21">
        <v>2356298</v>
      </c>
      <c r="C76" s="21">
        <v>39.72</v>
      </c>
      <c r="D76" s="19">
        <v>1.73</v>
      </c>
      <c r="E76" s="21">
        <v>24029</v>
      </c>
      <c r="F76" s="19">
        <v>1.93</v>
      </c>
      <c r="G76" s="19">
        <v>451</v>
      </c>
      <c r="H76" s="19">
        <f t="shared" si="2"/>
        <v>10837079</v>
      </c>
      <c r="I76">
        <v>2563822.0280814385</v>
      </c>
      <c r="J76">
        <f t="shared" si="3"/>
        <v>8.8072063924613309E-2</v>
      </c>
      <c r="K76" s="27">
        <v>2563822.0280814385</v>
      </c>
      <c r="L76" s="27">
        <v>-207524.0280814385</v>
      </c>
      <c r="O76" s="27">
        <v>51</v>
      </c>
      <c r="P76" s="27">
        <v>2750608.1759263328</v>
      </c>
      <c r="Q76" s="27">
        <v>-192718.17592633283</v>
      </c>
    </row>
    <row r="77" spans="1:17" x14ac:dyDescent="0.25">
      <c r="A77" s="20">
        <v>42475</v>
      </c>
      <c r="B77" s="21">
        <v>2083848</v>
      </c>
      <c r="C77" s="21">
        <v>43.09</v>
      </c>
      <c r="D77" s="19">
        <v>1.92</v>
      </c>
      <c r="E77" s="21">
        <v>30851</v>
      </c>
      <c r="F77" s="19">
        <v>2.2799999999999998</v>
      </c>
      <c r="G77" s="19">
        <v>310</v>
      </c>
      <c r="H77" s="19">
        <f t="shared" si="2"/>
        <v>9563810</v>
      </c>
      <c r="I77">
        <v>2386945.9761526417</v>
      </c>
      <c r="J77">
        <f t="shared" si="3"/>
        <v>0.14545109631443451</v>
      </c>
      <c r="K77" s="27">
        <v>2386945.9761526417</v>
      </c>
      <c r="L77" s="27">
        <v>-303097.9761526417</v>
      </c>
      <c r="O77" s="27">
        <v>52</v>
      </c>
      <c r="P77" s="27">
        <v>2315646.2375828088</v>
      </c>
      <c r="Q77" s="27">
        <v>-353968.23758280883</v>
      </c>
    </row>
    <row r="78" spans="1:17" x14ac:dyDescent="0.25">
      <c r="A78" s="20">
        <v>42505</v>
      </c>
      <c r="B78" s="21">
        <v>1965799</v>
      </c>
      <c r="C78" s="21">
        <v>46.53</v>
      </c>
      <c r="D78" s="19">
        <v>1.92</v>
      </c>
      <c r="E78" s="21">
        <v>27163</v>
      </c>
      <c r="F78" s="19">
        <v>1.99</v>
      </c>
      <c r="G78" s="19">
        <v>151</v>
      </c>
      <c r="H78" s="19">
        <f t="shared" si="2"/>
        <v>4101613</v>
      </c>
      <c r="I78">
        <v>2212498.1418525758</v>
      </c>
      <c r="J78">
        <f t="shared" si="3"/>
        <v>0.12549560858082429</v>
      </c>
      <c r="K78" s="27">
        <v>2212498.1418525758</v>
      </c>
      <c r="L78" s="27">
        <v>-246699.14185257582</v>
      </c>
      <c r="O78" s="27">
        <v>53</v>
      </c>
      <c r="P78" s="27">
        <v>2038101.3002612591</v>
      </c>
      <c r="Q78" s="27">
        <v>-227879.30026125908</v>
      </c>
    </row>
    <row r="79" spans="1:17" x14ac:dyDescent="0.25">
      <c r="A79" s="20">
        <v>42536</v>
      </c>
      <c r="B79" s="21">
        <v>2000656</v>
      </c>
      <c r="C79" s="21">
        <v>50.74</v>
      </c>
      <c r="D79" s="19">
        <v>2.59</v>
      </c>
      <c r="E79" s="21">
        <v>29518</v>
      </c>
      <c r="F79" s="19">
        <v>1.73</v>
      </c>
      <c r="G79" s="19">
        <v>21</v>
      </c>
      <c r="H79" s="19">
        <f t="shared" si="2"/>
        <v>619878</v>
      </c>
      <c r="I79">
        <v>2070704.0126100585</v>
      </c>
      <c r="J79">
        <f t="shared" si="3"/>
        <v>3.5012522197748405E-2</v>
      </c>
      <c r="K79" s="27">
        <v>2070704.0126100585</v>
      </c>
      <c r="L79" s="27">
        <v>-70048.012610058533</v>
      </c>
      <c r="O79" s="27">
        <v>54</v>
      </c>
      <c r="P79" s="27">
        <v>1963065.3925860277</v>
      </c>
      <c r="Q79" s="27">
        <v>-217714.39258602774</v>
      </c>
    </row>
    <row r="80" spans="1:17" x14ac:dyDescent="0.25">
      <c r="A80" s="20">
        <v>42566</v>
      </c>
      <c r="B80" s="21">
        <v>2186616</v>
      </c>
      <c r="C80" s="21">
        <v>54.23</v>
      </c>
      <c r="D80" s="19">
        <v>2.82</v>
      </c>
      <c r="E80" s="21">
        <v>38751</v>
      </c>
      <c r="F80" s="19">
        <v>1.92</v>
      </c>
      <c r="G80" s="19">
        <v>6</v>
      </c>
      <c r="H80" s="19">
        <f t="shared" si="2"/>
        <v>232506</v>
      </c>
      <c r="I80">
        <v>2046307.5965769556</v>
      </c>
      <c r="J80">
        <f t="shared" si="3"/>
        <v>6.4166915189061258E-2</v>
      </c>
      <c r="K80" s="27">
        <v>2046307.5965769556</v>
      </c>
      <c r="L80" s="27">
        <v>140308.40342304436</v>
      </c>
      <c r="O80" s="27">
        <v>55</v>
      </c>
      <c r="P80" s="27">
        <v>1950883.5102753781</v>
      </c>
      <c r="Q80" s="27">
        <v>-69866.510275378125</v>
      </c>
    </row>
    <row r="81" spans="1:17" x14ac:dyDescent="0.25">
      <c r="A81" s="20">
        <v>42597</v>
      </c>
      <c r="B81" s="21">
        <v>2208375</v>
      </c>
      <c r="C81" s="21">
        <v>56.64</v>
      </c>
      <c r="D81" s="19">
        <v>2.82</v>
      </c>
      <c r="E81" s="21">
        <v>31538</v>
      </c>
      <c r="F81" s="19">
        <v>1.92</v>
      </c>
      <c r="G81" s="19">
        <v>6</v>
      </c>
      <c r="H81" s="19">
        <f t="shared" si="2"/>
        <v>189228</v>
      </c>
      <c r="I81">
        <v>2046307.5965769556</v>
      </c>
      <c r="J81">
        <f t="shared" si="3"/>
        <v>7.3387628198582383E-2</v>
      </c>
      <c r="K81" s="27">
        <v>2046307.5965769556</v>
      </c>
      <c r="L81" s="27">
        <v>162067.40342304436</v>
      </c>
      <c r="O81" s="27">
        <v>56</v>
      </c>
      <c r="P81" s="27">
        <v>1957296.8539756334</v>
      </c>
      <c r="Q81" s="27">
        <v>-24235.853975633392</v>
      </c>
    </row>
    <row r="82" spans="1:17" x14ac:dyDescent="0.25">
      <c r="A82" s="20">
        <v>42628</v>
      </c>
      <c r="B82" s="21">
        <v>1947752</v>
      </c>
      <c r="C82" s="21">
        <v>57.8</v>
      </c>
      <c r="D82" s="19">
        <v>2.99</v>
      </c>
      <c r="E82" s="21">
        <v>41372</v>
      </c>
      <c r="F82" s="19">
        <v>2.59</v>
      </c>
      <c r="G82" s="19">
        <v>39</v>
      </c>
      <c r="H82" s="19">
        <f t="shared" si="2"/>
        <v>1613508</v>
      </c>
      <c r="I82">
        <v>2060240.2400146697</v>
      </c>
      <c r="J82">
        <f t="shared" si="3"/>
        <v>5.7752855607217816E-2</v>
      </c>
      <c r="K82" s="27">
        <v>2060240.2400146697</v>
      </c>
      <c r="L82" s="27">
        <v>-112488.24001466972</v>
      </c>
      <c r="O82" s="27">
        <v>57</v>
      </c>
      <c r="P82" s="27">
        <v>2008137.682592049</v>
      </c>
      <c r="Q82" s="27">
        <v>-198846.68259204901</v>
      </c>
    </row>
    <row r="83" spans="1:17" x14ac:dyDescent="0.25">
      <c r="A83" s="20">
        <v>42658</v>
      </c>
      <c r="B83" s="21">
        <v>1925203</v>
      </c>
      <c r="C83" s="21">
        <v>57.79</v>
      </c>
      <c r="D83" s="19">
        <v>2.98</v>
      </c>
      <c r="E83" s="21">
        <v>35997</v>
      </c>
      <c r="F83" s="19">
        <v>2.82</v>
      </c>
      <c r="G83" s="19">
        <v>198</v>
      </c>
      <c r="H83" s="19">
        <f t="shared" si="2"/>
        <v>7127406</v>
      </c>
      <c r="I83">
        <v>2236879.589305643</v>
      </c>
      <c r="J83">
        <f t="shared" si="3"/>
        <v>0.16189284418611596</v>
      </c>
      <c r="K83" s="27">
        <v>2236879.589305643</v>
      </c>
      <c r="L83" s="27">
        <v>-311676.58930564299</v>
      </c>
      <c r="O83" s="27">
        <v>58</v>
      </c>
      <c r="P83" s="27">
        <v>2218720.3471202939</v>
      </c>
      <c r="Q83" s="27">
        <v>-305910.34712029388</v>
      </c>
    </row>
    <row r="84" spans="1:17" x14ac:dyDescent="0.25">
      <c r="A84" s="20">
        <v>42689</v>
      </c>
      <c r="B84" s="21">
        <v>2159445</v>
      </c>
      <c r="C84" s="21">
        <v>56.9</v>
      </c>
      <c r="D84" s="19">
        <v>2.5499999999999998</v>
      </c>
      <c r="E84" s="21">
        <v>37651</v>
      </c>
      <c r="F84" s="19">
        <v>2.82</v>
      </c>
      <c r="G84" s="19">
        <v>419</v>
      </c>
      <c r="H84" s="19">
        <f t="shared" si="2"/>
        <v>15775769</v>
      </c>
      <c r="I84">
        <v>2494073.7694509365</v>
      </c>
      <c r="J84">
        <f t="shared" si="3"/>
        <v>0.15496054284824873</v>
      </c>
      <c r="K84" s="27">
        <v>2494073.7694509365</v>
      </c>
      <c r="L84" s="27">
        <v>-334628.76945093647</v>
      </c>
      <c r="O84" s="27">
        <v>59</v>
      </c>
      <c r="P84" s="27">
        <v>2682361.0629915912</v>
      </c>
      <c r="Q84" s="27">
        <v>-324840.06299159117</v>
      </c>
    </row>
    <row r="85" spans="1:17" x14ac:dyDescent="0.25">
      <c r="A85" s="20">
        <v>42719</v>
      </c>
      <c r="B85" s="21">
        <v>2866273</v>
      </c>
      <c r="C85" s="21">
        <v>54.9</v>
      </c>
      <c r="D85" s="19">
        <v>3.59</v>
      </c>
      <c r="E85" s="21">
        <v>42307</v>
      </c>
      <c r="F85" s="19">
        <v>2.99</v>
      </c>
      <c r="G85" s="19">
        <v>784</v>
      </c>
      <c r="H85" s="19">
        <f t="shared" si="2"/>
        <v>33168688</v>
      </c>
      <c r="I85">
        <v>2912642.1953162127</v>
      </c>
      <c r="J85">
        <f t="shared" si="3"/>
        <v>1.6177522279354661E-2</v>
      </c>
      <c r="K85" s="27">
        <v>2912642.1953162127</v>
      </c>
      <c r="L85" s="27">
        <v>-46369.195316212717</v>
      </c>
      <c r="O85" s="27">
        <v>60</v>
      </c>
      <c r="P85" s="27">
        <v>2789063.0710060801</v>
      </c>
      <c r="Q85" s="27">
        <v>-109898.07100608014</v>
      </c>
    </row>
    <row r="86" spans="1:17" x14ac:dyDescent="0.25">
      <c r="A86" s="17">
        <v>42750</v>
      </c>
      <c r="B86" s="18">
        <v>2913823</v>
      </c>
      <c r="C86" s="18">
        <v>33.57</v>
      </c>
      <c r="D86" s="19">
        <v>3.3</v>
      </c>
      <c r="E86" s="18">
        <v>27425</v>
      </c>
      <c r="F86" s="19">
        <v>2.98</v>
      </c>
      <c r="G86" s="19">
        <v>768</v>
      </c>
      <c r="H86" s="19">
        <f t="shared" si="2"/>
        <v>21062400</v>
      </c>
      <c r="I86">
        <v>2894387.0546820061</v>
      </c>
      <c r="J86">
        <f t="shared" si="3"/>
        <v>6.670255989466029E-3</v>
      </c>
      <c r="K86" s="27">
        <v>2894387.0546820061</v>
      </c>
      <c r="L86" s="27">
        <v>19435.945317993872</v>
      </c>
      <c r="O86" s="27">
        <v>61</v>
      </c>
      <c r="P86" s="27">
        <v>3009474.9015816017</v>
      </c>
      <c r="Q86" s="27">
        <v>105507.09841839829</v>
      </c>
    </row>
    <row r="87" spans="1:17" x14ac:dyDescent="0.25">
      <c r="A87" s="20">
        <v>42781</v>
      </c>
      <c r="B87" s="21">
        <v>2340217</v>
      </c>
      <c r="C87" s="21">
        <v>37.369999999999997</v>
      </c>
      <c r="D87" s="19">
        <v>2.85</v>
      </c>
      <c r="E87" s="21">
        <v>23349</v>
      </c>
      <c r="F87" s="19">
        <v>2.5499999999999998</v>
      </c>
      <c r="G87" s="19">
        <v>548</v>
      </c>
      <c r="H87" s="19">
        <f t="shared" si="2"/>
        <v>12795252</v>
      </c>
      <c r="I87">
        <v>2654062.506542339</v>
      </c>
      <c r="J87">
        <f t="shared" si="3"/>
        <v>0.13410957468574025</v>
      </c>
      <c r="K87" s="27">
        <v>2654062.506542339</v>
      </c>
      <c r="L87" s="27">
        <v>-313845.50654233899</v>
      </c>
      <c r="O87" s="27">
        <v>62</v>
      </c>
      <c r="P87" s="27">
        <v>2970289.501504886</v>
      </c>
      <c r="Q87" s="27">
        <v>-45117.501504885964</v>
      </c>
    </row>
    <row r="88" spans="1:17" x14ac:dyDescent="0.25">
      <c r="A88" s="20">
        <v>42809</v>
      </c>
      <c r="B88" s="21">
        <v>2523331</v>
      </c>
      <c r="C88" s="21">
        <v>40.29</v>
      </c>
      <c r="D88" s="19">
        <v>2.88</v>
      </c>
      <c r="E88" s="21">
        <v>26219</v>
      </c>
      <c r="F88" s="19">
        <v>3.59</v>
      </c>
      <c r="G88" s="19">
        <v>545</v>
      </c>
      <c r="H88" s="19">
        <f t="shared" si="2"/>
        <v>14289355</v>
      </c>
      <c r="I88">
        <v>2612584.9229875724</v>
      </c>
      <c r="J88">
        <f t="shared" si="3"/>
        <v>3.5371468502377365E-2</v>
      </c>
      <c r="K88" s="27">
        <v>2612584.9229875724</v>
      </c>
      <c r="L88" s="27">
        <v>-89253.922987572383</v>
      </c>
      <c r="O88" s="27">
        <v>63</v>
      </c>
      <c r="P88" s="27">
        <v>2663153.6833026288</v>
      </c>
      <c r="Q88" s="27">
        <v>-71824.683302628808</v>
      </c>
    </row>
    <row r="89" spans="1:17" x14ac:dyDescent="0.25">
      <c r="A89" s="20">
        <v>42840</v>
      </c>
      <c r="B89" s="21">
        <v>1932042</v>
      </c>
      <c r="C89" s="21">
        <v>43.66</v>
      </c>
      <c r="D89" s="19">
        <v>3.1</v>
      </c>
      <c r="E89" s="21">
        <v>21214</v>
      </c>
      <c r="F89" s="19">
        <v>3.3</v>
      </c>
      <c r="G89" s="19">
        <v>248</v>
      </c>
      <c r="H89" s="19">
        <f t="shared" si="2"/>
        <v>5261072</v>
      </c>
      <c r="I89">
        <v>2277536.1979180467</v>
      </c>
      <c r="J89">
        <f t="shared" si="3"/>
        <v>0.1788233371314116</v>
      </c>
      <c r="K89" s="27">
        <v>2277536.1979180467</v>
      </c>
      <c r="L89" s="27">
        <v>-345494.19791804673</v>
      </c>
      <c r="O89" s="27">
        <v>64</v>
      </c>
      <c r="P89" s="27">
        <v>2349375.3030523113</v>
      </c>
      <c r="Q89" s="27">
        <v>-341453.3030523113</v>
      </c>
    </row>
    <row r="90" spans="1:17" x14ac:dyDescent="0.25">
      <c r="A90" s="20">
        <v>42870</v>
      </c>
      <c r="B90" s="21">
        <v>1892010</v>
      </c>
      <c r="C90" s="21">
        <v>47.04</v>
      </c>
      <c r="D90" s="19">
        <v>3.15</v>
      </c>
      <c r="E90" s="21">
        <v>23541</v>
      </c>
      <c r="F90" s="19">
        <v>2.85</v>
      </c>
      <c r="G90" s="19">
        <v>154</v>
      </c>
      <c r="H90" s="19">
        <f t="shared" si="2"/>
        <v>3625314</v>
      </c>
      <c r="I90">
        <v>2184577.7506952896</v>
      </c>
      <c r="J90">
        <f t="shared" si="3"/>
        <v>0.15463330040289933</v>
      </c>
      <c r="K90" s="27">
        <v>2184577.7506952896</v>
      </c>
      <c r="L90" s="27">
        <v>-292567.75069528958</v>
      </c>
      <c r="O90" s="27">
        <v>65</v>
      </c>
      <c r="P90" s="27">
        <v>2143115.1357205589</v>
      </c>
      <c r="Q90" s="27">
        <v>-284966.13572055893</v>
      </c>
    </row>
    <row r="91" spans="1:17" x14ac:dyDescent="0.25">
      <c r="A91" s="20">
        <v>42901</v>
      </c>
      <c r="B91" s="21">
        <v>1910441</v>
      </c>
      <c r="C91" s="21">
        <v>50.92</v>
      </c>
      <c r="D91" s="19">
        <v>2.98</v>
      </c>
      <c r="E91" s="21">
        <v>33278</v>
      </c>
      <c r="F91" s="19">
        <v>2.88</v>
      </c>
      <c r="G91" s="19">
        <v>25</v>
      </c>
      <c r="H91" s="19">
        <f t="shared" si="2"/>
        <v>831950</v>
      </c>
      <c r="I91">
        <v>2033355.073567515</v>
      </c>
      <c r="J91">
        <f t="shared" si="3"/>
        <v>6.4338063079422497E-2</v>
      </c>
      <c r="K91" s="27">
        <v>2033355.073567515</v>
      </c>
      <c r="L91" s="27">
        <v>-122914.07356751501</v>
      </c>
      <c r="O91" s="27">
        <v>66</v>
      </c>
      <c r="P91" s="27">
        <v>2034017.5614891443</v>
      </c>
      <c r="Q91" s="27">
        <v>-134111.56148914434</v>
      </c>
    </row>
    <row r="92" spans="1:17" x14ac:dyDescent="0.25">
      <c r="A92" s="20">
        <v>42931</v>
      </c>
      <c r="B92" s="21">
        <v>2141595</v>
      </c>
      <c r="C92" s="21">
        <v>54.46</v>
      </c>
      <c r="D92" s="19">
        <v>2.98</v>
      </c>
      <c r="E92" s="21">
        <v>28256</v>
      </c>
      <c r="F92" s="19">
        <v>3.1</v>
      </c>
      <c r="G92" s="19">
        <v>5</v>
      </c>
      <c r="H92" s="19">
        <f t="shared" si="2"/>
        <v>141280</v>
      </c>
      <c r="I92">
        <v>2002044.0271849926</v>
      </c>
      <c r="J92">
        <f t="shared" si="3"/>
        <v>6.5162167830522311E-2</v>
      </c>
      <c r="K92" s="27">
        <v>2002044.0271849926</v>
      </c>
      <c r="L92" s="27">
        <v>139550.97281500744</v>
      </c>
      <c r="O92" s="27">
        <v>67</v>
      </c>
      <c r="P92" s="27">
        <v>2021105.1741815258</v>
      </c>
      <c r="Q92" s="27">
        <v>46608.825818474172</v>
      </c>
    </row>
    <row r="93" spans="1:17" x14ac:dyDescent="0.25">
      <c r="A93" s="20">
        <v>42962</v>
      </c>
      <c r="B93" s="21">
        <v>2093773</v>
      </c>
      <c r="C93" s="21">
        <v>56.65</v>
      </c>
      <c r="D93" s="19">
        <v>2.9</v>
      </c>
      <c r="E93" s="21">
        <v>29096</v>
      </c>
      <c r="F93" s="19">
        <v>3.15</v>
      </c>
      <c r="G93" s="19">
        <v>15</v>
      </c>
      <c r="H93" s="19">
        <f t="shared" si="2"/>
        <v>436440</v>
      </c>
      <c r="I93">
        <v>2011855.5104005018</v>
      </c>
      <c r="J93">
        <f t="shared" si="3"/>
        <v>3.9124341368189493E-2</v>
      </c>
      <c r="K93" s="27">
        <v>2011855.5104005018</v>
      </c>
      <c r="L93" s="27">
        <v>81917.489599498222</v>
      </c>
      <c r="O93" s="27">
        <v>68</v>
      </c>
      <c r="P93" s="27">
        <v>2018157.9870718641</v>
      </c>
      <c r="Q93" s="27">
        <v>34570.012928135926</v>
      </c>
    </row>
    <row r="94" spans="1:17" x14ac:dyDescent="0.25">
      <c r="A94" s="20">
        <v>42993</v>
      </c>
      <c r="B94" s="21">
        <v>1920466</v>
      </c>
      <c r="C94" s="21">
        <v>57.72</v>
      </c>
      <c r="D94" s="19">
        <v>2.98</v>
      </c>
      <c r="E94" s="21">
        <v>39366</v>
      </c>
      <c r="F94" s="19">
        <v>2.98</v>
      </c>
      <c r="G94" s="19">
        <v>44</v>
      </c>
      <c r="H94" s="19">
        <f t="shared" si="2"/>
        <v>1732104</v>
      </c>
      <c r="I94">
        <v>2051814.2654277405</v>
      </c>
      <c r="J94">
        <f t="shared" si="3"/>
        <v>6.8393955127422468E-2</v>
      </c>
      <c r="K94" s="27">
        <v>2051814.2654277405</v>
      </c>
      <c r="L94" s="27">
        <v>-131348.26542774052</v>
      </c>
      <c r="O94" s="27">
        <v>69</v>
      </c>
      <c r="P94" s="27">
        <v>2045154.0205479122</v>
      </c>
      <c r="Q94" s="27">
        <v>-143817.02054791222</v>
      </c>
    </row>
    <row r="95" spans="1:17" x14ac:dyDescent="0.25">
      <c r="A95" s="20">
        <v>43023</v>
      </c>
      <c r="B95" s="21">
        <v>2031510</v>
      </c>
      <c r="C95" s="21">
        <v>57.51</v>
      </c>
      <c r="D95" s="19">
        <v>2.88</v>
      </c>
      <c r="E95" s="21">
        <v>34120</v>
      </c>
      <c r="F95" s="19">
        <v>2.98</v>
      </c>
      <c r="G95" s="19">
        <v>193</v>
      </c>
      <c r="H95" s="19">
        <f t="shared" si="2"/>
        <v>6585160</v>
      </c>
      <c r="I95">
        <v>2225216.6764759249</v>
      </c>
      <c r="J95">
        <f t="shared" si="3"/>
        <v>9.5351081941966773E-2</v>
      </c>
      <c r="K95" s="27">
        <v>2225216.6764759249</v>
      </c>
      <c r="L95" s="27">
        <v>-193706.67647592491</v>
      </c>
      <c r="O95" s="27">
        <v>70</v>
      </c>
      <c r="P95" s="27">
        <v>2271062.3214324694</v>
      </c>
      <c r="Q95" s="27">
        <v>-283752.32143246941</v>
      </c>
    </row>
    <row r="96" spans="1:17" x14ac:dyDescent="0.25">
      <c r="A96" s="20">
        <v>43054</v>
      </c>
      <c r="B96" s="21">
        <v>2357258</v>
      </c>
      <c r="C96" s="21">
        <v>56.38</v>
      </c>
      <c r="D96" s="19">
        <v>3.01</v>
      </c>
      <c r="E96" s="21">
        <v>34813</v>
      </c>
      <c r="F96" s="19">
        <v>2.9</v>
      </c>
      <c r="G96" s="19">
        <v>492</v>
      </c>
      <c r="H96" s="19">
        <f t="shared" si="2"/>
        <v>17127996</v>
      </c>
      <c r="I96">
        <v>2576107.2931309631</v>
      </c>
      <c r="J96">
        <f t="shared" si="3"/>
        <v>9.2840619538023889E-2</v>
      </c>
      <c r="K96" s="27">
        <v>2576107.2931309631</v>
      </c>
      <c r="L96" s="27">
        <v>-218849.29313096311</v>
      </c>
      <c r="O96" s="27">
        <v>71</v>
      </c>
      <c r="P96" s="27">
        <v>2527321.9453547751</v>
      </c>
      <c r="Q96" s="27">
        <v>-278181.94535477506</v>
      </c>
    </row>
    <row r="97" spans="1:17" x14ac:dyDescent="0.25">
      <c r="A97" s="20">
        <v>43084</v>
      </c>
      <c r="B97" s="21">
        <v>3086015</v>
      </c>
      <c r="C97" s="21">
        <v>54.54</v>
      </c>
      <c r="D97" s="19">
        <v>2.82</v>
      </c>
      <c r="E97" s="21">
        <v>40250</v>
      </c>
      <c r="F97" s="19">
        <v>2.98</v>
      </c>
      <c r="G97" s="19">
        <v>800</v>
      </c>
      <c r="H97" s="19">
        <f t="shared" si="2"/>
        <v>32200000</v>
      </c>
      <c r="I97">
        <v>2931627.8409473877</v>
      </c>
      <c r="J97">
        <f t="shared" si="3"/>
        <v>5.0028000204993255E-2</v>
      </c>
      <c r="K97" s="27">
        <v>2931627.8409473877</v>
      </c>
      <c r="L97" s="27">
        <v>154387.15905261226</v>
      </c>
      <c r="O97" s="27">
        <v>72</v>
      </c>
      <c r="P97" s="27">
        <v>2689613.0644659777</v>
      </c>
      <c r="Q97" s="27">
        <v>-101445.06446597772</v>
      </c>
    </row>
    <row r="98" spans="1:17" x14ac:dyDescent="0.25">
      <c r="A98" s="17">
        <v>43115</v>
      </c>
      <c r="B98" s="18">
        <v>3340935</v>
      </c>
      <c r="C98" s="18">
        <v>32.159999999999997</v>
      </c>
      <c r="D98" s="19">
        <v>3.87</v>
      </c>
      <c r="E98" s="18">
        <v>22895</v>
      </c>
      <c r="F98" s="19">
        <v>2.88</v>
      </c>
      <c r="G98" s="19">
        <v>899</v>
      </c>
      <c r="H98" s="19">
        <f t="shared" si="2"/>
        <v>20582605</v>
      </c>
      <c r="I98">
        <v>3050494.0484407581</v>
      </c>
      <c r="J98">
        <f t="shared" si="3"/>
        <v>8.69340324068687E-2</v>
      </c>
      <c r="K98" s="27">
        <v>3050494.0484407581</v>
      </c>
      <c r="L98" s="27">
        <v>290440.95155924186</v>
      </c>
      <c r="O98" s="27">
        <v>73</v>
      </c>
      <c r="P98" s="27">
        <v>3038795.7699475046</v>
      </c>
      <c r="Q98" s="27">
        <v>52899.230052495375</v>
      </c>
    </row>
    <row r="99" spans="1:17" x14ac:dyDescent="0.25">
      <c r="A99" s="20">
        <v>43146</v>
      </c>
      <c r="B99" s="21">
        <v>2710719</v>
      </c>
      <c r="C99" s="21">
        <v>33.840000000000003</v>
      </c>
      <c r="D99" s="19">
        <v>2.67</v>
      </c>
      <c r="E99" s="21">
        <v>17387</v>
      </c>
      <c r="F99" s="19">
        <v>3.01</v>
      </c>
      <c r="G99" s="19">
        <v>627</v>
      </c>
      <c r="H99" s="19">
        <f t="shared" si="2"/>
        <v>10901649</v>
      </c>
      <c r="I99">
        <v>2729199.0827047136</v>
      </c>
      <c r="J99">
        <f t="shared" si="3"/>
        <v>6.8174099582854466E-3</v>
      </c>
      <c r="K99" s="27">
        <v>2729199.0827047136</v>
      </c>
      <c r="L99" s="27">
        <v>-18480.082704713568</v>
      </c>
      <c r="O99" s="27">
        <v>74</v>
      </c>
      <c r="P99" s="27">
        <v>2766293.6362776663</v>
      </c>
      <c r="Q99" s="27">
        <v>-114033.63627766632</v>
      </c>
    </row>
    <row r="100" spans="1:17" x14ac:dyDescent="0.25">
      <c r="A100" s="20">
        <v>43174</v>
      </c>
      <c r="B100" s="21">
        <v>2796708</v>
      </c>
      <c r="C100" s="21">
        <v>36.799999999999997</v>
      </c>
      <c r="D100" s="19">
        <v>2.69</v>
      </c>
      <c r="E100" s="21">
        <v>17709</v>
      </c>
      <c r="F100" s="19">
        <v>2.82</v>
      </c>
      <c r="G100" s="19">
        <v>611</v>
      </c>
      <c r="H100" s="19">
        <f t="shared" si="2"/>
        <v>10820199</v>
      </c>
      <c r="I100">
        <v>2717518.487043228</v>
      </c>
      <c r="J100">
        <f t="shared" si="3"/>
        <v>2.8315259568311029E-2</v>
      </c>
      <c r="K100" s="27">
        <v>2717518.487043228</v>
      </c>
      <c r="L100" s="27">
        <v>79189.512956772</v>
      </c>
      <c r="O100" s="27">
        <v>75</v>
      </c>
      <c r="P100" s="27">
        <v>2563822.0280814385</v>
      </c>
      <c r="Q100" s="27">
        <v>-207524.0280814385</v>
      </c>
    </row>
    <row r="101" spans="1:17" x14ac:dyDescent="0.25">
      <c r="A101" s="20">
        <v>43205</v>
      </c>
      <c r="B101" s="21">
        <v>2350481</v>
      </c>
      <c r="C101" s="21">
        <v>39.85</v>
      </c>
      <c r="D101" s="19">
        <v>2.8</v>
      </c>
      <c r="E101" s="21">
        <v>12969</v>
      </c>
      <c r="F101" s="19">
        <v>3.87</v>
      </c>
      <c r="G101" s="19">
        <v>412</v>
      </c>
      <c r="H101" s="19">
        <f t="shared" si="2"/>
        <v>5343228</v>
      </c>
      <c r="I101">
        <v>2447575.8351145131</v>
      </c>
      <c r="J101">
        <f t="shared" si="3"/>
        <v>4.1308496054430162E-2</v>
      </c>
      <c r="K101" s="27">
        <v>2447575.8351145131</v>
      </c>
      <c r="L101" s="27">
        <v>-97094.835114513058</v>
      </c>
      <c r="O101" s="27">
        <v>76</v>
      </c>
      <c r="P101" s="27">
        <v>2386945.9761526417</v>
      </c>
      <c r="Q101" s="27">
        <v>-303097.9761526417</v>
      </c>
    </row>
    <row r="102" spans="1:17" x14ac:dyDescent="0.25">
      <c r="A102" s="20">
        <v>43235</v>
      </c>
      <c r="B102" s="21">
        <v>2055019</v>
      </c>
      <c r="C102" s="21">
        <v>44.98</v>
      </c>
      <c r="D102" s="19">
        <v>2.8</v>
      </c>
      <c r="E102" s="21">
        <v>15474</v>
      </c>
      <c r="F102" s="19">
        <v>2.67</v>
      </c>
      <c r="G102" s="19">
        <v>86</v>
      </c>
      <c r="H102" s="19">
        <f t="shared" si="2"/>
        <v>1330764</v>
      </c>
      <c r="I102">
        <v>2112015.6248540739</v>
      </c>
      <c r="J102">
        <f t="shared" si="3"/>
        <v>2.773532743691122E-2</v>
      </c>
      <c r="K102" s="27">
        <v>2112015.6248540739</v>
      </c>
      <c r="L102" s="27">
        <v>-56996.62485407386</v>
      </c>
      <c r="O102" s="27">
        <v>77</v>
      </c>
      <c r="P102" s="27">
        <v>2212498.1418525758</v>
      </c>
      <c r="Q102" s="27">
        <v>-246699.14185257582</v>
      </c>
    </row>
    <row r="103" spans="1:17" x14ac:dyDescent="0.25">
      <c r="A103" s="20">
        <v>43266</v>
      </c>
      <c r="B103" s="21">
        <v>2063144</v>
      </c>
      <c r="C103" s="21">
        <v>49.41</v>
      </c>
      <c r="D103" s="19">
        <v>2.97</v>
      </c>
      <c r="E103" s="21">
        <v>24004</v>
      </c>
      <c r="F103" s="19">
        <v>2.69</v>
      </c>
      <c r="G103" s="19">
        <v>26</v>
      </c>
      <c r="H103" s="19">
        <f t="shared" si="2"/>
        <v>624104</v>
      </c>
      <c r="I103">
        <v>2041458.6456095134</v>
      </c>
      <c r="J103">
        <f t="shared" si="3"/>
        <v>1.0510829292810686E-2</v>
      </c>
      <c r="K103" s="27">
        <v>2041458.6456095134</v>
      </c>
      <c r="L103" s="27">
        <v>21685.354390486609</v>
      </c>
      <c r="O103" s="27">
        <v>78</v>
      </c>
      <c r="P103" s="27">
        <v>2070704.0126100585</v>
      </c>
      <c r="Q103" s="27">
        <v>-70048.012610058533</v>
      </c>
    </row>
    <row r="104" spans="1:17" x14ac:dyDescent="0.25">
      <c r="A104" s="20">
        <v>43296</v>
      </c>
      <c r="B104" s="21">
        <v>2350719</v>
      </c>
      <c r="C104" s="21">
        <v>53.12</v>
      </c>
      <c r="D104" s="19">
        <v>2.83</v>
      </c>
      <c r="E104" s="21">
        <v>21367</v>
      </c>
      <c r="F104" s="19">
        <v>2.8</v>
      </c>
      <c r="G104" s="19">
        <v>4</v>
      </c>
      <c r="H104" s="19">
        <f t="shared" si="2"/>
        <v>85468</v>
      </c>
      <c r="I104">
        <v>2011837.8275687341</v>
      </c>
      <c r="J104">
        <f t="shared" si="3"/>
        <v>0.14416064720252225</v>
      </c>
      <c r="K104" s="27">
        <v>2011837.8275687341</v>
      </c>
      <c r="L104" s="27">
        <v>338881.17243126594</v>
      </c>
      <c r="O104" s="27">
        <v>79</v>
      </c>
      <c r="P104" s="27">
        <v>2046307.5965769556</v>
      </c>
      <c r="Q104" s="27">
        <v>140308.40342304436</v>
      </c>
    </row>
    <row r="105" spans="1:17" x14ac:dyDescent="0.25">
      <c r="A105" s="20">
        <v>43327</v>
      </c>
      <c r="B105" s="21">
        <v>2313836</v>
      </c>
      <c r="C105" s="21">
        <v>55.67</v>
      </c>
      <c r="D105" s="19">
        <v>2.96</v>
      </c>
      <c r="E105" s="21">
        <v>28498</v>
      </c>
      <c r="F105" s="19">
        <v>2.8</v>
      </c>
      <c r="G105" s="19">
        <v>7</v>
      </c>
      <c r="H105" s="19">
        <f t="shared" si="2"/>
        <v>199486</v>
      </c>
      <c r="I105">
        <v>2015329.1512811135</v>
      </c>
      <c r="J105">
        <f t="shared" si="3"/>
        <v>0.12900951005986877</v>
      </c>
      <c r="K105" s="27">
        <v>2015329.1512811135</v>
      </c>
      <c r="L105" s="27">
        <v>298506.8487188865</v>
      </c>
      <c r="O105" s="27">
        <v>80</v>
      </c>
      <c r="P105" s="27">
        <v>2046307.5965769556</v>
      </c>
      <c r="Q105" s="27">
        <v>162067.40342304436</v>
      </c>
    </row>
    <row r="106" spans="1:17" x14ac:dyDescent="0.25">
      <c r="A106" s="20">
        <v>43358</v>
      </c>
      <c r="B106" s="21">
        <v>2156063</v>
      </c>
      <c r="C106" s="21">
        <v>56.99</v>
      </c>
      <c r="D106" s="19">
        <v>3</v>
      </c>
      <c r="E106" s="21">
        <v>25245</v>
      </c>
      <c r="F106" s="19">
        <v>2.97</v>
      </c>
      <c r="G106" s="19">
        <v>38</v>
      </c>
      <c r="H106" s="19">
        <f t="shared" si="2"/>
        <v>959310</v>
      </c>
      <c r="I106">
        <v>2045196.8705014659</v>
      </c>
      <c r="J106">
        <f t="shared" si="3"/>
        <v>5.1420635435297637E-2</v>
      </c>
      <c r="K106" s="27">
        <v>2045196.8705014659</v>
      </c>
      <c r="L106" s="27">
        <v>110866.12949853414</v>
      </c>
      <c r="O106" s="27">
        <v>81</v>
      </c>
      <c r="P106" s="27">
        <v>2060240.2400146697</v>
      </c>
      <c r="Q106" s="27">
        <v>-112488.24001466972</v>
      </c>
    </row>
    <row r="107" spans="1:17" x14ac:dyDescent="0.25">
      <c r="A107" s="20">
        <v>43388</v>
      </c>
      <c r="B107" s="21">
        <v>2285854</v>
      </c>
      <c r="C107" s="21">
        <v>56.66</v>
      </c>
      <c r="D107" s="19">
        <v>3.28</v>
      </c>
      <c r="E107" s="21">
        <v>28009</v>
      </c>
      <c r="F107" s="19">
        <v>2.83</v>
      </c>
      <c r="G107" s="19">
        <v>254</v>
      </c>
      <c r="H107" s="19">
        <f t="shared" si="2"/>
        <v>7114286</v>
      </c>
      <c r="I107">
        <v>2301685.7127715768</v>
      </c>
      <c r="J107">
        <f t="shared" si="3"/>
        <v>6.9259509888106715E-3</v>
      </c>
      <c r="K107" s="27">
        <v>2301685.7127715768</v>
      </c>
      <c r="L107" s="27">
        <v>-15831.712771576829</v>
      </c>
      <c r="O107" s="27">
        <v>82</v>
      </c>
      <c r="P107" s="27">
        <v>2236879.589305643</v>
      </c>
      <c r="Q107" s="27">
        <v>-311676.58930564299</v>
      </c>
    </row>
    <row r="108" spans="1:17" x14ac:dyDescent="0.25">
      <c r="A108" s="20">
        <v>43419</v>
      </c>
      <c r="B108" s="21">
        <v>2715942</v>
      </c>
      <c r="C108" s="21">
        <v>55.14</v>
      </c>
      <c r="D108" s="19">
        <v>4.09</v>
      </c>
      <c r="E108" s="21">
        <v>35887</v>
      </c>
      <c r="F108" s="19">
        <v>2.96</v>
      </c>
      <c r="G108" s="19">
        <v>595</v>
      </c>
      <c r="H108" s="19">
        <f t="shared" si="2"/>
        <v>21352765</v>
      </c>
      <c r="I108">
        <v>2693784.5589317544</v>
      </c>
      <c r="J108">
        <f t="shared" si="3"/>
        <v>8.1582894878629818E-3</v>
      </c>
      <c r="K108" s="27">
        <v>2693784.5589317544</v>
      </c>
      <c r="L108" s="27">
        <v>22157.441068245564</v>
      </c>
      <c r="O108" s="27">
        <v>83</v>
      </c>
      <c r="P108" s="27">
        <v>2494073.7694509365</v>
      </c>
      <c r="Q108" s="27">
        <v>-334628.76945093647</v>
      </c>
    </row>
    <row r="109" spans="1:17" x14ac:dyDescent="0.25">
      <c r="A109" s="20">
        <v>43449</v>
      </c>
      <c r="B109" s="21">
        <v>2999510</v>
      </c>
      <c r="C109" s="21">
        <v>53.51</v>
      </c>
      <c r="D109" s="19">
        <v>4.04</v>
      </c>
      <c r="E109" s="21">
        <v>25726</v>
      </c>
      <c r="F109" s="19">
        <v>3</v>
      </c>
      <c r="G109" s="19">
        <v>733</v>
      </c>
      <c r="H109" s="19">
        <f t="shared" si="2"/>
        <v>18857158</v>
      </c>
      <c r="I109">
        <v>2852924.4397072759</v>
      </c>
      <c r="J109">
        <f t="shared" si="3"/>
        <v>4.8869835504040345E-2</v>
      </c>
      <c r="K109" s="27">
        <v>2852924.4397072759</v>
      </c>
      <c r="L109" s="27">
        <v>146585.56029272405</v>
      </c>
      <c r="O109" s="27">
        <v>84</v>
      </c>
      <c r="P109" s="27">
        <v>2912642.1953162127</v>
      </c>
      <c r="Q109" s="27">
        <v>-46369.195316212717</v>
      </c>
    </row>
    <row r="110" spans="1:17" x14ac:dyDescent="0.25">
      <c r="A110" s="17">
        <v>43480</v>
      </c>
      <c r="B110" s="18">
        <v>3424302</v>
      </c>
      <c r="C110" s="18">
        <v>32.56</v>
      </c>
      <c r="D110" s="19">
        <v>3.11</v>
      </c>
      <c r="E110" s="18">
        <v>22745</v>
      </c>
      <c r="F110" s="19">
        <v>3.28</v>
      </c>
      <c r="G110" s="19">
        <v>861</v>
      </c>
      <c r="H110" s="19">
        <f t="shared" si="2"/>
        <v>19583445</v>
      </c>
      <c r="I110">
        <v>2991660.5148112378</v>
      </c>
      <c r="J110">
        <f t="shared" si="3"/>
        <v>0.12634443024848924</v>
      </c>
      <c r="K110" s="27">
        <v>2991660.5148112378</v>
      </c>
      <c r="L110" s="27">
        <v>432641.48518876219</v>
      </c>
      <c r="O110" s="27">
        <v>85</v>
      </c>
      <c r="P110" s="27">
        <v>2894387.0546820061</v>
      </c>
      <c r="Q110" s="27">
        <v>19435.945317993872</v>
      </c>
    </row>
    <row r="111" spans="1:17" x14ac:dyDescent="0.25">
      <c r="A111" s="20">
        <v>43511</v>
      </c>
      <c r="B111" s="21">
        <v>3019120</v>
      </c>
      <c r="C111" s="21">
        <v>32.200000000000003</v>
      </c>
      <c r="D111" s="19">
        <v>2.69</v>
      </c>
      <c r="E111" s="21">
        <v>16804</v>
      </c>
      <c r="F111" s="19">
        <v>4.09</v>
      </c>
      <c r="G111" s="19">
        <v>721</v>
      </c>
      <c r="H111" s="19">
        <f t="shared" si="2"/>
        <v>12115684</v>
      </c>
      <c r="I111">
        <v>2799146.6225229483</v>
      </c>
      <c r="J111">
        <f t="shared" si="3"/>
        <v>7.2860097471134533E-2</v>
      </c>
      <c r="K111" s="27">
        <v>2799146.6225229483</v>
      </c>
      <c r="L111" s="27">
        <v>219973.37747705169</v>
      </c>
      <c r="O111" s="27">
        <v>86</v>
      </c>
      <c r="P111" s="27">
        <v>2654062.506542339</v>
      </c>
      <c r="Q111" s="27">
        <v>-313845.50654233899</v>
      </c>
    </row>
    <row r="112" spans="1:17" x14ac:dyDescent="0.25">
      <c r="A112" s="20">
        <v>43539</v>
      </c>
      <c r="B112" s="21">
        <v>2927812</v>
      </c>
      <c r="C112" s="21">
        <v>34.89</v>
      </c>
      <c r="D112" s="19">
        <v>2.95</v>
      </c>
      <c r="E112" s="21">
        <v>14389</v>
      </c>
      <c r="F112" s="19">
        <v>4.04</v>
      </c>
      <c r="G112" s="19">
        <v>634</v>
      </c>
      <c r="H112" s="19">
        <f t="shared" si="2"/>
        <v>9122626</v>
      </c>
      <c r="I112">
        <v>2699724.4973563636</v>
      </c>
      <c r="J112">
        <f t="shared" si="3"/>
        <v>7.7903739257724341E-2</v>
      </c>
      <c r="K112" s="27">
        <v>2699724.4973563636</v>
      </c>
      <c r="L112" s="27">
        <v>228087.50264363643</v>
      </c>
      <c r="O112" s="27">
        <v>87</v>
      </c>
      <c r="P112" s="27">
        <v>2612584.9229875724</v>
      </c>
      <c r="Q112" s="27">
        <v>-89253.922987572383</v>
      </c>
    </row>
    <row r="113" spans="1:17" x14ac:dyDescent="0.25">
      <c r="A113" s="20">
        <v>43570</v>
      </c>
      <c r="B113" s="21">
        <v>2212386</v>
      </c>
      <c r="C113" s="21">
        <v>39.380000000000003</v>
      </c>
      <c r="D113" s="19">
        <v>2.65</v>
      </c>
      <c r="E113" s="21">
        <v>12783</v>
      </c>
      <c r="F113" s="19">
        <v>3.11</v>
      </c>
      <c r="G113" s="19">
        <v>289</v>
      </c>
      <c r="H113" s="19">
        <f t="shared" si="2"/>
        <v>3694287</v>
      </c>
      <c r="I113">
        <v>2332190.7527917726</v>
      </c>
      <c r="J113">
        <f t="shared" si="3"/>
        <v>5.4151831005878989E-2</v>
      </c>
      <c r="K113" s="27">
        <v>2332190.7527917726</v>
      </c>
      <c r="L113" s="27">
        <v>-119804.7527917726</v>
      </c>
      <c r="O113" s="27">
        <v>88</v>
      </c>
      <c r="P113" s="27">
        <v>2277536.1979180467</v>
      </c>
      <c r="Q113" s="27">
        <v>-345494.19791804673</v>
      </c>
    </row>
    <row r="114" spans="1:17" x14ac:dyDescent="0.25">
      <c r="A114" s="20">
        <v>43600</v>
      </c>
      <c r="B114" s="21">
        <v>2133985</v>
      </c>
      <c r="C114" s="21">
        <v>43.4</v>
      </c>
      <c r="D114" s="19">
        <v>2.64</v>
      </c>
      <c r="E114" s="21">
        <v>21418</v>
      </c>
      <c r="F114" s="19">
        <v>2.69</v>
      </c>
      <c r="G114" s="19">
        <v>159</v>
      </c>
      <c r="H114" s="19">
        <f t="shared" si="2"/>
        <v>3405462</v>
      </c>
      <c r="I114">
        <v>2196240.6635250072</v>
      </c>
      <c r="J114">
        <f t="shared" si="3"/>
        <v>2.9173430705936171E-2</v>
      </c>
      <c r="K114" s="27">
        <v>2196240.6635250072</v>
      </c>
      <c r="L114" s="27">
        <v>-62255.663525007199</v>
      </c>
      <c r="O114" s="27">
        <v>89</v>
      </c>
      <c r="P114" s="27">
        <v>2184577.7506952896</v>
      </c>
      <c r="Q114" s="27">
        <v>-292567.75069528958</v>
      </c>
    </row>
    <row r="115" spans="1:17" x14ac:dyDescent="0.25">
      <c r="A115" s="20">
        <v>43631</v>
      </c>
      <c r="B115" s="21">
        <v>2119341</v>
      </c>
      <c r="C115" s="21">
        <v>47.62</v>
      </c>
      <c r="D115" s="19">
        <v>2.4</v>
      </c>
      <c r="E115" s="21">
        <v>21483</v>
      </c>
      <c r="F115" s="19">
        <v>2.95</v>
      </c>
      <c r="G115" s="19">
        <v>34</v>
      </c>
      <c r="H115" s="19">
        <f t="shared" si="2"/>
        <v>730422</v>
      </c>
      <c r="I115">
        <v>2041272.2772152624</v>
      </c>
      <c r="J115">
        <f t="shared" si="3"/>
        <v>3.6836319773334063E-2</v>
      </c>
      <c r="K115" s="27">
        <v>2041272.2772152624</v>
      </c>
      <c r="L115" s="27">
        <v>78068.722784737591</v>
      </c>
      <c r="O115" s="27">
        <v>90</v>
      </c>
      <c r="P115" s="27">
        <v>2033355.073567515</v>
      </c>
      <c r="Q115" s="27">
        <v>-122914.07356751501</v>
      </c>
    </row>
    <row r="116" spans="1:17" x14ac:dyDescent="0.25">
      <c r="A116" s="20">
        <v>43661</v>
      </c>
      <c r="B116" s="21">
        <v>2393904</v>
      </c>
      <c r="C116" s="21">
        <v>51.47</v>
      </c>
      <c r="D116" s="19">
        <v>2.37</v>
      </c>
      <c r="E116" s="21">
        <v>24122</v>
      </c>
      <c r="F116" s="19">
        <v>2.65</v>
      </c>
      <c r="G116" s="19">
        <v>5</v>
      </c>
      <c r="H116" s="19">
        <f t="shared" si="2"/>
        <v>120610</v>
      </c>
      <c r="I116">
        <v>2018480.3896167947</v>
      </c>
      <c r="J116">
        <f t="shared" si="3"/>
        <v>0.15682483941845846</v>
      </c>
      <c r="K116" s="27">
        <v>2018480.3896167947</v>
      </c>
      <c r="L116" s="27">
        <v>375423.61038320535</v>
      </c>
      <c r="O116" s="27">
        <v>91</v>
      </c>
      <c r="P116" s="27">
        <v>2002044.0271849926</v>
      </c>
      <c r="Q116" s="27">
        <v>139550.97281500744</v>
      </c>
    </row>
    <row r="117" spans="1:17" x14ac:dyDescent="0.25">
      <c r="A117" s="20">
        <v>43692</v>
      </c>
      <c r="B117" s="21">
        <v>2433924</v>
      </c>
      <c r="C117" s="21">
        <v>54.25</v>
      </c>
      <c r="D117" s="19">
        <v>2.2200000000000002</v>
      </c>
      <c r="E117" s="21">
        <v>32738</v>
      </c>
      <c r="F117" s="19">
        <v>2.64</v>
      </c>
      <c r="G117" s="19">
        <v>10</v>
      </c>
      <c r="H117" s="19">
        <f t="shared" si="2"/>
        <v>327380</v>
      </c>
      <c r="I117">
        <v>2024664.5149692451</v>
      </c>
      <c r="J117">
        <f t="shared" si="3"/>
        <v>0.16814801326202253</v>
      </c>
      <c r="K117" s="27">
        <v>2024664.5149692451</v>
      </c>
      <c r="L117" s="27">
        <v>409259.48503075493</v>
      </c>
      <c r="O117" s="27">
        <v>92</v>
      </c>
      <c r="P117" s="27">
        <v>2011855.5104005018</v>
      </c>
      <c r="Q117" s="27">
        <v>81917.489599498222</v>
      </c>
    </row>
    <row r="118" spans="1:17" x14ac:dyDescent="0.25">
      <c r="A118" s="20">
        <v>43723</v>
      </c>
      <c r="B118" s="21">
        <v>2206252</v>
      </c>
      <c r="C118" s="21">
        <v>55.82</v>
      </c>
      <c r="D118" s="19">
        <v>2.56</v>
      </c>
      <c r="E118" s="21">
        <v>29247</v>
      </c>
      <c r="F118" s="19">
        <v>2.4</v>
      </c>
      <c r="G118" s="19">
        <v>41</v>
      </c>
      <c r="H118" s="19">
        <f t="shared" si="2"/>
        <v>1199127</v>
      </c>
      <c r="I118">
        <v>2069507.5866274615</v>
      </c>
      <c r="J118">
        <f t="shared" si="3"/>
        <v>6.1980414464230978E-2</v>
      </c>
      <c r="K118" s="27">
        <v>2069507.5866274615</v>
      </c>
      <c r="L118" s="27">
        <v>136744.41337253852</v>
      </c>
      <c r="O118" s="27">
        <v>93</v>
      </c>
      <c r="P118" s="27">
        <v>2051814.2654277405</v>
      </c>
      <c r="Q118" s="27">
        <v>-131348.26542774052</v>
      </c>
    </row>
    <row r="119" spans="1:17" x14ac:dyDescent="0.25">
      <c r="A119" s="20">
        <v>43753</v>
      </c>
      <c r="B119" s="21">
        <v>2306544</v>
      </c>
      <c r="C119" s="21">
        <v>55.45</v>
      </c>
      <c r="D119" s="19">
        <v>2.33</v>
      </c>
      <c r="E119" s="21">
        <v>32929</v>
      </c>
      <c r="F119" s="19">
        <v>2.37</v>
      </c>
      <c r="G119" s="19">
        <v>255</v>
      </c>
      <c r="H119" s="19">
        <f t="shared" si="2"/>
        <v>8396895</v>
      </c>
      <c r="I119">
        <v>2319651.1022726563</v>
      </c>
      <c r="J119">
        <f t="shared" si="3"/>
        <v>5.682571965961317E-3</v>
      </c>
      <c r="K119" s="27">
        <v>2319651.1022726563</v>
      </c>
      <c r="L119" s="27">
        <v>-13107.102272656281</v>
      </c>
      <c r="O119" s="27">
        <v>94</v>
      </c>
      <c r="P119" s="27">
        <v>2225216.6764759249</v>
      </c>
      <c r="Q119" s="27">
        <v>-193706.67647592491</v>
      </c>
    </row>
    <row r="120" spans="1:17" x14ac:dyDescent="0.25">
      <c r="A120" s="20">
        <v>43784</v>
      </c>
      <c r="B120" s="21">
        <v>2783754</v>
      </c>
      <c r="C120" s="21">
        <v>54.14</v>
      </c>
      <c r="D120" s="19">
        <v>2.65</v>
      </c>
      <c r="E120" s="21">
        <v>42489</v>
      </c>
      <c r="F120" s="19">
        <v>2.2200000000000002</v>
      </c>
      <c r="G120" s="19">
        <v>591</v>
      </c>
      <c r="H120" s="19">
        <f t="shared" si="2"/>
        <v>25110999</v>
      </c>
      <c r="I120">
        <v>2716158.1455364339</v>
      </c>
      <c r="J120">
        <f t="shared" si="3"/>
        <v>2.4282265769017698E-2</v>
      </c>
      <c r="K120" s="27">
        <v>2716158.1455364339</v>
      </c>
      <c r="L120" s="27">
        <v>67595.854463566095</v>
      </c>
      <c r="O120" s="27">
        <v>95</v>
      </c>
      <c r="P120" s="27">
        <v>2576107.2931309631</v>
      </c>
      <c r="Q120" s="27">
        <v>-218849.29313096311</v>
      </c>
    </row>
    <row r="121" spans="1:17" x14ac:dyDescent="0.25">
      <c r="A121" s="20">
        <v>43814</v>
      </c>
      <c r="B121" s="21">
        <v>3170717</v>
      </c>
      <c r="C121" s="21">
        <v>52.66</v>
      </c>
      <c r="D121" s="19">
        <v>2.2200000000000002</v>
      </c>
      <c r="E121" s="21">
        <v>31241</v>
      </c>
      <c r="F121" s="19">
        <v>2.56</v>
      </c>
      <c r="G121" s="19">
        <v>717</v>
      </c>
      <c r="H121" s="19">
        <f t="shared" si="2"/>
        <v>22399797</v>
      </c>
      <c r="I121">
        <v>2850375.1565079023</v>
      </c>
      <c r="J121">
        <f t="shared" si="3"/>
        <v>0.1010313577314209</v>
      </c>
      <c r="K121" s="27">
        <v>2850375.1565079023</v>
      </c>
      <c r="L121" s="27">
        <v>320341.84349209769</v>
      </c>
      <c r="O121" s="27">
        <v>96</v>
      </c>
      <c r="P121" s="27">
        <v>2931627.8409473877</v>
      </c>
      <c r="Q121" s="27">
        <v>154387.15905261226</v>
      </c>
    </row>
    <row r="122" spans="1:17" x14ac:dyDescent="0.25">
      <c r="A122" s="17">
        <v>43845</v>
      </c>
      <c r="B122" s="18">
        <v>3327245</v>
      </c>
      <c r="C122" s="18">
        <v>35.53</v>
      </c>
      <c r="D122" s="19">
        <v>2.02</v>
      </c>
      <c r="E122" s="18">
        <v>34154</v>
      </c>
      <c r="F122" s="19">
        <v>2.33</v>
      </c>
      <c r="G122" s="19">
        <v>741</v>
      </c>
      <c r="H122" s="19">
        <f t="shared" si="2"/>
        <v>25308114</v>
      </c>
      <c r="I122">
        <v>2886706.5536720823</v>
      </c>
      <c r="J122">
        <f t="shared" si="3"/>
        <v>0.13240336865121677</v>
      </c>
      <c r="K122" s="27">
        <v>2886706.5536720823</v>
      </c>
      <c r="L122" s="27">
        <v>440538.44632791774</v>
      </c>
      <c r="O122" s="27">
        <v>97</v>
      </c>
      <c r="P122" s="27">
        <v>3050494.0484407581</v>
      </c>
      <c r="Q122" s="27">
        <v>290440.95155924186</v>
      </c>
    </row>
    <row r="123" spans="1:17" x14ac:dyDescent="0.25">
      <c r="A123" s="20">
        <v>43876</v>
      </c>
      <c r="B123" s="21">
        <v>3062299</v>
      </c>
      <c r="C123" s="21">
        <v>35.85</v>
      </c>
      <c r="D123" s="19">
        <v>1.91</v>
      </c>
      <c r="E123" s="21">
        <v>21626</v>
      </c>
      <c r="F123" s="19">
        <v>2.65</v>
      </c>
      <c r="G123" s="19">
        <v>653</v>
      </c>
      <c r="H123" s="19">
        <f t="shared" si="2"/>
        <v>14121778</v>
      </c>
      <c r="I123">
        <v>2772606.3114907779</v>
      </c>
      <c r="J123">
        <f t="shared" si="3"/>
        <v>9.4599739773687061E-2</v>
      </c>
      <c r="K123" s="27">
        <v>2772606.3114907779</v>
      </c>
      <c r="L123" s="27">
        <v>289692.68850922212</v>
      </c>
      <c r="O123" s="27">
        <v>98</v>
      </c>
      <c r="P123" s="27">
        <v>2729199.0827047136</v>
      </c>
      <c r="Q123" s="27">
        <v>-18480.082704713568</v>
      </c>
    </row>
    <row r="124" spans="1:17" x14ac:dyDescent="0.25">
      <c r="A124" s="20">
        <v>43905</v>
      </c>
      <c r="B124" s="21">
        <v>2725503</v>
      </c>
      <c r="C124" s="21">
        <v>39.26</v>
      </c>
      <c r="D124" s="19">
        <v>1.79</v>
      </c>
      <c r="E124" s="21">
        <v>19412</v>
      </c>
      <c r="F124" s="19">
        <v>2.2200000000000002</v>
      </c>
      <c r="G124" s="19">
        <v>485</v>
      </c>
      <c r="H124" s="19">
        <f t="shared" si="2"/>
        <v>9414820</v>
      </c>
      <c r="I124">
        <v>2592798.0410323562</v>
      </c>
      <c r="J124">
        <f t="shared" si="3"/>
        <v>4.8690079947680771E-2</v>
      </c>
      <c r="K124" s="27">
        <v>2592798.0410323562</v>
      </c>
      <c r="L124" s="27">
        <v>132704.95896764379</v>
      </c>
      <c r="O124" s="27">
        <v>99</v>
      </c>
      <c r="P124" s="27">
        <v>2717518.487043228</v>
      </c>
      <c r="Q124" s="27">
        <v>79189.512956772</v>
      </c>
    </row>
    <row r="125" spans="1:17" x14ac:dyDescent="0.25">
      <c r="A125" s="20">
        <v>43936</v>
      </c>
      <c r="B125" s="21">
        <v>2263569</v>
      </c>
      <c r="C125" s="21">
        <v>42.16</v>
      </c>
      <c r="D125" s="19">
        <v>1.74</v>
      </c>
      <c r="E125" s="21">
        <v>20646</v>
      </c>
      <c r="F125" s="19">
        <v>2.02</v>
      </c>
      <c r="G125" s="19">
        <v>360</v>
      </c>
      <c r="H125" s="19">
        <f t="shared" si="2"/>
        <v>7432560</v>
      </c>
      <c r="I125">
        <v>2454631.269652898</v>
      </c>
      <c r="J125">
        <f t="shared" si="3"/>
        <v>8.4407530608918022E-2</v>
      </c>
      <c r="K125" s="27">
        <v>2454631.269652898</v>
      </c>
      <c r="L125" s="27">
        <v>-191062.26965289796</v>
      </c>
      <c r="O125" s="27">
        <v>100</v>
      </c>
      <c r="P125" s="27">
        <v>2447575.8351145131</v>
      </c>
      <c r="Q125" s="27">
        <v>-97094.835114513058</v>
      </c>
    </row>
    <row r="126" spans="1:17" x14ac:dyDescent="0.25">
      <c r="A126" s="20">
        <v>43966</v>
      </c>
      <c r="B126" s="21">
        <v>2076671</v>
      </c>
      <c r="C126" s="21">
        <v>45.9</v>
      </c>
      <c r="D126" s="19">
        <v>1.75</v>
      </c>
      <c r="E126" s="21">
        <v>30543</v>
      </c>
      <c r="F126" s="19">
        <v>1.91</v>
      </c>
      <c r="G126" s="19">
        <v>157</v>
      </c>
      <c r="H126" s="19">
        <f t="shared" si="2"/>
        <v>4795251</v>
      </c>
      <c r="I126">
        <v>2222402.8092652108</v>
      </c>
      <c r="J126">
        <f t="shared" si="3"/>
        <v>7.0175684672830099E-2</v>
      </c>
      <c r="K126" s="27">
        <v>2222402.8092652108</v>
      </c>
      <c r="L126" s="27">
        <v>-145731.80926521076</v>
      </c>
      <c r="O126" s="27">
        <v>101</v>
      </c>
      <c r="P126" s="27">
        <v>2112015.6248540739</v>
      </c>
      <c r="Q126" s="27">
        <v>-56996.62485407386</v>
      </c>
    </row>
    <row r="127" spans="1:17" x14ac:dyDescent="0.25">
      <c r="A127" s="20">
        <v>43997</v>
      </c>
      <c r="B127" s="21">
        <v>2134224</v>
      </c>
      <c r="C127" s="21">
        <v>49.97</v>
      </c>
      <c r="D127" s="19">
        <v>1.63</v>
      </c>
      <c r="E127" s="21">
        <v>28338</v>
      </c>
      <c r="F127" s="19">
        <v>1.79</v>
      </c>
      <c r="G127" s="19">
        <v>25</v>
      </c>
      <c r="H127" s="19">
        <f t="shared" si="2"/>
        <v>708450</v>
      </c>
      <c r="I127">
        <v>2073167.5959023244</v>
      </c>
      <c r="J127">
        <f t="shared" si="3"/>
        <v>2.8608245478298239E-2</v>
      </c>
      <c r="K127" s="27">
        <v>2073167.5959023244</v>
      </c>
      <c r="L127" s="27">
        <v>61056.404097675579</v>
      </c>
      <c r="O127" s="27">
        <v>102</v>
      </c>
      <c r="P127" s="27">
        <v>2041458.6456095134</v>
      </c>
      <c r="Q127" s="27">
        <v>21685.354390486609</v>
      </c>
    </row>
    <row r="128" spans="1:17" x14ac:dyDescent="0.25">
      <c r="A128" s="20">
        <v>44027</v>
      </c>
      <c r="B128" s="21">
        <v>2468300</v>
      </c>
      <c r="C128" s="21">
        <v>53.63</v>
      </c>
      <c r="D128" s="19">
        <v>1.76</v>
      </c>
      <c r="E128" s="21">
        <v>38183</v>
      </c>
      <c r="F128" s="19">
        <v>1.74</v>
      </c>
      <c r="G128" s="19">
        <v>5</v>
      </c>
      <c r="H128" s="19">
        <f t="shared" si="2"/>
        <v>190915</v>
      </c>
      <c r="I128">
        <v>2051718.3669788833</v>
      </c>
      <c r="J128">
        <f t="shared" si="3"/>
        <v>0.1687726909294319</v>
      </c>
      <c r="K128" s="27">
        <v>2051718.3669788833</v>
      </c>
      <c r="L128" s="27">
        <v>416581.63302111672</v>
      </c>
      <c r="O128" s="27">
        <v>103</v>
      </c>
      <c r="P128" s="27">
        <v>2011837.8275687341</v>
      </c>
      <c r="Q128" s="27">
        <v>338881.17243126594</v>
      </c>
    </row>
    <row r="129" spans="1:17" x14ac:dyDescent="0.25">
      <c r="A129" s="20">
        <v>44058</v>
      </c>
      <c r="B129" s="21">
        <v>2404283</v>
      </c>
      <c r="C129" s="21">
        <v>56.26</v>
      </c>
      <c r="D129" s="19">
        <v>2.2999999999999998</v>
      </c>
      <c r="E129" s="21">
        <v>32056</v>
      </c>
      <c r="F129" s="19">
        <v>1.75</v>
      </c>
      <c r="G129" s="19">
        <v>7</v>
      </c>
      <c r="H129" s="19">
        <f t="shared" si="2"/>
        <v>224392</v>
      </c>
      <c r="I129">
        <v>2053680.6636219851</v>
      </c>
      <c r="J129">
        <f t="shared" si="3"/>
        <v>0.14582407161636748</v>
      </c>
      <c r="K129" s="27">
        <v>2053680.6636219851</v>
      </c>
      <c r="L129" s="27">
        <v>350602.33637801488</v>
      </c>
      <c r="O129" s="27">
        <v>104</v>
      </c>
      <c r="P129" s="27">
        <v>2015329.1512811135</v>
      </c>
      <c r="Q129" s="27">
        <v>298506.8487188865</v>
      </c>
    </row>
    <row r="130" spans="1:17" x14ac:dyDescent="0.25">
      <c r="A130" s="20">
        <v>44089</v>
      </c>
      <c r="B130" s="21">
        <v>2156948</v>
      </c>
      <c r="C130" s="21">
        <v>57.33</v>
      </c>
      <c r="D130" s="19">
        <v>1.92</v>
      </c>
      <c r="E130" s="21">
        <v>34256</v>
      </c>
      <c r="F130" s="19">
        <v>1.63</v>
      </c>
      <c r="G130" s="19">
        <v>58</v>
      </c>
      <c r="H130" s="19">
        <f t="shared" ref="H130:H181" si="4">E130*G130</f>
        <v>1986848</v>
      </c>
      <c r="I130">
        <v>2117416.1967142513</v>
      </c>
      <c r="J130">
        <f t="shared" si="3"/>
        <v>1.8327657081092682E-2</v>
      </c>
      <c r="K130" s="27">
        <v>2117416.1967142513</v>
      </c>
      <c r="L130" s="27">
        <v>39531.803285748698</v>
      </c>
      <c r="O130" s="27">
        <v>105</v>
      </c>
      <c r="P130" s="27">
        <v>2045196.8705014659</v>
      </c>
      <c r="Q130" s="27">
        <v>110866.12949853414</v>
      </c>
    </row>
    <row r="131" spans="1:17" x14ac:dyDescent="0.25">
      <c r="A131" s="20">
        <v>44119</v>
      </c>
      <c r="B131" s="21">
        <v>2320505</v>
      </c>
      <c r="C131" s="21">
        <v>57.03</v>
      </c>
      <c r="D131" s="19">
        <v>2.39</v>
      </c>
      <c r="E131" s="21">
        <v>45612</v>
      </c>
      <c r="F131" s="19">
        <v>1.76</v>
      </c>
      <c r="G131" s="19">
        <v>248</v>
      </c>
      <c r="H131" s="19">
        <f t="shared" si="4"/>
        <v>11311776</v>
      </c>
      <c r="I131">
        <v>2333785.082684658</v>
      </c>
      <c r="J131">
        <f t="shared" ref="J131:J181" si="5">ABS(B131-I131)/B131</f>
        <v>5.7229278474547575E-3</v>
      </c>
      <c r="K131" s="27">
        <v>2333785.082684658</v>
      </c>
      <c r="L131" s="27">
        <v>-13280.082684658002</v>
      </c>
      <c r="O131" s="27">
        <v>106</v>
      </c>
      <c r="P131" s="27">
        <v>2301685.7127715768</v>
      </c>
      <c r="Q131" s="27">
        <v>-15831.712771576829</v>
      </c>
    </row>
    <row r="132" spans="1:17" x14ac:dyDescent="0.25">
      <c r="A132" s="20">
        <v>44150</v>
      </c>
      <c r="B132" s="21">
        <v>2446546</v>
      </c>
      <c r="C132" s="21">
        <v>56.05</v>
      </c>
      <c r="D132" s="19">
        <v>2.61</v>
      </c>
      <c r="E132" s="21">
        <v>36767</v>
      </c>
      <c r="F132" s="19">
        <v>2.2999999999999998</v>
      </c>
      <c r="G132" s="19">
        <v>423</v>
      </c>
      <c r="H132" s="19">
        <f t="shared" si="4"/>
        <v>15552441</v>
      </c>
      <c r="I132">
        <v>2517721.9976553028</v>
      </c>
      <c r="J132">
        <f t="shared" si="5"/>
        <v>2.9092442020425019E-2</v>
      </c>
      <c r="K132" s="27">
        <v>2517721.9976553028</v>
      </c>
      <c r="L132" s="27">
        <v>-71175.997655302752</v>
      </c>
      <c r="O132" s="27">
        <v>107</v>
      </c>
      <c r="P132" s="27">
        <v>2693784.5589317544</v>
      </c>
      <c r="Q132" s="27">
        <v>22157.441068245564</v>
      </c>
    </row>
    <row r="133" spans="1:17" x14ac:dyDescent="0.25">
      <c r="A133" s="20">
        <v>44180</v>
      </c>
      <c r="B133" s="21">
        <v>3188152</v>
      </c>
      <c r="C133" s="21">
        <v>54.36</v>
      </c>
      <c r="D133" s="19">
        <v>2.58</v>
      </c>
      <c r="E133" s="21">
        <v>34154</v>
      </c>
      <c r="F133" s="19">
        <v>1.92</v>
      </c>
      <c r="G133" s="19">
        <v>751</v>
      </c>
      <c r="H133" s="19">
        <f t="shared" si="4"/>
        <v>25649654</v>
      </c>
      <c r="I133">
        <v>2913319.6518178778</v>
      </c>
      <c r="J133">
        <f t="shared" si="5"/>
        <v>8.6204280154184063E-2</v>
      </c>
      <c r="K133" s="27">
        <v>2913319.6518178778</v>
      </c>
      <c r="L133" s="27">
        <v>274832.34818212222</v>
      </c>
      <c r="O133" s="27">
        <v>108</v>
      </c>
      <c r="P133" s="27">
        <v>2852924.4397072759</v>
      </c>
      <c r="Q133" s="27">
        <v>146585.56029272405</v>
      </c>
    </row>
    <row r="134" spans="1:17" x14ac:dyDescent="0.25">
      <c r="A134" s="17">
        <v>44211</v>
      </c>
      <c r="B134" s="18">
        <v>3335219</v>
      </c>
      <c r="C134" s="18">
        <v>34.590000000000003</v>
      </c>
      <c r="D134" s="19">
        <v>2.71</v>
      </c>
      <c r="E134" s="18">
        <v>35534</v>
      </c>
      <c r="F134" s="19">
        <v>2.39</v>
      </c>
      <c r="G134" s="19">
        <v>805</v>
      </c>
      <c r="H134" s="19">
        <f t="shared" si="4"/>
        <v>28604870</v>
      </c>
      <c r="I134">
        <v>2958996.6112119388</v>
      </c>
      <c r="J134">
        <f t="shared" si="5"/>
        <v>0.11280290403360656</v>
      </c>
      <c r="K134" s="27">
        <v>2958996.6112119388</v>
      </c>
      <c r="L134" s="27">
        <v>376222.38878806122</v>
      </c>
      <c r="O134" s="27">
        <v>109</v>
      </c>
      <c r="P134" s="27">
        <v>2991660.5148112378</v>
      </c>
      <c r="Q134" s="27">
        <v>432641.48518876219</v>
      </c>
    </row>
    <row r="135" spans="1:17" x14ac:dyDescent="0.25">
      <c r="A135" s="20">
        <v>44242</v>
      </c>
      <c r="B135" s="21">
        <v>3095717</v>
      </c>
      <c r="C135" s="21">
        <v>32.6</v>
      </c>
      <c r="D135" s="19">
        <v>5.35</v>
      </c>
      <c r="E135" s="21">
        <v>20254</v>
      </c>
      <c r="F135" s="19">
        <v>2.61</v>
      </c>
      <c r="G135" s="19">
        <v>794</v>
      </c>
      <c r="H135" s="19">
        <f t="shared" si="4"/>
        <v>16081676</v>
      </c>
      <c r="I135">
        <v>2938159.5359665551</v>
      </c>
      <c r="J135">
        <f t="shared" si="5"/>
        <v>5.0895306009381629E-2</v>
      </c>
      <c r="K135" s="27">
        <v>2938159.5359665551</v>
      </c>
      <c r="L135" s="27">
        <v>157557.46403344488</v>
      </c>
      <c r="O135" s="27">
        <v>110</v>
      </c>
      <c r="P135" s="27">
        <v>2799146.6225229483</v>
      </c>
      <c r="Q135" s="27">
        <v>219973.37747705169</v>
      </c>
    </row>
    <row r="136" spans="1:17" x14ac:dyDescent="0.25">
      <c r="A136" s="20">
        <v>44270</v>
      </c>
      <c r="B136" s="21">
        <v>2640102</v>
      </c>
      <c r="C136" s="21">
        <v>36.909999999999997</v>
      </c>
      <c r="D136" s="19">
        <v>2.62</v>
      </c>
      <c r="E136" s="21">
        <v>17062</v>
      </c>
      <c r="F136" s="19">
        <v>2.58</v>
      </c>
      <c r="G136" s="19">
        <v>508</v>
      </c>
      <c r="H136" s="19">
        <f t="shared" si="4"/>
        <v>8667496</v>
      </c>
      <c r="I136">
        <v>2606415.7662151577</v>
      </c>
      <c r="J136">
        <f t="shared" si="5"/>
        <v>1.2759444061192449E-2</v>
      </c>
      <c r="K136" s="27">
        <v>2606415.7662151577</v>
      </c>
      <c r="L136" s="27">
        <v>33686.233784842305</v>
      </c>
      <c r="O136" s="27">
        <v>111</v>
      </c>
      <c r="P136" s="27">
        <v>2699724.4973563636</v>
      </c>
      <c r="Q136" s="27">
        <v>228087.50264363643</v>
      </c>
    </row>
    <row r="137" spans="1:17" x14ac:dyDescent="0.25">
      <c r="A137" s="20">
        <v>44301</v>
      </c>
      <c r="B137" s="21">
        <v>2271622</v>
      </c>
      <c r="C137" s="21">
        <v>40.64</v>
      </c>
      <c r="D137" s="19">
        <v>2.66</v>
      </c>
      <c r="E137" s="21">
        <v>22766</v>
      </c>
      <c r="F137" s="19">
        <v>2.71</v>
      </c>
      <c r="G137" s="19">
        <v>308</v>
      </c>
      <c r="H137" s="19">
        <f t="shared" si="4"/>
        <v>7011928</v>
      </c>
      <c r="I137">
        <v>2368912.5695762224</v>
      </c>
      <c r="J137">
        <f t="shared" si="5"/>
        <v>4.2828679056736749E-2</v>
      </c>
      <c r="K137" s="27">
        <v>2368912.5695762224</v>
      </c>
      <c r="L137" s="27">
        <v>-97290.56957622245</v>
      </c>
      <c r="O137" s="27">
        <v>112</v>
      </c>
      <c r="P137" s="27">
        <v>2332190.7527917726</v>
      </c>
      <c r="Q137" s="27">
        <v>-119804.7527917726</v>
      </c>
    </row>
    <row r="138" spans="1:17" x14ac:dyDescent="0.25">
      <c r="A138" s="20">
        <v>44331</v>
      </c>
      <c r="B138" s="21">
        <v>2116420</v>
      </c>
      <c r="C138" s="21">
        <v>44.58</v>
      </c>
      <c r="D138" s="19">
        <v>2.91</v>
      </c>
      <c r="E138" s="21">
        <v>20948</v>
      </c>
      <c r="F138" s="19">
        <v>5.35</v>
      </c>
      <c r="G138" s="19">
        <v>151</v>
      </c>
      <c r="H138" s="19">
        <f t="shared" si="4"/>
        <v>3163148</v>
      </c>
      <c r="I138">
        <v>2089773.3023617873</v>
      </c>
      <c r="J138">
        <f t="shared" si="5"/>
        <v>1.2590458244683335E-2</v>
      </c>
      <c r="K138" s="27">
        <v>2089773.3023617873</v>
      </c>
      <c r="L138" s="27">
        <v>26646.697638212703</v>
      </c>
      <c r="O138" s="27">
        <v>113</v>
      </c>
      <c r="P138" s="27">
        <v>2196240.6635250072</v>
      </c>
      <c r="Q138" s="27">
        <v>-62255.663525007199</v>
      </c>
    </row>
    <row r="139" spans="1:17" x14ac:dyDescent="0.25">
      <c r="A139" s="20">
        <v>44362</v>
      </c>
      <c r="B139" s="21">
        <v>2242031</v>
      </c>
      <c r="C139" s="21">
        <v>49.25</v>
      </c>
      <c r="D139" s="19">
        <v>3.26</v>
      </c>
      <c r="E139" s="21">
        <v>23731</v>
      </c>
      <c r="F139" s="19">
        <v>2.62</v>
      </c>
      <c r="G139" s="19">
        <v>12</v>
      </c>
      <c r="H139" s="19">
        <f t="shared" si="4"/>
        <v>284772</v>
      </c>
      <c r="I139">
        <v>2027722.5691078005</v>
      </c>
      <c r="J139">
        <f t="shared" si="5"/>
        <v>9.5586738493892154E-2</v>
      </c>
      <c r="K139" s="27">
        <v>2027722.5691078005</v>
      </c>
      <c r="L139" s="27">
        <v>214308.43089219951</v>
      </c>
      <c r="O139" s="27">
        <v>114</v>
      </c>
      <c r="P139" s="27">
        <v>2041272.2772152624</v>
      </c>
      <c r="Q139" s="27">
        <v>78068.722784737591</v>
      </c>
    </row>
    <row r="140" spans="1:17" x14ac:dyDescent="0.25">
      <c r="A140" s="20">
        <v>44392</v>
      </c>
      <c r="B140" s="21">
        <v>2417590</v>
      </c>
      <c r="C140" s="21">
        <v>52.98</v>
      </c>
      <c r="D140" s="19">
        <v>3.84</v>
      </c>
      <c r="E140" s="21">
        <v>31605</v>
      </c>
      <c r="F140" s="19">
        <v>2.66</v>
      </c>
      <c r="G140" s="19">
        <v>5</v>
      </c>
      <c r="H140" s="19">
        <f t="shared" si="4"/>
        <v>158025</v>
      </c>
      <c r="I140">
        <v>2018115.1371183102</v>
      </c>
      <c r="J140">
        <f t="shared" si="5"/>
        <v>0.16523681140379046</v>
      </c>
      <c r="K140" s="27">
        <v>2018115.1371183102</v>
      </c>
      <c r="L140" s="27">
        <v>399474.8628816898</v>
      </c>
      <c r="O140" s="27">
        <v>115</v>
      </c>
      <c r="P140" s="27">
        <v>2018480.3896167947</v>
      </c>
      <c r="Q140" s="27">
        <v>375423.61038320535</v>
      </c>
    </row>
    <row r="141" spans="1:17" x14ac:dyDescent="0.25">
      <c r="A141" s="20">
        <v>44423</v>
      </c>
      <c r="B141" s="21">
        <v>2436266</v>
      </c>
      <c r="C141" s="21">
        <v>55.6</v>
      </c>
      <c r="D141" s="19">
        <v>4.07</v>
      </c>
      <c r="E141" s="21">
        <v>26521</v>
      </c>
      <c r="F141" s="19">
        <v>2.91</v>
      </c>
      <c r="G141" s="19">
        <v>6</v>
      </c>
      <c r="H141" s="19">
        <f t="shared" si="4"/>
        <v>159126</v>
      </c>
      <c r="I141">
        <v>2010147.5992269909</v>
      </c>
      <c r="J141">
        <f t="shared" si="5"/>
        <v>0.17490635290769113</v>
      </c>
      <c r="K141" s="27">
        <v>2010147.5992269909</v>
      </c>
      <c r="L141" s="27">
        <v>426118.40077300905</v>
      </c>
      <c r="O141" s="27">
        <v>116</v>
      </c>
      <c r="P141" s="27">
        <v>2024664.5149692451</v>
      </c>
      <c r="Q141" s="27">
        <v>409259.48503075493</v>
      </c>
    </row>
    <row r="142" spans="1:17" x14ac:dyDescent="0.25">
      <c r="A142" s="20">
        <v>44454</v>
      </c>
      <c r="B142" s="21">
        <v>2138211</v>
      </c>
      <c r="C142" s="21">
        <v>56.96</v>
      </c>
      <c r="D142" s="19">
        <v>5.16</v>
      </c>
      <c r="E142" s="21">
        <v>28271</v>
      </c>
      <c r="F142" s="19">
        <v>3.26</v>
      </c>
      <c r="G142" s="19">
        <v>40</v>
      </c>
      <c r="H142" s="19">
        <f t="shared" si="4"/>
        <v>1130840</v>
      </c>
      <c r="I142">
        <v>2036932.0971870024</v>
      </c>
      <c r="J142">
        <f t="shared" si="5"/>
        <v>4.7366187346804207E-2</v>
      </c>
      <c r="K142" s="27">
        <v>2036932.0971870024</v>
      </c>
      <c r="L142" s="27">
        <v>101278.90281299758</v>
      </c>
      <c r="O142" s="27">
        <v>117</v>
      </c>
      <c r="P142" s="27">
        <v>2069507.5866274615</v>
      </c>
      <c r="Q142" s="27">
        <v>136744.41337253852</v>
      </c>
    </row>
    <row r="143" spans="1:17" x14ac:dyDescent="0.25">
      <c r="A143" s="20">
        <v>44484</v>
      </c>
      <c r="B143" s="21">
        <v>2259328</v>
      </c>
      <c r="C143" s="21">
        <v>56.96</v>
      </c>
      <c r="D143" s="19">
        <v>5.51</v>
      </c>
      <c r="E143" s="21">
        <v>40114</v>
      </c>
      <c r="F143" s="19">
        <v>3.84</v>
      </c>
      <c r="G143" s="19">
        <v>180</v>
      </c>
      <c r="H143" s="19">
        <f t="shared" si="4"/>
        <v>7220520</v>
      </c>
      <c r="I143">
        <v>2178675.8921859474</v>
      </c>
      <c r="J143">
        <f t="shared" si="5"/>
        <v>3.5697387813567842E-2</v>
      </c>
      <c r="K143" s="27">
        <v>2178675.8921859474</v>
      </c>
      <c r="L143" s="27">
        <v>80652.107814052608</v>
      </c>
      <c r="O143" s="27">
        <v>118</v>
      </c>
      <c r="P143" s="27">
        <v>2319651.1022726563</v>
      </c>
      <c r="Q143" s="27">
        <v>-13107.102272656281</v>
      </c>
    </row>
    <row r="144" spans="1:17" x14ac:dyDescent="0.25">
      <c r="A144" s="20">
        <v>44515</v>
      </c>
      <c r="B144" s="21">
        <v>2684978</v>
      </c>
      <c r="C144" s="21">
        <v>55.88</v>
      </c>
      <c r="D144" s="19">
        <v>5.05</v>
      </c>
      <c r="E144" s="21">
        <v>33646</v>
      </c>
      <c r="F144" s="19">
        <v>4.07</v>
      </c>
      <c r="G144" s="19">
        <v>509</v>
      </c>
      <c r="H144" s="19">
        <f t="shared" si="4"/>
        <v>17125814</v>
      </c>
      <c r="I144">
        <v>2553156.9185117618</v>
      </c>
      <c r="J144">
        <f t="shared" si="5"/>
        <v>4.9095777130478607E-2</v>
      </c>
      <c r="K144" s="27">
        <v>2553156.9185117618</v>
      </c>
      <c r="L144" s="27">
        <v>131821.08148823818</v>
      </c>
      <c r="O144" s="27">
        <v>119</v>
      </c>
      <c r="P144" s="27">
        <v>2716158.1455364339</v>
      </c>
      <c r="Q144" s="27">
        <v>67595.854463566095</v>
      </c>
    </row>
    <row r="145" spans="1:17" x14ac:dyDescent="0.25">
      <c r="A145" s="20">
        <v>44545</v>
      </c>
      <c r="B145" s="21">
        <v>3008222</v>
      </c>
      <c r="C145" s="21">
        <v>54.5</v>
      </c>
      <c r="D145" s="19">
        <v>3.76</v>
      </c>
      <c r="E145" s="21">
        <v>39150</v>
      </c>
      <c r="F145" s="19">
        <v>5.16</v>
      </c>
      <c r="G145" s="19">
        <v>616</v>
      </c>
      <c r="H145" s="19">
        <f t="shared" si="4"/>
        <v>24116400</v>
      </c>
      <c r="I145">
        <v>2637868.2752518235</v>
      </c>
      <c r="J145">
        <f t="shared" si="5"/>
        <v>0.12311382761916392</v>
      </c>
      <c r="K145" s="27">
        <v>2637868.2752518235</v>
      </c>
      <c r="L145" s="27">
        <v>370353.72474817652</v>
      </c>
      <c r="O145" s="27">
        <v>120</v>
      </c>
      <c r="P145" s="27">
        <v>2850375.1565079023</v>
      </c>
      <c r="Q145" s="27">
        <v>320341.84349209769</v>
      </c>
    </row>
    <row r="146" spans="1:17" x14ac:dyDescent="0.25">
      <c r="A146" s="17">
        <v>44576</v>
      </c>
      <c r="B146" s="18">
        <v>3582058</v>
      </c>
      <c r="C146" s="18">
        <v>31.17</v>
      </c>
      <c r="D146" s="19">
        <v>4.38</v>
      </c>
      <c r="E146" s="18">
        <v>25363</v>
      </c>
      <c r="F146" s="19">
        <v>5.51</v>
      </c>
      <c r="G146" s="19">
        <v>914</v>
      </c>
      <c r="H146" s="19">
        <f t="shared" si="4"/>
        <v>23181782</v>
      </c>
      <c r="I146">
        <v>2971889.2599012353</v>
      </c>
      <c r="J146">
        <f t="shared" si="5"/>
        <v>0.17034027369148255</v>
      </c>
      <c r="K146" s="27">
        <v>2971889.2599012353</v>
      </c>
      <c r="L146" s="27">
        <v>610168.74009876465</v>
      </c>
      <c r="O146" s="27">
        <v>121</v>
      </c>
      <c r="P146" s="27">
        <v>2886706.5536720823</v>
      </c>
      <c r="Q146" s="27">
        <v>440538.44632791774</v>
      </c>
    </row>
    <row r="147" spans="1:17" x14ac:dyDescent="0.25">
      <c r="A147" s="20">
        <v>44607</v>
      </c>
      <c r="B147" s="21">
        <v>3052434</v>
      </c>
      <c r="C147" s="21">
        <v>32.42</v>
      </c>
      <c r="D147" s="19">
        <v>4.6900000000000004</v>
      </c>
      <c r="E147" s="21">
        <v>17601</v>
      </c>
      <c r="F147" s="19">
        <v>5.05</v>
      </c>
      <c r="G147" s="19">
        <v>712</v>
      </c>
      <c r="H147" s="19">
        <f t="shared" si="4"/>
        <v>12531912</v>
      </c>
      <c r="I147">
        <v>2753608.4115312984</v>
      </c>
      <c r="J147">
        <f t="shared" si="5"/>
        <v>9.7897477379920939E-2</v>
      </c>
      <c r="K147" s="27">
        <v>2753608.4115312984</v>
      </c>
      <c r="L147" s="27">
        <v>298825.58846870158</v>
      </c>
      <c r="O147" s="27">
        <v>122</v>
      </c>
      <c r="P147" s="27">
        <v>2772606.3114907779</v>
      </c>
      <c r="Q147" s="27">
        <v>289692.68850922212</v>
      </c>
    </row>
    <row r="148" spans="1:17" x14ac:dyDescent="0.25">
      <c r="A148" s="20">
        <v>44635</v>
      </c>
      <c r="B148" s="21">
        <v>2781768</v>
      </c>
      <c r="C148" s="21">
        <v>36.299999999999997</v>
      </c>
      <c r="D148" s="19">
        <v>4.9000000000000004</v>
      </c>
      <c r="E148" s="21">
        <v>13820</v>
      </c>
      <c r="F148" s="19">
        <v>3.76</v>
      </c>
      <c r="G148" s="19">
        <v>525</v>
      </c>
      <c r="H148" s="19">
        <f t="shared" si="4"/>
        <v>7255500</v>
      </c>
      <c r="I148">
        <v>2583100.1390974722</v>
      </c>
      <c r="J148">
        <f t="shared" si="5"/>
        <v>7.1417839626643137E-2</v>
      </c>
      <c r="K148" s="27">
        <v>2583100.1390974722</v>
      </c>
      <c r="L148" s="27">
        <v>198667.86090252781</v>
      </c>
      <c r="O148" s="27">
        <v>123</v>
      </c>
      <c r="P148" s="27">
        <v>2592798.0410323562</v>
      </c>
      <c r="Q148" s="27">
        <v>132704.95896764379</v>
      </c>
    </row>
    <row r="149" spans="1:17" x14ac:dyDescent="0.25">
      <c r="A149" s="20">
        <v>44666</v>
      </c>
      <c r="B149" s="21">
        <v>2358188</v>
      </c>
      <c r="C149" s="21">
        <v>39.9</v>
      </c>
      <c r="D149" s="19">
        <v>6.6</v>
      </c>
      <c r="E149" s="21">
        <v>17831</v>
      </c>
      <c r="F149" s="19">
        <v>4.38</v>
      </c>
      <c r="G149" s="19">
        <v>342</v>
      </c>
      <c r="H149" s="19">
        <f t="shared" si="4"/>
        <v>6098202</v>
      </c>
      <c r="I149">
        <v>2347483.737736281</v>
      </c>
      <c r="J149">
        <f t="shared" si="5"/>
        <v>4.5391895233624262E-3</v>
      </c>
      <c r="K149" s="27">
        <v>2347483.737736281</v>
      </c>
      <c r="L149" s="27">
        <v>10704.262263718992</v>
      </c>
      <c r="O149" s="27">
        <v>124</v>
      </c>
      <c r="P149" s="27">
        <v>2454631.269652898</v>
      </c>
      <c r="Q149" s="27">
        <v>-191062.26965289796</v>
      </c>
    </row>
    <row r="150" spans="1:17" x14ac:dyDescent="0.25">
      <c r="A150" s="20">
        <v>44696</v>
      </c>
      <c r="B150" s="21">
        <v>2240224</v>
      </c>
      <c r="C150" s="21">
        <v>44.3</v>
      </c>
      <c r="D150" s="19">
        <v>8.14</v>
      </c>
      <c r="E150" s="21">
        <v>17336</v>
      </c>
      <c r="F150" s="19">
        <v>4.6900000000000004</v>
      </c>
      <c r="G150" s="19">
        <v>122</v>
      </c>
      <c r="H150" s="19">
        <f t="shared" si="4"/>
        <v>2114992</v>
      </c>
      <c r="I150">
        <v>2080130.5047087613</v>
      </c>
      <c r="J150">
        <f t="shared" si="5"/>
        <v>7.1463164081466246E-2</v>
      </c>
      <c r="K150" s="27">
        <v>2080130.5047087613</v>
      </c>
      <c r="L150" s="27">
        <v>160093.49529123865</v>
      </c>
      <c r="O150" s="27">
        <v>125</v>
      </c>
      <c r="P150" s="27">
        <v>2222402.8092652108</v>
      </c>
      <c r="Q150" s="27">
        <v>-145731.80926521076</v>
      </c>
    </row>
    <row r="151" spans="1:17" x14ac:dyDescent="0.25">
      <c r="A151" s="20">
        <v>44727</v>
      </c>
      <c r="B151" s="21">
        <v>2317094</v>
      </c>
      <c r="C151" s="21">
        <v>48.72</v>
      </c>
      <c r="D151" s="19">
        <v>7.7</v>
      </c>
      <c r="E151" s="21">
        <v>20505</v>
      </c>
      <c r="F151" s="19">
        <v>4.9000000000000004</v>
      </c>
      <c r="G151" s="19">
        <v>26</v>
      </c>
      <c r="H151" s="19">
        <f t="shared" si="4"/>
        <v>533130</v>
      </c>
      <c r="I151">
        <v>1960737.8434444412</v>
      </c>
      <c r="J151">
        <f t="shared" si="5"/>
        <v>0.15379443240350146</v>
      </c>
      <c r="K151" s="27">
        <v>1960737.8434444412</v>
      </c>
      <c r="L151" s="27">
        <v>356356.15655555879</v>
      </c>
      <c r="O151" s="27">
        <v>126</v>
      </c>
      <c r="P151" s="27">
        <v>2073167.5959023244</v>
      </c>
      <c r="Q151" s="27">
        <v>61056.404097675579</v>
      </c>
    </row>
    <row r="152" spans="1:17" x14ac:dyDescent="0.25">
      <c r="A152" s="20">
        <v>44757</v>
      </c>
      <c r="B152" s="21">
        <v>2589602</v>
      </c>
      <c r="C152" s="21">
        <v>52.67</v>
      </c>
      <c r="D152" s="19">
        <v>7.28</v>
      </c>
      <c r="E152" s="21">
        <v>28291</v>
      </c>
      <c r="F152" s="19">
        <v>6.6</v>
      </c>
      <c r="G152" s="19">
        <v>4</v>
      </c>
      <c r="H152" s="19">
        <f t="shared" si="4"/>
        <v>113164</v>
      </c>
      <c r="I152">
        <v>1873041.8781446281</v>
      </c>
      <c r="J152">
        <f t="shared" si="5"/>
        <v>0.2767066606588085</v>
      </c>
      <c r="K152" s="27">
        <v>1873041.8781446281</v>
      </c>
      <c r="L152" s="27">
        <v>716560.12185537186</v>
      </c>
      <c r="O152" s="27">
        <v>127</v>
      </c>
      <c r="P152" s="27">
        <v>2051718.3669788833</v>
      </c>
      <c r="Q152" s="27">
        <v>416581.63302111672</v>
      </c>
    </row>
    <row r="153" spans="1:17" x14ac:dyDescent="0.25">
      <c r="A153" s="20">
        <v>44788</v>
      </c>
      <c r="B153" s="21">
        <v>2566702</v>
      </c>
      <c r="C153" s="21">
        <v>55.41</v>
      </c>
      <c r="D153" s="19">
        <v>8.81</v>
      </c>
      <c r="E153" s="21">
        <v>23971</v>
      </c>
      <c r="F153" s="19">
        <v>8.14</v>
      </c>
      <c r="G153" s="19">
        <v>6</v>
      </c>
      <c r="H153" s="19">
        <f t="shared" si="4"/>
        <v>143826</v>
      </c>
      <c r="I153">
        <v>1819120.5425196029</v>
      </c>
      <c r="J153">
        <f t="shared" si="5"/>
        <v>0.291261493340636</v>
      </c>
      <c r="K153" s="27">
        <v>1819120.5425196029</v>
      </c>
      <c r="L153" s="27">
        <v>747581.45748039708</v>
      </c>
      <c r="O153" s="27">
        <v>128</v>
      </c>
      <c r="P153" s="27">
        <v>2053680.6636219851</v>
      </c>
      <c r="Q153" s="27">
        <v>350602.33637801488</v>
      </c>
    </row>
    <row r="154" spans="1:17" x14ac:dyDescent="0.25">
      <c r="A154" s="20">
        <v>44819</v>
      </c>
      <c r="B154" s="21">
        <v>2293531</v>
      </c>
      <c r="C154" s="21">
        <v>56.81</v>
      </c>
      <c r="D154" s="19">
        <v>7.88</v>
      </c>
      <c r="E154" s="21">
        <v>33533</v>
      </c>
      <c r="F154" s="19">
        <v>7.7</v>
      </c>
      <c r="G154" s="19">
        <v>44</v>
      </c>
      <c r="H154" s="19">
        <f t="shared" si="4"/>
        <v>1475452</v>
      </c>
      <c r="I154">
        <v>1879415.0861430613</v>
      </c>
      <c r="J154">
        <f t="shared" si="5"/>
        <v>0.18055823699655191</v>
      </c>
      <c r="K154" s="27">
        <v>1879415.0861430613</v>
      </c>
      <c r="L154" s="27">
        <v>414115.91385693871</v>
      </c>
      <c r="O154" s="27">
        <v>129</v>
      </c>
      <c r="P154" s="27">
        <v>2117416.1967142513</v>
      </c>
      <c r="Q154" s="27">
        <v>39531.803285748698</v>
      </c>
    </row>
    <row r="155" spans="1:17" x14ac:dyDescent="0.25">
      <c r="A155" s="20">
        <v>44849</v>
      </c>
      <c r="B155" s="21">
        <v>2362424</v>
      </c>
      <c r="C155" s="21">
        <v>56.65</v>
      </c>
      <c r="D155" s="19">
        <v>5.66</v>
      </c>
      <c r="E155" s="21">
        <v>31369</v>
      </c>
      <c r="F155" s="19">
        <v>7.28</v>
      </c>
      <c r="G155" s="19">
        <v>257</v>
      </c>
      <c r="H155" s="19">
        <f t="shared" si="4"/>
        <v>8061833</v>
      </c>
      <c r="I155">
        <v>2142639.6746583586</v>
      </c>
      <c r="J155">
        <f t="shared" si="5"/>
        <v>9.3033395081340786E-2</v>
      </c>
      <c r="K155" s="27">
        <v>2142639.6746583586</v>
      </c>
      <c r="L155" s="27">
        <v>219784.32534164144</v>
      </c>
      <c r="O155" s="27">
        <v>130</v>
      </c>
      <c r="P155" s="27">
        <v>2333785.082684658</v>
      </c>
      <c r="Q155" s="27">
        <v>-13280.082684658002</v>
      </c>
    </row>
    <row r="156" spans="1:17" x14ac:dyDescent="0.25">
      <c r="A156" s="20">
        <v>44880</v>
      </c>
      <c r="B156" s="21">
        <v>2768946</v>
      </c>
      <c r="C156" s="21">
        <v>55.22</v>
      </c>
      <c r="D156" s="19">
        <v>5.45</v>
      </c>
      <c r="E156" s="21">
        <v>33345</v>
      </c>
      <c r="F156" s="19">
        <v>8.81</v>
      </c>
      <c r="G156" s="19">
        <v>511</v>
      </c>
      <c r="H156" s="19">
        <f t="shared" si="4"/>
        <v>17039295</v>
      </c>
      <c r="I156">
        <v>2382354.7833717</v>
      </c>
      <c r="J156">
        <f t="shared" si="5"/>
        <v>0.13961674103731167</v>
      </c>
      <c r="K156" s="27">
        <v>2382354.7833717</v>
      </c>
      <c r="L156" s="27">
        <v>386591.21662830003</v>
      </c>
      <c r="O156" s="27">
        <v>131</v>
      </c>
      <c r="P156" s="27">
        <v>2517721.9976553028</v>
      </c>
      <c r="Q156" s="27">
        <v>-71175.997655302752</v>
      </c>
    </row>
    <row r="157" spans="1:17" x14ac:dyDescent="0.25">
      <c r="A157" s="20">
        <v>44910</v>
      </c>
      <c r="B157" s="21">
        <v>3378941</v>
      </c>
      <c r="C157" s="21">
        <v>53.38</v>
      </c>
      <c r="D157" s="19">
        <v>5.53</v>
      </c>
      <c r="E157" s="21">
        <v>38172</v>
      </c>
      <c r="F157" s="19">
        <v>7.88</v>
      </c>
      <c r="G157" s="19">
        <v>781</v>
      </c>
      <c r="H157" s="19">
        <f t="shared" si="4"/>
        <v>29812332</v>
      </c>
      <c r="I157">
        <v>2730542.3998449175</v>
      </c>
      <c r="J157">
        <f t="shared" si="5"/>
        <v>0.19189402838199379</v>
      </c>
      <c r="K157" s="27">
        <v>2730542.3998449175</v>
      </c>
      <c r="L157" s="27">
        <v>648398.60015508253</v>
      </c>
      <c r="O157" s="27">
        <v>132</v>
      </c>
      <c r="P157" s="27">
        <v>2913319.6518178778</v>
      </c>
      <c r="Q157" s="27">
        <v>274832.34818212222</v>
      </c>
    </row>
    <row r="158" spans="1:17" x14ac:dyDescent="0.25">
      <c r="A158" s="17">
        <v>44941</v>
      </c>
      <c r="B158" s="18">
        <v>3322752</v>
      </c>
      <c r="C158" s="18">
        <v>35.08</v>
      </c>
      <c r="D158" s="19">
        <v>3.27</v>
      </c>
      <c r="E158" s="18">
        <v>26306</v>
      </c>
      <c r="F158" s="19">
        <v>5.66</v>
      </c>
      <c r="G158" s="19">
        <v>715</v>
      </c>
      <c r="H158" s="19">
        <f t="shared" si="4"/>
        <v>18808790</v>
      </c>
      <c r="I158">
        <v>2734819.3328361241</v>
      </c>
      <c r="J158">
        <f t="shared" si="5"/>
        <v>0.17694148319341194</v>
      </c>
      <c r="K158" s="27">
        <v>2734819.3328361241</v>
      </c>
      <c r="L158" s="27">
        <v>587932.66716387589</v>
      </c>
      <c r="O158" s="27">
        <v>133</v>
      </c>
      <c r="P158" s="27">
        <v>2958996.6112119388</v>
      </c>
      <c r="Q158" s="27">
        <v>376222.38878806122</v>
      </c>
    </row>
    <row r="159" spans="1:17" x14ac:dyDescent="0.25">
      <c r="A159" s="20">
        <v>44972</v>
      </c>
      <c r="B159" s="21">
        <v>2964535</v>
      </c>
      <c r="C159" s="21">
        <v>35.71</v>
      </c>
      <c r="D159" s="19">
        <v>2.38</v>
      </c>
      <c r="E159" s="21">
        <v>21612</v>
      </c>
      <c r="F159" s="19">
        <v>5.45</v>
      </c>
      <c r="G159" s="19">
        <v>621</v>
      </c>
      <c r="H159" s="19">
        <f t="shared" si="4"/>
        <v>13421052</v>
      </c>
      <c r="I159">
        <v>2633094.8256497392</v>
      </c>
      <c r="J159">
        <f t="shared" si="5"/>
        <v>0.11180174103198673</v>
      </c>
      <c r="K159" s="27">
        <v>2633094.8256497392</v>
      </c>
      <c r="L159" s="27">
        <v>331440.17435026076</v>
      </c>
      <c r="O159" s="27">
        <v>134</v>
      </c>
      <c r="P159" s="27">
        <v>2938159.5359665551</v>
      </c>
      <c r="Q159" s="27">
        <v>157557.46403344488</v>
      </c>
    </row>
    <row r="160" spans="1:17" x14ac:dyDescent="0.25">
      <c r="A160" s="20">
        <v>45000</v>
      </c>
      <c r="B160" s="21">
        <v>3026453</v>
      </c>
      <c r="C160" s="21">
        <v>37.32</v>
      </c>
      <c r="D160" s="19">
        <v>2.31</v>
      </c>
      <c r="E160" s="21">
        <v>23790</v>
      </c>
      <c r="F160" s="19">
        <v>5.53</v>
      </c>
      <c r="G160" s="19">
        <v>585</v>
      </c>
      <c r="H160" s="19">
        <f t="shared" si="4"/>
        <v>13917150</v>
      </c>
      <c r="I160">
        <v>2588276.9211133085</v>
      </c>
      <c r="J160">
        <f t="shared" si="5"/>
        <v>0.14478205307886541</v>
      </c>
      <c r="K160" s="27">
        <v>2588276.9211133085</v>
      </c>
      <c r="L160" s="27">
        <v>438176.07888669148</v>
      </c>
      <c r="O160" s="27">
        <v>135</v>
      </c>
      <c r="P160" s="27">
        <v>2606415.7662151577</v>
      </c>
      <c r="Q160" s="27">
        <v>33686.233784842305</v>
      </c>
    </row>
    <row r="161" spans="1:17" x14ac:dyDescent="0.25">
      <c r="A161" s="20">
        <v>45031</v>
      </c>
      <c r="B161" s="21">
        <v>2428299</v>
      </c>
      <c r="C161" s="21">
        <v>40.81</v>
      </c>
      <c r="D161" s="19">
        <v>2.16</v>
      </c>
      <c r="E161" s="21">
        <v>19538</v>
      </c>
      <c r="F161" s="19">
        <v>3.27</v>
      </c>
      <c r="G161" s="19">
        <v>297</v>
      </c>
      <c r="H161" s="19">
        <f t="shared" si="4"/>
        <v>5802786</v>
      </c>
      <c r="I161">
        <v>2335656.9093823661</v>
      </c>
      <c r="J161">
        <f t="shared" si="5"/>
        <v>3.8151022842588117E-2</v>
      </c>
      <c r="K161" s="27">
        <v>2335656.9093823661</v>
      </c>
      <c r="L161" s="27">
        <v>92642.09061763389</v>
      </c>
      <c r="O161" s="27">
        <v>136</v>
      </c>
      <c r="P161" s="27">
        <v>2368912.5695762224</v>
      </c>
      <c r="Q161" s="27">
        <v>-97290.56957622245</v>
      </c>
    </row>
    <row r="162" spans="1:17" x14ac:dyDescent="0.25">
      <c r="A162" s="20">
        <v>45061</v>
      </c>
      <c r="B162" s="21">
        <v>2320224</v>
      </c>
      <c r="C162" s="21">
        <v>45.12</v>
      </c>
      <c r="D162" s="19">
        <v>2.15</v>
      </c>
      <c r="E162" s="21">
        <v>22463</v>
      </c>
      <c r="F162" s="19">
        <v>2.38</v>
      </c>
      <c r="G162" s="19">
        <v>145</v>
      </c>
      <c r="H162" s="19">
        <f t="shared" si="4"/>
        <v>3257135</v>
      </c>
      <c r="I162">
        <v>2191270.6469869218</v>
      </c>
      <c r="J162">
        <f t="shared" si="5"/>
        <v>5.5577975666607285E-2</v>
      </c>
      <c r="K162" s="27">
        <v>2191270.6469869218</v>
      </c>
      <c r="L162" s="27">
        <v>128953.35301307822</v>
      </c>
      <c r="O162" s="27">
        <v>137</v>
      </c>
      <c r="P162" s="27">
        <v>2089773.3023617873</v>
      </c>
      <c r="Q162" s="27">
        <v>26646.697638212703</v>
      </c>
    </row>
    <row r="163" spans="1:17" x14ac:dyDescent="0.25">
      <c r="A163" s="20">
        <v>45092</v>
      </c>
      <c r="B163" s="21">
        <v>2369141</v>
      </c>
      <c r="C163" s="21">
        <v>49.1</v>
      </c>
      <c r="D163" s="19">
        <v>2.1800000000000002</v>
      </c>
      <c r="E163" s="21">
        <v>32795</v>
      </c>
      <c r="F163" s="19">
        <v>2.31</v>
      </c>
      <c r="G163" s="19">
        <v>43</v>
      </c>
      <c r="H163" s="19">
        <f t="shared" si="4"/>
        <v>1410185</v>
      </c>
      <c r="I163">
        <v>2075122.4082554083</v>
      </c>
      <c r="J163">
        <f t="shared" si="5"/>
        <v>0.12410345848752426</v>
      </c>
      <c r="K163" s="27">
        <v>2075122.4082554083</v>
      </c>
      <c r="L163" s="27">
        <v>294018.59174459171</v>
      </c>
      <c r="O163" s="27">
        <v>138</v>
      </c>
      <c r="P163" s="27">
        <v>2027722.5691078005</v>
      </c>
      <c r="Q163" s="27">
        <v>214308.43089219951</v>
      </c>
    </row>
    <row r="164" spans="1:17" x14ac:dyDescent="0.25">
      <c r="A164" s="20">
        <v>45122</v>
      </c>
      <c r="B164" s="21">
        <v>2672427</v>
      </c>
      <c r="C164" s="21">
        <v>52.89</v>
      </c>
      <c r="D164" s="19">
        <v>2.5499999999999998</v>
      </c>
      <c r="E164" s="21">
        <v>28336</v>
      </c>
      <c r="F164" s="19">
        <v>2.16</v>
      </c>
      <c r="G164" s="19">
        <v>5</v>
      </c>
      <c r="H164" s="19">
        <f t="shared" si="4"/>
        <v>141680</v>
      </c>
      <c r="I164">
        <v>2036377.7620425345</v>
      </c>
      <c r="J164">
        <f t="shared" si="5"/>
        <v>0.23800434509809454</v>
      </c>
      <c r="K164" s="27">
        <v>2036377.7620425345</v>
      </c>
      <c r="L164" s="27">
        <v>636049.23795746546</v>
      </c>
      <c r="O164" s="27">
        <v>139</v>
      </c>
      <c r="P164" s="27">
        <v>2018115.1371183102</v>
      </c>
      <c r="Q164" s="27">
        <v>399474.8628816898</v>
      </c>
    </row>
    <row r="165" spans="1:17" x14ac:dyDescent="0.25">
      <c r="A165" s="20">
        <v>45153</v>
      </c>
      <c r="B165" s="21">
        <v>2678693</v>
      </c>
      <c r="C165" s="21">
        <v>55.57</v>
      </c>
      <c r="D165" s="19">
        <v>2.58</v>
      </c>
      <c r="E165" s="21">
        <v>28908</v>
      </c>
      <c r="F165" s="19">
        <v>2.15</v>
      </c>
      <c r="G165" s="19">
        <v>10</v>
      </c>
      <c r="H165" s="19">
        <f t="shared" si="4"/>
        <v>289080</v>
      </c>
      <c r="I165">
        <v>2042561.8873949852</v>
      </c>
      <c r="J165">
        <f t="shared" si="5"/>
        <v>0.23747817036331331</v>
      </c>
      <c r="K165" s="27">
        <v>2042561.8873949852</v>
      </c>
      <c r="L165" s="27">
        <v>636131.11260501482</v>
      </c>
      <c r="O165" s="27">
        <v>140</v>
      </c>
      <c r="P165" s="27">
        <v>2010147.5992269909</v>
      </c>
      <c r="Q165" s="27">
        <v>426118.40077300905</v>
      </c>
    </row>
    <row r="166" spans="1:17" x14ac:dyDescent="0.25">
      <c r="A166" s="20">
        <v>45184</v>
      </c>
      <c r="B166" s="21">
        <v>2381571</v>
      </c>
      <c r="C166" s="21">
        <v>56.93</v>
      </c>
      <c r="D166" s="19">
        <v>2.64</v>
      </c>
      <c r="E166" s="21">
        <v>38142</v>
      </c>
      <c r="F166" s="19">
        <v>2.1800000000000002</v>
      </c>
      <c r="G166" s="19">
        <v>46</v>
      </c>
      <c r="H166" s="19">
        <f t="shared" si="4"/>
        <v>1754532</v>
      </c>
      <c r="I166">
        <v>2083362.0144480863</v>
      </c>
      <c r="J166">
        <f t="shared" si="5"/>
        <v>0.12521524050801497</v>
      </c>
      <c r="K166" s="27">
        <v>2083362.0144480863</v>
      </c>
      <c r="L166" s="27">
        <v>298208.98555191373</v>
      </c>
      <c r="O166" s="27">
        <v>141</v>
      </c>
      <c r="P166" s="27">
        <v>2036932.0971870024</v>
      </c>
      <c r="Q166" s="27">
        <v>101278.90281299758</v>
      </c>
    </row>
    <row r="167" spans="1:17" x14ac:dyDescent="0.25">
      <c r="A167" s="20">
        <v>45214</v>
      </c>
      <c r="B167" s="21">
        <v>2446479</v>
      </c>
      <c r="C167" s="21">
        <v>56.84</v>
      </c>
      <c r="D167" s="19">
        <v>2.98</v>
      </c>
      <c r="E167" s="21">
        <v>33929</v>
      </c>
      <c r="F167" s="19">
        <v>2.5499999999999998</v>
      </c>
      <c r="G167" s="19">
        <v>207</v>
      </c>
      <c r="H167" s="19">
        <f t="shared" si="4"/>
        <v>7023303</v>
      </c>
      <c r="I167">
        <v>2257215.3779018628</v>
      </c>
      <c r="J167">
        <f t="shared" si="5"/>
        <v>7.7361637724312024E-2</v>
      </c>
      <c r="K167" s="27">
        <v>2257215.3779018628</v>
      </c>
      <c r="L167" s="27">
        <v>189263.62209813716</v>
      </c>
      <c r="O167" s="27">
        <v>142</v>
      </c>
      <c r="P167" s="27">
        <v>2178675.8921859474</v>
      </c>
      <c r="Q167" s="27">
        <v>80652.107814052608</v>
      </c>
    </row>
    <row r="168" spans="1:17" x14ac:dyDescent="0.25">
      <c r="A168" s="20">
        <v>45245</v>
      </c>
      <c r="B168" s="21">
        <v>2831179</v>
      </c>
      <c r="C168" s="21">
        <v>55.69</v>
      </c>
      <c r="D168" s="19">
        <v>2.71</v>
      </c>
      <c r="E168" s="21">
        <v>35480</v>
      </c>
      <c r="F168" s="19">
        <v>2.58</v>
      </c>
      <c r="G168" s="19">
        <v>505</v>
      </c>
      <c r="H168" s="19">
        <f t="shared" si="4"/>
        <v>17917400</v>
      </c>
      <c r="I168">
        <v>2602924.442502778</v>
      </c>
      <c r="J168">
        <f t="shared" si="5"/>
        <v>8.0621733029674902E-2</v>
      </c>
      <c r="K168" s="27">
        <v>2602924.442502778</v>
      </c>
      <c r="L168" s="27">
        <v>228254.55749722198</v>
      </c>
      <c r="O168" s="27">
        <v>143</v>
      </c>
      <c r="P168" s="27">
        <v>2553156.9185117618</v>
      </c>
      <c r="Q168" s="27">
        <v>131821.08148823818</v>
      </c>
    </row>
    <row r="169" spans="1:17" x14ac:dyDescent="0.25">
      <c r="A169" s="20">
        <v>45275</v>
      </c>
      <c r="B169" s="21">
        <v>3177664</v>
      </c>
      <c r="C169" s="21">
        <v>54.36</v>
      </c>
      <c r="D169" s="19">
        <v>2.52</v>
      </c>
      <c r="E169" s="21">
        <v>41889</v>
      </c>
      <c r="F169" s="19">
        <v>2.64</v>
      </c>
      <c r="G169" s="19">
        <v>624</v>
      </c>
      <c r="H169" s="19">
        <f t="shared" si="4"/>
        <v>26138736</v>
      </c>
      <c r="I169">
        <v>2739222.1014362602</v>
      </c>
      <c r="J169">
        <f t="shared" si="5"/>
        <v>0.13797616694645495</v>
      </c>
      <c r="K169" s="27">
        <v>2739222.1014362602</v>
      </c>
      <c r="L169" s="27">
        <v>438441.89856373984</v>
      </c>
      <c r="O169" s="27">
        <v>144</v>
      </c>
      <c r="P169" s="27">
        <v>2637868.2752518235</v>
      </c>
      <c r="Q169" s="27">
        <v>370353.72474817652</v>
      </c>
    </row>
    <row r="170" spans="1:17" x14ac:dyDescent="0.25">
      <c r="A170" s="17">
        <v>45306</v>
      </c>
      <c r="B170" s="18">
        <v>3710328</v>
      </c>
      <c r="C170" s="18">
        <v>31.89</v>
      </c>
      <c r="D170" s="19">
        <v>3.18</v>
      </c>
      <c r="E170" s="18">
        <v>28264</v>
      </c>
      <c r="F170" s="19">
        <v>2.98</v>
      </c>
      <c r="G170" s="19">
        <v>840</v>
      </c>
      <c r="H170" s="19">
        <f t="shared" si="4"/>
        <v>23741760</v>
      </c>
      <c r="I170">
        <v>2978178.8237791155</v>
      </c>
      <c r="J170">
        <f t="shared" si="5"/>
        <v>0.19732734578206684</v>
      </c>
      <c r="K170" s="27">
        <v>2978178.8237791155</v>
      </c>
      <c r="L170" s="27">
        <v>732149.17622088455</v>
      </c>
      <c r="O170" s="27">
        <v>145</v>
      </c>
      <c r="P170" s="27">
        <v>2971889.2599012353</v>
      </c>
      <c r="Q170" s="27">
        <v>610168.74009876465</v>
      </c>
    </row>
    <row r="171" spans="1:17" x14ac:dyDescent="0.25">
      <c r="A171" s="20">
        <v>45337</v>
      </c>
      <c r="B171" s="21">
        <v>2975637</v>
      </c>
      <c r="C171" s="21">
        <v>36.36</v>
      </c>
      <c r="D171" s="19">
        <v>1.72</v>
      </c>
      <c r="E171" s="21">
        <v>23647</v>
      </c>
      <c r="F171" s="19">
        <v>2.71</v>
      </c>
      <c r="G171" s="19">
        <v>575</v>
      </c>
      <c r="H171" s="19">
        <f t="shared" si="4"/>
        <v>13597025</v>
      </c>
      <c r="I171">
        <v>2679640.379978003</v>
      </c>
      <c r="J171">
        <f t="shared" si="5"/>
        <v>9.9473363189796674E-2</v>
      </c>
      <c r="K171" s="27">
        <v>2679640.379978003</v>
      </c>
      <c r="L171" s="27">
        <v>295996.62002199702</v>
      </c>
      <c r="O171" s="27">
        <v>146</v>
      </c>
      <c r="P171" s="27">
        <v>2753608.4115312984</v>
      </c>
      <c r="Q171" s="27">
        <v>298825.58846870158</v>
      </c>
    </row>
    <row r="172" spans="1:17" x14ac:dyDescent="0.25">
      <c r="A172" s="20">
        <v>45366</v>
      </c>
      <c r="B172" s="21">
        <v>2802939</v>
      </c>
      <c r="C172" s="21">
        <v>39.22</v>
      </c>
      <c r="D172" s="19">
        <v>1.49</v>
      </c>
      <c r="E172" s="21">
        <v>27992</v>
      </c>
      <c r="F172" s="19">
        <v>2.52</v>
      </c>
      <c r="G172" s="19">
        <v>489</v>
      </c>
      <c r="H172" s="19">
        <f t="shared" si="4"/>
        <v>13688088</v>
      </c>
      <c r="I172">
        <v>2586495.5643609939</v>
      </c>
      <c r="J172">
        <f t="shared" si="5"/>
        <v>7.7220173410483095E-2</v>
      </c>
      <c r="K172" s="27">
        <v>2586495.5643609939</v>
      </c>
      <c r="L172" s="27">
        <v>216443.43563900609</v>
      </c>
      <c r="O172" s="27">
        <v>147</v>
      </c>
      <c r="P172" s="27">
        <v>2583100.1390974722</v>
      </c>
      <c r="Q172" s="27">
        <v>198667.86090252781</v>
      </c>
    </row>
    <row r="173" spans="1:17" x14ac:dyDescent="0.25">
      <c r="A173" s="20">
        <v>45397</v>
      </c>
      <c r="B173" s="21">
        <v>2396354</v>
      </c>
      <c r="C173" s="21">
        <v>42.83</v>
      </c>
      <c r="D173" s="19">
        <v>1.6</v>
      </c>
      <c r="E173" s="21">
        <v>23221</v>
      </c>
      <c r="F173" s="19">
        <v>3.18</v>
      </c>
      <c r="G173" s="19">
        <v>281</v>
      </c>
      <c r="H173" s="19">
        <f t="shared" si="4"/>
        <v>6525101</v>
      </c>
      <c r="I173">
        <v>2320323.7887360356</v>
      </c>
      <c r="J173">
        <f t="shared" si="5"/>
        <v>3.1727453983828938E-2</v>
      </c>
      <c r="K173" s="27">
        <v>2320323.7887360356</v>
      </c>
      <c r="L173" s="27">
        <v>76030.211263964418</v>
      </c>
      <c r="O173" s="27">
        <v>148</v>
      </c>
      <c r="P173" s="27">
        <v>2347483.737736281</v>
      </c>
      <c r="Q173" s="27">
        <v>10704.262263718992</v>
      </c>
    </row>
    <row r="174" spans="1:17" x14ac:dyDescent="0.25">
      <c r="A174" s="20">
        <v>45427</v>
      </c>
      <c r="B174" s="21">
        <v>2335242</v>
      </c>
      <c r="C174" s="21">
        <v>46.72</v>
      </c>
      <c r="D174" s="19">
        <v>2.12</v>
      </c>
      <c r="E174" s="21">
        <v>32836</v>
      </c>
      <c r="F174" s="19">
        <v>1.72</v>
      </c>
      <c r="G174" s="19">
        <v>113</v>
      </c>
      <c r="H174" s="19">
        <f t="shared" si="4"/>
        <v>3710468</v>
      </c>
      <c r="I174">
        <v>2178136.5256215162</v>
      </c>
      <c r="J174">
        <f t="shared" si="5"/>
        <v>6.7275885916099412E-2</v>
      </c>
      <c r="K174" s="27">
        <v>2178136.5256215162</v>
      </c>
      <c r="L174" s="27">
        <v>157105.47437848384</v>
      </c>
      <c r="O174" s="27">
        <v>149</v>
      </c>
      <c r="P174" s="27">
        <v>2080130.5047087613</v>
      </c>
      <c r="Q174" s="27">
        <v>160093.49529123865</v>
      </c>
    </row>
    <row r="175" spans="1:17" x14ac:dyDescent="0.25">
      <c r="A175" s="20">
        <v>45458</v>
      </c>
      <c r="B175" s="21">
        <v>2434014</v>
      </c>
      <c r="C175" s="21">
        <v>50.9</v>
      </c>
      <c r="D175" s="19">
        <v>2.54</v>
      </c>
      <c r="E175" s="21">
        <v>29188</v>
      </c>
      <c r="F175" s="19">
        <v>1.49</v>
      </c>
      <c r="G175" s="19">
        <v>20</v>
      </c>
      <c r="H175" s="19">
        <f t="shared" si="4"/>
        <v>583760</v>
      </c>
      <c r="I175">
        <v>2078306.2980028931</v>
      </c>
      <c r="J175">
        <f t="shared" si="5"/>
        <v>0.14614036813145154</v>
      </c>
      <c r="K175" s="27">
        <v>2078306.2980028931</v>
      </c>
      <c r="L175" s="27">
        <v>355707.70199710689</v>
      </c>
      <c r="O175" s="27">
        <v>150</v>
      </c>
      <c r="P175" s="27">
        <v>1960737.8434444412</v>
      </c>
      <c r="Q175" s="27">
        <v>356356.15655555879</v>
      </c>
    </row>
    <row r="176" spans="1:17" x14ac:dyDescent="0.25">
      <c r="A176" s="20">
        <v>45488</v>
      </c>
      <c r="B176" s="21">
        <v>2748599</v>
      </c>
      <c r="C176" s="21">
        <v>54.44</v>
      </c>
      <c r="D176" s="19">
        <v>2.0699999999999998</v>
      </c>
      <c r="E176" s="21">
        <v>30458</v>
      </c>
      <c r="F176" s="19">
        <v>1.6</v>
      </c>
      <c r="G176" s="19">
        <v>4</v>
      </c>
      <c r="H176" s="19">
        <f t="shared" si="4"/>
        <v>121832</v>
      </c>
      <c r="I176">
        <v>2055668.1273868729</v>
      </c>
      <c r="J176">
        <f t="shared" si="5"/>
        <v>0.25210329793946923</v>
      </c>
      <c r="K176" s="27">
        <v>2055668.1273868729</v>
      </c>
      <c r="L176" s="27">
        <v>692930.87261312711</v>
      </c>
      <c r="O176" s="27">
        <v>151</v>
      </c>
      <c r="P176" s="27">
        <v>1873041.8781446281</v>
      </c>
      <c r="Q176" s="27">
        <v>716560.12185537186</v>
      </c>
    </row>
    <row r="177" spans="1:17" x14ac:dyDescent="0.25">
      <c r="A177" s="20">
        <v>45519</v>
      </c>
      <c r="B177" s="21">
        <v>2720328</v>
      </c>
      <c r="C177" s="21">
        <v>56.89</v>
      </c>
      <c r="D177" s="19">
        <v>1.99</v>
      </c>
      <c r="E177" s="21">
        <v>38655</v>
      </c>
      <c r="F177" s="19">
        <v>2.12</v>
      </c>
      <c r="G177" s="19">
        <v>9</v>
      </c>
      <c r="H177" s="19">
        <f t="shared" si="4"/>
        <v>347895</v>
      </c>
      <c r="I177">
        <v>2042493.8703196452</v>
      </c>
      <c r="J177">
        <f t="shared" si="5"/>
        <v>0.24917367673323026</v>
      </c>
      <c r="K177" s="27">
        <v>2042493.8703196452</v>
      </c>
      <c r="L177" s="27">
        <v>677834.12968035485</v>
      </c>
      <c r="O177" s="27">
        <v>152</v>
      </c>
      <c r="P177" s="27">
        <v>1819120.5425196029</v>
      </c>
      <c r="Q177" s="27">
        <v>747581.45748039708</v>
      </c>
    </row>
    <row r="178" spans="1:17" x14ac:dyDescent="0.25">
      <c r="A178" s="20">
        <v>45550</v>
      </c>
      <c r="B178" s="21">
        <v>2424397</v>
      </c>
      <c r="C178" s="21">
        <v>58.19</v>
      </c>
      <c r="D178" s="19">
        <v>2.2799999999999998</v>
      </c>
      <c r="E178" s="21">
        <v>32178</v>
      </c>
      <c r="F178" s="19">
        <v>2.54</v>
      </c>
      <c r="G178" s="19">
        <v>37</v>
      </c>
      <c r="H178" s="19">
        <f t="shared" si="4"/>
        <v>1190586</v>
      </c>
      <c r="I178">
        <v>2059738.9533655059</v>
      </c>
      <c r="J178">
        <f t="shared" si="5"/>
        <v>0.15041185360091358</v>
      </c>
      <c r="K178" s="27">
        <v>2059738.9533655059</v>
      </c>
      <c r="L178" s="27">
        <v>364658.04663449409</v>
      </c>
      <c r="O178" s="27">
        <v>153</v>
      </c>
      <c r="P178" s="27">
        <v>1879415.0861430613</v>
      </c>
      <c r="Q178" s="27">
        <v>414115.91385693871</v>
      </c>
    </row>
    <row r="179" spans="1:17" x14ac:dyDescent="0.25">
      <c r="A179" s="20">
        <v>45580</v>
      </c>
      <c r="B179" s="21">
        <v>2438715</v>
      </c>
      <c r="C179" s="21">
        <v>58.27</v>
      </c>
      <c r="D179" s="19">
        <v>2.2000000000000002</v>
      </c>
      <c r="E179" s="21">
        <v>34716</v>
      </c>
      <c r="F179" s="19">
        <v>2.0699999999999998</v>
      </c>
      <c r="G179" s="19">
        <v>186</v>
      </c>
      <c r="H179" s="19">
        <f t="shared" si="4"/>
        <v>6457176</v>
      </c>
      <c r="I179">
        <v>2250308.2318424615</v>
      </c>
      <c r="J179">
        <f t="shared" si="5"/>
        <v>7.7256574941122064E-2</v>
      </c>
      <c r="K179" s="27">
        <v>2250308.2318424615</v>
      </c>
      <c r="L179" s="27">
        <v>188406.76815753849</v>
      </c>
      <c r="O179" s="27">
        <v>154</v>
      </c>
      <c r="P179" s="27">
        <v>2142639.6746583586</v>
      </c>
      <c r="Q179" s="27">
        <v>219784.32534164144</v>
      </c>
    </row>
    <row r="180" spans="1:17" x14ac:dyDescent="0.25">
      <c r="A180" s="20">
        <v>45611</v>
      </c>
      <c r="B180" s="21">
        <v>2721974</v>
      </c>
      <c r="C180" s="21">
        <v>57.08</v>
      </c>
      <c r="D180" s="19">
        <v>2.12</v>
      </c>
      <c r="E180" s="21">
        <v>46005</v>
      </c>
      <c r="F180" s="19">
        <v>1.99</v>
      </c>
      <c r="G180" s="19">
        <v>430</v>
      </c>
      <c r="H180" s="19">
        <f t="shared" si="4"/>
        <v>19782150</v>
      </c>
      <c r="I180">
        <v>2537191.2471038741</v>
      </c>
      <c r="J180">
        <f t="shared" si="5"/>
        <v>6.7885568670430316E-2</v>
      </c>
      <c r="K180" s="27">
        <v>2537191.2471038741</v>
      </c>
      <c r="L180" s="27">
        <v>184782.75289612589</v>
      </c>
      <c r="O180" s="27">
        <v>155</v>
      </c>
      <c r="P180" s="27">
        <v>2382354.7833717</v>
      </c>
      <c r="Q180" s="27">
        <v>386591.21662830003</v>
      </c>
    </row>
    <row r="181" spans="1:17" ht="15.75" thickBot="1" x14ac:dyDescent="0.3">
      <c r="A181" s="20">
        <v>45641</v>
      </c>
      <c r="B181" s="21">
        <v>3356287</v>
      </c>
      <c r="C181" s="21">
        <v>55.51</v>
      </c>
      <c r="D181" s="19">
        <v>3.01</v>
      </c>
      <c r="E181" s="21">
        <v>33507</v>
      </c>
      <c r="F181" s="19">
        <v>2.2799999999999998</v>
      </c>
      <c r="G181" s="19">
        <v>703</v>
      </c>
      <c r="H181" s="19">
        <f t="shared" si="4"/>
        <v>23555421</v>
      </c>
      <c r="I181">
        <v>2844309.3824743633</v>
      </c>
      <c r="J181">
        <f t="shared" si="5"/>
        <v>0.15254285987033786</v>
      </c>
      <c r="K181" s="28">
        <v>2844309.3824743633</v>
      </c>
      <c r="L181" s="28">
        <v>511977.61752563668</v>
      </c>
      <c r="O181" s="27">
        <v>156</v>
      </c>
      <c r="P181" s="27">
        <v>2730542.3998449175</v>
      </c>
      <c r="Q181" s="27">
        <v>648398.60015508253</v>
      </c>
    </row>
    <row r="182" spans="1:17" x14ac:dyDescent="0.25">
      <c r="J182">
        <f>AVERAGE(J2:J181)*100</f>
        <v>10.787882732463087</v>
      </c>
      <c r="O182" s="27">
        <v>157</v>
      </c>
      <c r="P182" s="27">
        <v>2734819.3328361241</v>
      </c>
      <c r="Q182" s="27">
        <v>587932.66716387589</v>
      </c>
    </row>
    <row r="183" spans="1:17" x14ac:dyDescent="0.25">
      <c r="O183" s="27">
        <v>158</v>
      </c>
      <c r="P183" s="27">
        <v>2633094.8256497392</v>
      </c>
      <c r="Q183" s="27">
        <v>331440.17435026076</v>
      </c>
    </row>
    <row r="184" spans="1:17" x14ac:dyDescent="0.25">
      <c r="O184" s="27">
        <v>159</v>
      </c>
      <c r="P184" s="27">
        <v>2588276.9211133085</v>
      </c>
      <c r="Q184" s="27">
        <v>438176.07888669148</v>
      </c>
    </row>
    <row r="185" spans="1:17" x14ac:dyDescent="0.25">
      <c r="O185" s="27">
        <v>160</v>
      </c>
      <c r="P185" s="27">
        <v>2335656.9093823661</v>
      </c>
      <c r="Q185" s="27">
        <v>92642.09061763389</v>
      </c>
    </row>
    <row r="186" spans="1:17" x14ac:dyDescent="0.25">
      <c r="O186" s="27">
        <v>161</v>
      </c>
      <c r="P186" s="27">
        <v>2191270.6469869218</v>
      </c>
      <c r="Q186" s="27">
        <v>128953.35301307822</v>
      </c>
    </row>
    <row r="187" spans="1:17" x14ac:dyDescent="0.25">
      <c r="O187" s="27">
        <v>162</v>
      </c>
      <c r="P187" s="27">
        <v>2075122.4082554083</v>
      </c>
      <c r="Q187" s="27">
        <v>294018.59174459171</v>
      </c>
    </row>
    <row r="188" spans="1:17" x14ac:dyDescent="0.25">
      <c r="O188" s="27">
        <v>163</v>
      </c>
      <c r="P188" s="27">
        <v>2036377.7620425345</v>
      </c>
      <c r="Q188" s="27">
        <v>636049.23795746546</v>
      </c>
    </row>
    <row r="189" spans="1:17" x14ac:dyDescent="0.25">
      <c r="O189" s="27">
        <v>164</v>
      </c>
      <c r="P189" s="27">
        <v>2042561.8873949852</v>
      </c>
      <c r="Q189" s="27">
        <v>636131.11260501482</v>
      </c>
    </row>
    <row r="190" spans="1:17" x14ac:dyDescent="0.25">
      <c r="O190" s="27">
        <v>165</v>
      </c>
      <c r="P190" s="27">
        <v>2083362.0144480863</v>
      </c>
      <c r="Q190" s="27">
        <v>298208.98555191373</v>
      </c>
    </row>
    <row r="191" spans="1:17" x14ac:dyDescent="0.25">
      <c r="O191" s="27">
        <v>166</v>
      </c>
      <c r="P191" s="27">
        <v>2257215.3779018628</v>
      </c>
      <c r="Q191" s="27">
        <v>189263.62209813716</v>
      </c>
    </row>
    <row r="192" spans="1:17" x14ac:dyDescent="0.25">
      <c r="O192" s="27">
        <v>167</v>
      </c>
      <c r="P192" s="27">
        <v>2602924.442502778</v>
      </c>
      <c r="Q192" s="27">
        <v>228254.55749722198</v>
      </c>
    </row>
    <row r="193" spans="15:17" x14ac:dyDescent="0.25">
      <c r="O193" s="27">
        <v>168</v>
      </c>
      <c r="P193" s="27">
        <v>2739222.1014362602</v>
      </c>
      <c r="Q193" s="27">
        <v>438441.89856373984</v>
      </c>
    </row>
    <row r="194" spans="15:17" x14ac:dyDescent="0.25">
      <c r="O194" s="27">
        <v>169</v>
      </c>
      <c r="P194" s="27">
        <v>2978178.8237791155</v>
      </c>
      <c r="Q194" s="27">
        <v>732149.17622088455</v>
      </c>
    </row>
    <row r="195" spans="15:17" x14ac:dyDescent="0.25">
      <c r="O195" s="27">
        <v>170</v>
      </c>
      <c r="P195" s="27">
        <v>2679640.379978003</v>
      </c>
      <c r="Q195" s="27">
        <v>295996.62002199702</v>
      </c>
    </row>
    <row r="196" spans="15:17" x14ac:dyDescent="0.25">
      <c r="O196" s="27">
        <v>171</v>
      </c>
      <c r="P196" s="27">
        <v>2586495.5643609939</v>
      </c>
      <c r="Q196" s="27">
        <v>216443.43563900609</v>
      </c>
    </row>
    <row r="197" spans="15:17" x14ac:dyDescent="0.25">
      <c r="O197" s="27">
        <v>172</v>
      </c>
      <c r="P197" s="27">
        <v>2320323.7887360356</v>
      </c>
      <c r="Q197" s="27">
        <v>76030.211263964418</v>
      </c>
    </row>
    <row r="198" spans="15:17" x14ac:dyDescent="0.25">
      <c r="O198" s="27">
        <v>173</v>
      </c>
      <c r="P198" s="27">
        <v>2178136.5256215162</v>
      </c>
      <c r="Q198" s="27">
        <v>157105.47437848384</v>
      </c>
    </row>
    <row r="199" spans="15:17" x14ac:dyDescent="0.25">
      <c r="O199" s="27">
        <v>174</v>
      </c>
      <c r="P199" s="27">
        <v>2078306.2980028931</v>
      </c>
      <c r="Q199" s="27">
        <v>355707.70199710689</v>
      </c>
    </row>
    <row r="200" spans="15:17" x14ac:dyDescent="0.25">
      <c r="O200" s="27">
        <v>175</v>
      </c>
      <c r="P200" s="27">
        <v>2055668.1273868729</v>
      </c>
      <c r="Q200" s="27">
        <v>692930.87261312711</v>
      </c>
    </row>
    <row r="201" spans="15:17" x14ac:dyDescent="0.25">
      <c r="O201" s="27">
        <v>176</v>
      </c>
      <c r="P201" s="27">
        <v>2042493.8703196452</v>
      </c>
      <c r="Q201" s="27">
        <v>677834.12968035485</v>
      </c>
    </row>
    <row r="202" spans="15:17" x14ac:dyDescent="0.25">
      <c r="O202" s="27">
        <v>177</v>
      </c>
      <c r="P202" s="27">
        <v>2059738.9533655059</v>
      </c>
      <c r="Q202" s="27">
        <v>364658.04663449409</v>
      </c>
    </row>
    <row r="203" spans="15:17" x14ac:dyDescent="0.25">
      <c r="O203" s="27">
        <v>178</v>
      </c>
      <c r="P203" s="27">
        <v>2250308.2318424615</v>
      </c>
      <c r="Q203" s="27">
        <v>188406.76815753849</v>
      </c>
    </row>
    <row r="204" spans="15:17" x14ac:dyDescent="0.25">
      <c r="O204" s="27">
        <v>179</v>
      </c>
      <c r="P204" s="27">
        <v>2537191.2471038741</v>
      </c>
      <c r="Q204" s="27">
        <v>184782.75289612589</v>
      </c>
    </row>
    <row r="205" spans="15:17" ht="15.75" thickBot="1" x14ac:dyDescent="0.3">
      <c r="O205" s="28">
        <v>180</v>
      </c>
      <c r="P205" s="28">
        <v>2844309.3824743633</v>
      </c>
      <c r="Q205" s="28">
        <v>511977.61752563668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F692D-7494-4A59-AF6E-382B3BCF2139}">
  <dimension ref="A1:B181"/>
  <sheetViews>
    <sheetView workbookViewId="0">
      <selection activeCell="B1" sqref="B1"/>
    </sheetView>
  </sheetViews>
  <sheetFormatPr defaultRowHeight="15" x14ac:dyDescent="0.25"/>
  <cols>
    <col min="1" max="1" width="9.42578125" bestFit="1" customWidth="1"/>
    <col min="2" max="2" width="25.5703125" customWidth="1"/>
  </cols>
  <sheetData>
    <row r="1" spans="1:2" ht="30" x14ac:dyDescent="0.25">
      <c r="A1" s="9" t="s">
        <v>0</v>
      </c>
      <c r="B1" s="6" t="s">
        <v>12</v>
      </c>
    </row>
    <row r="2" spans="1:2" x14ac:dyDescent="0.25">
      <c r="A2" s="4">
        <v>40193</v>
      </c>
      <c r="B2" s="7">
        <v>30.67</v>
      </c>
    </row>
    <row r="3" spans="1:2" x14ac:dyDescent="0.25">
      <c r="A3" s="5">
        <v>40224</v>
      </c>
      <c r="B3" s="8">
        <v>31.24</v>
      </c>
    </row>
    <row r="4" spans="1:2" x14ac:dyDescent="0.25">
      <c r="A4" s="5">
        <v>40252</v>
      </c>
      <c r="B4" s="8">
        <v>35.340000000000003</v>
      </c>
    </row>
    <row r="5" spans="1:2" x14ac:dyDescent="0.25">
      <c r="A5" s="5">
        <v>40283</v>
      </c>
      <c r="B5" s="8">
        <v>39.82</v>
      </c>
    </row>
    <row r="6" spans="1:2" x14ac:dyDescent="0.25">
      <c r="A6" s="5">
        <v>40313</v>
      </c>
      <c r="B6" s="8">
        <v>43.83</v>
      </c>
    </row>
    <row r="7" spans="1:2" x14ac:dyDescent="0.25">
      <c r="A7" s="5">
        <v>40344</v>
      </c>
      <c r="B7" s="8">
        <v>48.27</v>
      </c>
    </row>
    <row r="8" spans="1:2" x14ac:dyDescent="0.25">
      <c r="A8" s="5">
        <v>40374</v>
      </c>
      <c r="B8" s="8">
        <v>52.04</v>
      </c>
    </row>
    <row r="9" spans="1:2" x14ac:dyDescent="0.25">
      <c r="A9" s="5">
        <v>40405</v>
      </c>
      <c r="B9" s="8">
        <v>54.79</v>
      </c>
    </row>
    <row r="10" spans="1:2" x14ac:dyDescent="0.25">
      <c r="A10" s="5">
        <v>40436</v>
      </c>
      <c r="B10" s="8">
        <v>56.09</v>
      </c>
    </row>
    <row r="11" spans="1:2" x14ac:dyDescent="0.25">
      <c r="A11" s="5">
        <v>40466</v>
      </c>
      <c r="B11" s="8">
        <v>56.09</v>
      </c>
    </row>
    <row r="12" spans="1:2" x14ac:dyDescent="0.25">
      <c r="A12" s="5">
        <v>40497</v>
      </c>
      <c r="B12" s="8">
        <v>54.84</v>
      </c>
    </row>
    <row r="13" spans="1:2" x14ac:dyDescent="0.25">
      <c r="A13" s="5">
        <v>40527</v>
      </c>
      <c r="B13" s="8">
        <v>52.98</v>
      </c>
    </row>
    <row r="14" spans="1:2" x14ac:dyDescent="0.25">
      <c r="A14" s="4">
        <v>40558</v>
      </c>
      <c r="B14" s="7">
        <v>29.71</v>
      </c>
    </row>
    <row r="15" spans="1:2" x14ac:dyDescent="0.25">
      <c r="A15" s="5">
        <v>40589</v>
      </c>
      <c r="B15" s="8">
        <v>31.38</v>
      </c>
    </row>
    <row r="16" spans="1:2" x14ac:dyDescent="0.25">
      <c r="A16" s="5">
        <v>40617</v>
      </c>
      <c r="B16" s="8">
        <v>35.270000000000003</v>
      </c>
    </row>
    <row r="17" spans="1:2" x14ac:dyDescent="0.25">
      <c r="A17" s="5">
        <v>40648</v>
      </c>
      <c r="B17" s="8">
        <v>39.450000000000003</v>
      </c>
    </row>
    <row r="18" spans="1:2" x14ac:dyDescent="0.25">
      <c r="A18" s="5">
        <v>40678</v>
      </c>
      <c r="B18" s="8">
        <v>43.38</v>
      </c>
    </row>
    <row r="19" spans="1:2" x14ac:dyDescent="0.25">
      <c r="A19" s="5">
        <v>40709</v>
      </c>
      <c r="B19" s="8">
        <v>47.78</v>
      </c>
    </row>
    <row r="20" spans="1:2" x14ac:dyDescent="0.25">
      <c r="A20" s="5">
        <v>40739</v>
      </c>
      <c r="B20" s="8">
        <v>51.83</v>
      </c>
    </row>
    <row r="21" spans="1:2" x14ac:dyDescent="0.25">
      <c r="A21" s="5">
        <v>40770</v>
      </c>
      <c r="B21" s="8">
        <v>54.72</v>
      </c>
    </row>
    <row r="22" spans="1:2" x14ac:dyDescent="0.25">
      <c r="A22" s="5">
        <v>40801</v>
      </c>
      <c r="B22" s="8">
        <v>55.98</v>
      </c>
    </row>
    <row r="23" spans="1:2" x14ac:dyDescent="0.25">
      <c r="A23" s="5">
        <v>40831</v>
      </c>
      <c r="B23" s="8">
        <v>55.89</v>
      </c>
    </row>
    <row r="24" spans="1:2" x14ac:dyDescent="0.25">
      <c r="A24" s="5">
        <v>40862</v>
      </c>
      <c r="B24" s="8">
        <v>54.79</v>
      </c>
    </row>
    <row r="25" spans="1:2" x14ac:dyDescent="0.25">
      <c r="A25" s="5">
        <v>40892</v>
      </c>
      <c r="B25" s="8">
        <v>53.17</v>
      </c>
    </row>
    <row r="26" spans="1:2" x14ac:dyDescent="0.25">
      <c r="A26" s="4">
        <v>40923</v>
      </c>
      <c r="B26" s="7">
        <v>36.119999999999997</v>
      </c>
    </row>
    <row r="27" spans="1:2" x14ac:dyDescent="0.25">
      <c r="A27" s="5">
        <v>40954</v>
      </c>
      <c r="B27" s="8">
        <v>36.82</v>
      </c>
    </row>
    <row r="28" spans="1:2" x14ac:dyDescent="0.25">
      <c r="A28" s="5">
        <v>40983</v>
      </c>
      <c r="B28" s="8">
        <v>41.34</v>
      </c>
    </row>
    <row r="29" spans="1:2" x14ac:dyDescent="0.25">
      <c r="A29" s="5">
        <v>41014</v>
      </c>
      <c r="B29" s="8">
        <v>44.68</v>
      </c>
    </row>
    <row r="30" spans="1:2" x14ac:dyDescent="0.25">
      <c r="A30" s="5">
        <v>41044</v>
      </c>
      <c r="B30" s="8">
        <v>48.43</v>
      </c>
    </row>
    <row r="31" spans="1:2" x14ac:dyDescent="0.25">
      <c r="A31" s="5">
        <v>41075</v>
      </c>
      <c r="B31" s="8">
        <v>52.11</v>
      </c>
    </row>
    <row r="32" spans="1:2" x14ac:dyDescent="0.25">
      <c r="A32" s="5">
        <v>41105</v>
      </c>
      <c r="B32" s="8">
        <v>55.63</v>
      </c>
    </row>
    <row r="33" spans="1:2" x14ac:dyDescent="0.25">
      <c r="A33" s="5">
        <v>41136</v>
      </c>
      <c r="B33" s="8">
        <v>57.9</v>
      </c>
    </row>
    <row r="34" spans="1:2" x14ac:dyDescent="0.25">
      <c r="A34" s="5">
        <v>41167</v>
      </c>
      <c r="B34" s="8">
        <v>58.83</v>
      </c>
    </row>
    <row r="35" spans="1:2" x14ac:dyDescent="0.25">
      <c r="A35" s="5">
        <v>41197</v>
      </c>
      <c r="B35" s="8">
        <v>58.34</v>
      </c>
    </row>
    <row r="36" spans="1:2" x14ac:dyDescent="0.25">
      <c r="A36" s="5">
        <v>41228</v>
      </c>
      <c r="B36" s="8">
        <v>57.03</v>
      </c>
    </row>
    <row r="37" spans="1:2" x14ac:dyDescent="0.25">
      <c r="A37" s="5">
        <v>41258</v>
      </c>
      <c r="B37" s="8">
        <v>55.27</v>
      </c>
    </row>
    <row r="38" spans="1:2" x14ac:dyDescent="0.25">
      <c r="A38" s="4">
        <v>41289</v>
      </c>
      <c r="B38" s="7">
        <v>32.25</v>
      </c>
    </row>
    <row r="39" spans="1:2" x14ac:dyDescent="0.25">
      <c r="A39" s="5">
        <v>41320</v>
      </c>
      <c r="B39" s="8">
        <v>33.51</v>
      </c>
    </row>
    <row r="40" spans="1:2" x14ac:dyDescent="0.25">
      <c r="A40" s="5">
        <v>41348</v>
      </c>
      <c r="B40" s="8">
        <v>35.97</v>
      </c>
    </row>
    <row r="41" spans="1:2" x14ac:dyDescent="0.25">
      <c r="A41" s="5">
        <v>41379</v>
      </c>
      <c r="B41" s="8">
        <v>39.39</v>
      </c>
    </row>
    <row r="42" spans="1:2" x14ac:dyDescent="0.25">
      <c r="A42" s="5">
        <v>41409</v>
      </c>
      <c r="B42" s="8">
        <v>43.68</v>
      </c>
    </row>
    <row r="43" spans="1:2" x14ac:dyDescent="0.25">
      <c r="A43" s="5">
        <v>41440</v>
      </c>
      <c r="B43" s="8">
        <v>48.13</v>
      </c>
    </row>
    <row r="44" spans="1:2" x14ac:dyDescent="0.25">
      <c r="A44" s="5">
        <v>41470</v>
      </c>
      <c r="B44" s="8">
        <v>51.85</v>
      </c>
    </row>
    <row r="45" spans="1:2" x14ac:dyDescent="0.25">
      <c r="A45" s="5">
        <v>41501</v>
      </c>
      <c r="B45" s="8">
        <v>54.49</v>
      </c>
    </row>
    <row r="46" spans="1:2" x14ac:dyDescent="0.25">
      <c r="A46" s="5">
        <v>41532</v>
      </c>
      <c r="B46" s="8">
        <v>55.88</v>
      </c>
    </row>
    <row r="47" spans="1:2" x14ac:dyDescent="0.25">
      <c r="A47" s="5">
        <v>41562</v>
      </c>
      <c r="B47" s="8">
        <v>55.63</v>
      </c>
    </row>
    <row r="48" spans="1:2" x14ac:dyDescent="0.25">
      <c r="A48" s="5">
        <v>41593</v>
      </c>
      <c r="B48" s="8">
        <v>54.36</v>
      </c>
    </row>
    <row r="49" spans="1:2" x14ac:dyDescent="0.25">
      <c r="A49" s="5">
        <v>41623</v>
      </c>
      <c r="B49" s="8">
        <v>52.42</v>
      </c>
    </row>
    <row r="50" spans="1:2" x14ac:dyDescent="0.25">
      <c r="A50" s="4">
        <v>41654</v>
      </c>
      <c r="B50" s="7">
        <v>30.56</v>
      </c>
    </row>
    <row r="51" spans="1:2" x14ac:dyDescent="0.25">
      <c r="A51" s="5">
        <v>41685</v>
      </c>
      <c r="B51" s="8">
        <v>31.35</v>
      </c>
    </row>
    <row r="52" spans="1:2" x14ac:dyDescent="0.25">
      <c r="A52" s="5">
        <v>41713</v>
      </c>
      <c r="B52" s="8">
        <v>34.4</v>
      </c>
    </row>
    <row r="53" spans="1:2" x14ac:dyDescent="0.25">
      <c r="A53" s="5">
        <v>41744</v>
      </c>
      <c r="B53" s="8">
        <v>38.72</v>
      </c>
    </row>
    <row r="54" spans="1:2" x14ac:dyDescent="0.25">
      <c r="A54" s="5">
        <v>41774</v>
      </c>
      <c r="B54" s="8">
        <v>43.23</v>
      </c>
    </row>
    <row r="55" spans="1:2" x14ac:dyDescent="0.25">
      <c r="A55" s="5">
        <v>41805</v>
      </c>
      <c r="B55" s="8">
        <v>47.62</v>
      </c>
    </row>
    <row r="56" spans="1:2" x14ac:dyDescent="0.25">
      <c r="A56" s="5">
        <v>41835</v>
      </c>
      <c r="B56" s="8">
        <v>51.29</v>
      </c>
    </row>
    <row r="57" spans="1:2" x14ac:dyDescent="0.25">
      <c r="A57" s="5">
        <v>41866</v>
      </c>
      <c r="B57" s="8">
        <v>53.9</v>
      </c>
    </row>
    <row r="58" spans="1:2" x14ac:dyDescent="0.25">
      <c r="A58" s="5">
        <v>41897</v>
      </c>
      <c r="B58" s="8">
        <v>55.26</v>
      </c>
    </row>
    <row r="59" spans="1:2" x14ac:dyDescent="0.25">
      <c r="A59" s="5">
        <v>41927</v>
      </c>
      <c r="B59" s="8">
        <v>55.43</v>
      </c>
    </row>
    <row r="60" spans="1:2" x14ac:dyDescent="0.25">
      <c r="A60" s="5">
        <v>41958</v>
      </c>
      <c r="B60" s="8">
        <v>53.96</v>
      </c>
    </row>
    <row r="61" spans="1:2" x14ac:dyDescent="0.25">
      <c r="A61" s="5">
        <v>41988</v>
      </c>
      <c r="B61" s="8">
        <v>52.53</v>
      </c>
    </row>
    <row r="62" spans="1:2" x14ac:dyDescent="0.25">
      <c r="A62" s="4">
        <v>42019</v>
      </c>
      <c r="B62" s="7">
        <v>33.08</v>
      </c>
    </row>
    <row r="63" spans="1:2" x14ac:dyDescent="0.25">
      <c r="A63" s="5">
        <v>42050</v>
      </c>
      <c r="B63" s="8">
        <v>33.04</v>
      </c>
    </row>
    <row r="64" spans="1:2" x14ac:dyDescent="0.25">
      <c r="A64" s="5">
        <v>42078</v>
      </c>
      <c r="B64" s="8">
        <v>37.15</v>
      </c>
    </row>
    <row r="65" spans="1:2" x14ac:dyDescent="0.25">
      <c r="A65" s="5">
        <v>42109</v>
      </c>
      <c r="B65" s="8">
        <v>41.17</v>
      </c>
    </row>
    <row r="66" spans="1:2" x14ac:dyDescent="0.25">
      <c r="A66" s="5">
        <v>42139</v>
      </c>
      <c r="B66" s="8">
        <v>45.1</v>
      </c>
    </row>
    <row r="67" spans="1:2" x14ac:dyDescent="0.25">
      <c r="A67" s="5">
        <v>42170</v>
      </c>
      <c r="B67" s="8">
        <v>49.47</v>
      </c>
    </row>
    <row r="68" spans="1:2" x14ac:dyDescent="0.25">
      <c r="A68" s="5">
        <v>42200</v>
      </c>
      <c r="B68" s="8">
        <v>52.96</v>
      </c>
    </row>
    <row r="69" spans="1:2" x14ac:dyDescent="0.25">
      <c r="A69" s="5">
        <v>42231</v>
      </c>
      <c r="B69" s="8">
        <v>55.45</v>
      </c>
    </row>
    <row r="70" spans="1:2" x14ac:dyDescent="0.25">
      <c r="A70" s="5">
        <v>42262</v>
      </c>
      <c r="B70" s="8">
        <v>56.9</v>
      </c>
    </row>
    <row r="71" spans="1:2" x14ac:dyDescent="0.25">
      <c r="A71" s="5">
        <v>42292</v>
      </c>
      <c r="B71" s="8">
        <v>56.94</v>
      </c>
    </row>
    <row r="72" spans="1:2" x14ac:dyDescent="0.25">
      <c r="A72" s="5">
        <v>42323</v>
      </c>
      <c r="B72" s="8">
        <v>55.81</v>
      </c>
    </row>
    <row r="73" spans="1:2" x14ac:dyDescent="0.25">
      <c r="A73" s="5">
        <v>42353</v>
      </c>
      <c r="B73" s="8">
        <v>54.38</v>
      </c>
    </row>
    <row r="74" spans="1:2" x14ac:dyDescent="0.25">
      <c r="A74" s="4">
        <v>42384</v>
      </c>
      <c r="B74" s="7">
        <v>32.22</v>
      </c>
    </row>
    <row r="75" spans="1:2" x14ac:dyDescent="0.25">
      <c r="A75" s="5">
        <v>42415</v>
      </c>
      <c r="B75" s="8">
        <v>35.85</v>
      </c>
    </row>
    <row r="76" spans="1:2" x14ac:dyDescent="0.25">
      <c r="A76" s="5">
        <v>42444</v>
      </c>
      <c r="B76" s="8">
        <v>39.72</v>
      </c>
    </row>
    <row r="77" spans="1:2" x14ac:dyDescent="0.25">
      <c r="A77" s="5">
        <v>42475</v>
      </c>
      <c r="B77" s="8">
        <v>43.09</v>
      </c>
    </row>
    <row r="78" spans="1:2" x14ac:dyDescent="0.25">
      <c r="A78" s="5">
        <v>42505</v>
      </c>
      <c r="B78" s="8">
        <v>46.53</v>
      </c>
    </row>
    <row r="79" spans="1:2" x14ac:dyDescent="0.25">
      <c r="A79" s="5">
        <v>42536</v>
      </c>
      <c r="B79" s="8">
        <v>50.74</v>
      </c>
    </row>
    <row r="80" spans="1:2" x14ac:dyDescent="0.25">
      <c r="A80" s="5">
        <v>42566</v>
      </c>
      <c r="B80" s="8">
        <v>54.23</v>
      </c>
    </row>
    <row r="81" spans="1:2" x14ac:dyDescent="0.25">
      <c r="A81" s="5">
        <v>42597</v>
      </c>
      <c r="B81" s="8">
        <v>56.64</v>
      </c>
    </row>
    <row r="82" spans="1:2" x14ac:dyDescent="0.25">
      <c r="A82" s="5">
        <v>42628</v>
      </c>
      <c r="B82" s="8">
        <v>57.8</v>
      </c>
    </row>
    <row r="83" spans="1:2" x14ac:dyDescent="0.25">
      <c r="A83" s="5">
        <v>42658</v>
      </c>
      <c r="B83" s="8">
        <v>57.79</v>
      </c>
    </row>
    <row r="84" spans="1:2" x14ac:dyDescent="0.25">
      <c r="A84" s="5">
        <v>42689</v>
      </c>
      <c r="B84" s="8">
        <v>56.9</v>
      </c>
    </row>
    <row r="85" spans="1:2" x14ac:dyDescent="0.25">
      <c r="A85" s="5">
        <v>42719</v>
      </c>
      <c r="B85" s="8">
        <v>54.9</v>
      </c>
    </row>
    <row r="86" spans="1:2" x14ac:dyDescent="0.25">
      <c r="A86" s="4">
        <v>42750</v>
      </c>
      <c r="B86" s="7">
        <v>33.57</v>
      </c>
    </row>
    <row r="87" spans="1:2" x14ac:dyDescent="0.25">
      <c r="A87" s="5">
        <v>42781</v>
      </c>
      <c r="B87" s="8">
        <v>37.369999999999997</v>
      </c>
    </row>
    <row r="88" spans="1:2" x14ac:dyDescent="0.25">
      <c r="A88" s="5">
        <v>42809</v>
      </c>
      <c r="B88" s="8">
        <v>40.29</v>
      </c>
    </row>
    <row r="89" spans="1:2" x14ac:dyDescent="0.25">
      <c r="A89" s="5">
        <v>42840</v>
      </c>
      <c r="B89" s="8">
        <v>43.66</v>
      </c>
    </row>
    <row r="90" spans="1:2" x14ac:dyDescent="0.25">
      <c r="A90" s="5">
        <v>42870</v>
      </c>
      <c r="B90" s="8">
        <v>47.04</v>
      </c>
    </row>
    <row r="91" spans="1:2" x14ac:dyDescent="0.25">
      <c r="A91" s="5">
        <v>42901</v>
      </c>
      <c r="B91" s="8">
        <v>50.92</v>
      </c>
    </row>
    <row r="92" spans="1:2" x14ac:dyDescent="0.25">
      <c r="A92" s="5">
        <v>42931</v>
      </c>
      <c r="B92" s="8">
        <v>54.46</v>
      </c>
    </row>
    <row r="93" spans="1:2" x14ac:dyDescent="0.25">
      <c r="A93" s="5">
        <v>42962</v>
      </c>
      <c r="B93" s="8">
        <v>56.65</v>
      </c>
    </row>
    <row r="94" spans="1:2" x14ac:dyDescent="0.25">
      <c r="A94" s="5">
        <v>42993</v>
      </c>
      <c r="B94" s="8">
        <v>57.72</v>
      </c>
    </row>
    <row r="95" spans="1:2" x14ac:dyDescent="0.25">
      <c r="A95" s="5">
        <v>43023</v>
      </c>
      <c r="B95" s="8">
        <v>57.51</v>
      </c>
    </row>
    <row r="96" spans="1:2" x14ac:dyDescent="0.25">
      <c r="A96" s="5">
        <v>43054</v>
      </c>
      <c r="B96" s="8">
        <v>56.38</v>
      </c>
    </row>
    <row r="97" spans="1:2" x14ac:dyDescent="0.25">
      <c r="A97" s="5">
        <v>43084</v>
      </c>
      <c r="B97" s="8">
        <v>54.54</v>
      </c>
    </row>
    <row r="98" spans="1:2" x14ac:dyDescent="0.25">
      <c r="A98" s="4">
        <v>43115</v>
      </c>
      <c r="B98" s="7">
        <v>32.159999999999997</v>
      </c>
    </row>
    <row r="99" spans="1:2" x14ac:dyDescent="0.25">
      <c r="A99" s="5">
        <v>43146</v>
      </c>
      <c r="B99" s="8">
        <v>33.840000000000003</v>
      </c>
    </row>
    <row r="100" spans="1:2" x14ac:dyDescent="0.25">
      <c r="A100" s="5">
        <v>43174</v>
      </c>
      <c r="B100" s="8">
        <v>36.799999999999997</v>
      </c>
    </row>
    <row r="101" spans="1:2" x14ac:dyDescent="0.25">
      <c r="A101" s="5">
        <v>43205</v>
      </c>
      <c r="B101" s="8">
        <v>39.85</v>
      </c>
    </row>
    <row r="102" spans="1:2" x14ac:dyDescent="0.25">
      <c r="A102" s="5">
        <v>43235</v>
      </c>
      <c r="B102" s="8">
        <v>44.98</v>
      </c>
    </row>
    <row r="103" spans="1:2" x14ac:dyDescent="0.25">
      <c r="A103" s="5">
        <v>43266</v>
      </c>
      <c r="B103" s="8">
        <v>49.41</v>
      </c>
    </row>
    <row r="104" spans="1:2" x14ac:dyDescent="0.25">
      <c r="A104" s="5">
        <v>43296</v>
      </c>
      <c r="B104" s="8">
        <v>53.12</v>
      </c>
    </row>
    <row r="105" spans="1:2" x14ac:dyDescent="0.25">
      <c r="A105" s="5">
        <v>43327</v>
      </c>
      <c r="B105" s="8">
        <v>55.67</v>
      </c>
    </row>
    <row r="106" spans="1:2" x14ac:dyDescent="0.25">
      <c r="A106" s="5">
        <v>43358</v>
      </c>
      <c r="B106" s="8">
        <v>56.99</v>
      </c>
    </row>
    <row r="107" spans="1:2" x14ac:dyDescent="0.25">
      <c r="A107" s="5">
        <v>43388</v>
      </c>
      <c r="B107" s="8">
        <v>56.66</v>
      </c>
    </row>
    <row r="108" spans="1:2" x14ac:dyDescent="0.25">
      <c r="A108" s="5">
        <v>43419</v>
      </c>
      <c r="B108" s="8">
        <v>55.14</v>
      </c>
    </row>
    <row r="109" spans="1:2" x14ac:dyDescent="0.25">
      <c r="A109" s="5">
        <v>43449</v>
      </c>
      <c r="B109" s="8">
        <v>53.51</v>
      </c>
    </row>
    <row r="110" spans="1:2" x14ac:dyDescent="0.25">
      <c r="A110" s="4">
        <v>43480</v>
      </c>
      <c r="B110" s="7">
        <v>32.56</v>
      </c>
    </row>
    <row r="111" spans="1:2" x14ac:dyDescent="0.25">
      <c r="A111" s="5">
        <v>43511</v>
      </c>
      <c r="B111" s="8">
        <v>32.200000000000003</v>
      </c>
    </row>
    <row r="112" spans="1:2" x14ac:dyDescent="0.25">
      <c r="A112" s="5">
        <v>43539</v>
      </c>
      <c r="B112" s="8">
        <v>34.89</v>
      </c>
    </row>
    <row r="113" spans="1:2" x14ac:dyDescent="0.25">
      <c r="A113" s="5">
        <v>43570</v>
      </c>
      <c r="B113" s="8">
        <v>39.380000000000003</v>
      </c>
    </row>
    <row r="114" spans="1:2" x14ac:dyDescent="0.25">
      <c r="A114" s="5">
        <v>43600</v>
      </c>
      <c r="B114" s="8">
        <v>43.4</v>
      </c>
    </row>
    <row r="115" spans="1:2" x14ac:dyDescent="0.25">
      <c r="A115" s="5">
        <v>43631</v>
      </c>
      <c r="B115" s="8">
        <v>47.62</v>
      </c>
    </row>
    <row r="116" spans="1:2" x14ac:dyDescent="0.25">
      <c r="A116" s="5">
        <v>43661</v>
      </c>
      <c r="B116" s="8">
        <v>51.47</v>
      </c>
    </row>
    <row r="117" spans="1:2" x14ac:dyDescent="0.25">
      <c r="A117" s="5">
        <v>43692</v>
      </c>
      <c r="B117" s="8">
        <v>54.25</v>
      </c>
    </row>
    <row r="118" spans="1:2" x14ac:dyDescent="0.25">
      <c r="A118" s="5">
        <v>43723</v>
      </c>
      <c r="B118" s="8">
        <v>55.82</v>
      </c>
    </row>
    <row r="119" spans="1:2" x14ac:dyDescent="0.25">
      <c r="A119" s="5">
        <v>43753</v>
      </c>
      <c r="B119" s="8">
        <v>55.45</v>
      </c>
    </row>
    <row r="120" spans="1:2" x14ac:dyDescent="0.25">
      <c r="A120" s="5">
        <v>43784</v>
      </c>
      <c r="B120" s="8">
        <v>54.14</v>
      </c>
    </row>
    <row r="121" spans="1:2" x14ac:dyDescent="0.25">
      <c r="A121" s="5">
        <v>43814</v>
      </c>
      <c r="B121" s="8">
        <v>52.66</v>
      </c>
    </row>
    <row r="122" spans="1:2" x14ac:dyDescent="0.25">
      <c r="A122" s="4">
        <v>43845</v>
      </c>
      <c r="B122" s="7">
        <v>35.53</v>
      </c>
    </row>
    <row r="123" spans="1:2" x14ac:dyDescent="0.25">
      <c r="A123" s="5">
        <v>43876</v>
      </c>
      <c r="B123" s="8">
        <v>35.85</v>
      </c>
    </row>
    <row r="124" spans="1:2" x14ac:dyDescent="0.25">
      <c r="A124" s="5">
        <v>43905</v>
      </c>
      <c r="B124" s="8">
        <v>39.26</v>
      </c>
    </row>
    <row r="125" spans="1:2" x14ac:dyDescent="0.25">
      <c r="A125" s="5">
        <v>43936</v>
      </c>
      <c r="B125" s="8">
        <v>42.16</v>
      </c>
    </row>
    <row r="126" spans="1:2" x14ac:dyDescent="0.25">
      <c r="A126" s="5">
        <v>43966</v>
      </c>
      <c r="B126" s="8">
        <v>45.9</v>
      </c>
    </row>
    <row r="127" spans="1:2" x14ac:dyDescent="0.25">
      <c r="A127" s="5">
        <v>43997</v>
      </c>
      <c r="B127" s="8">
        <v>49.97</v>
      </c>
    </row>
    <row r="128" spans="1:2" x14ac:dyDescent="0.25">
      <c r="A128" s="5">
        <v>44027</v>
      </c>
      <c r="B128" s="8">
        <v>53.63</v>
      </c>
    </row>
    <row r="129" spans="1:2" x14ac:dyDescent="0.25">
      <c r="A129" s="5">
        <v>44058</v>
      </c>
      <c r="B129" s="8">
        <v>56.26</v>
      </c>
    </row>
    <row r="130" spans="1:2" x14ac:dyDescent="0.25">
      <c r="A130" s="5">
        <v>44089</v>
      </c>
      <c r="B130" s="8">
        <v>57.33</v>
      </c>
    </row>
    <row r="131" spans="1:2" x14ac:dyDescent="0.25">
      <c r="A131" s="5">
        <v>44119</v>
      </c>
      <c r="B131" s="8">
        <v>57.03</v>
      </c>
    </row>
    <row r="132" spans="1:2" x14ac:dyDescent="0.25">
      <c r="A132" s="5">
        <v>44150</v>
      </c>
      <c r="B132" s="8">
        <v>56.05</v>
      </c>
    </row>
    <row r="133" spans="1:2" x14ac:dyDescent="0.25">
      <c r="A133" s="5">
        <v>44180</v>
      </c>
      <c r="B133" s="8">
        <v>54.36</v>
      </c>
    </row>
    <row r="134" spans="1:2" x14ac:dyDescent="0.25">
      <c r="A134" s="4">
        <v>44211</v>
      </c>
      <c r="B134" s="7">
        <v>34.590000000000003</v>
      </c>
    </row>
    <row r="135" spans="1:2" x14ac:dyDescent="0.25">
      <c r="A135" s="5">
        <v>44242</v>
      </c>
      <c r="B135" s="8">
        <v>32.6</v>
      </c>
    </row>
    <row r="136" spans="1:2" x14ac:dyDescent="0.25">
      <c r="A136" s="5">
        <v>44270</v>
      </c>
      <c r="B136" s="8">
        <v>36.909999999999997</v>
      </c>
    </row>
    <row r="137" spans="1:2" x14ac:dyDescent="0.25">
      <c r="A137" s="5">
        <v>44301</v>
      </c>
      <c r="B137" s="8">
        <v>40.64</v>
      </c>
    </row>
    <row r="138" spans="1:2" x14ac:dyDescent="0.25">
      <c r="A138" s="5">
        <v>44331</v>
      </c>
      <c r="B138" s="8">
        <v>44.58</v>
      </c>
    </row>
    <row r="139" spans="1:2" x14ac:dyDescent="0.25">
      <c r="A139" s="5">
        <v>44362</v>
      </c>
      <c r="B139" s="8">
        <v>49.25</v>
      </c>
    </row>
    <row r="140" spans="1:2" x14ac:dyDescent="0.25">
      <c r="A140" s="5">
        <v>44392</v>
      </c>
      <c r="B140" s="8">
        <v>52.98</v>
      </c>
    </row>
    <row r="141" spans="1:2" x14ac:dyDescent="0.25">
      <c r="A141" s="5">
        <v>44423</v>
      </c>
      <c r="B141" s="8">
        <v>55.6</v>
      </c>
    </row>
    <row r="142" spans="1:2" x14ac:dyDescent="0.25">
      <c r="A142" s="5">
        <v>44454</v>
      </c>
      <c r="B142" s="8">
        <v>56.96</v>
      </c>
    </row>
    <row r="143" spans="1:2" x14ac:dyDescent="0.25">
      <c r="A143" s="5">
        <v>44484</v>
      </c>
      <c r="B143" s="8">
        <v>56.96</v>
      </c>
    </row>
    <row r="144" spans="1:2" x14ac:dyDescent="0.25">
      <c r="A144" s="5">
        <v>44515</v>
      </c>
      <c r="B144" s="8">
        <v>55.88</v>
      </c>
    </row>
    <row r="145" spans="1:2" x14ac:dyDescent="0.25">
      <c r="A145" s="5">
        <v>44545</v>
      </c>
      <c r="B145" s="8">
        <v>54.5</v>
      </c>
    </row>
    <row r="146" spans="1:2" x14ac:dyDescent="0.25">
      <c r="A146" s="4">
        <v>44576</v>
      </c>
      <c r="B146" s="7">
        <v>31.17</v>
      </c>
    </row>
    <row r="147" spans="1:2" x14ac:dyDescent="0.25">
      <c r="A147" s="5">
        <v>44607</v>
      </c>
      <c r="B147" s="8">
        <v>32.42</v>
      </c>
    </row>
    <row r="148" spans="1:2" x14ac:dyDescent="0.25">
      <c r="A148" s="5">
        <v>44635</v>
      </c>
      <c r="B148" s="8">
        <v>36.299999999999997</v>
      </c>
    </row>
    <row r="149" spans="1:2" x14ac:dyDescent="0.25">
      <c r="A149" s="5">
        <v>44666</v>
      </c>
      <c r="B149" s="8">
        <v>39.9</v>
      </c>
    </row>
    <row r="150" spans="1:2" x14ac:dyDescent="0.25">
      <c r="A150" s="5">
        <v>44696</v>
      </c>
      <c r="B150" s="8">
        <v>44.3</v>
      </c>
    </row>
    <row r="151" spans="1:2" x14ac:dyDescent="0.25">
      <c r="A151" s="5">
        <v>44727</v>
      </c>
      <c r="B151" s="8">
        <v>48.72</v>
      </c>
    </row>
    <row r="152" spans="1:2" x14ac:dyDescent="0.25">
      <c r="A152" s="5">
        <v>44757</v>
      </c>
      <c r="B152" s="8">
        <v>52.67</v>
      </c>
    </row>
    <row r="153" spans="1:2" x14ac:dyDescent="0.25">
      <c r="A153" s="5">
        <v>44788</v>
      </c>
      <c r="B153" s="8">
        <v>55.41</v>
      </c>
    </row>
    <row r="154" spans="1:2" x14ac:dyDescent="0.25">
      <c r="A154" s="5">
        <v>44819</v>
      </c>
      <c r="B154" s="8">
        <v>56.81</v>
      </c>
    </row>
    <row r="155" spans="1:2" x14ac:dyDescent="0.25">
      <c r="A155" s="5">
        <v>44849</v>
      </c>
      <c r="B155" s="8">
        <v>56.65</v>
      </c>
    </row>
    <row r="156" spans="1:2" x14ac:dyDescent="0.25">
      <c r="A156" s="5">
        <v>44880</v>
      </c>
      <c r="B156" s="8">
        <v>55.22</v>
      </c>
    </row>
    <row r="157" spans="1:2" x14ac:dyDescent="0.25">
      <c r="A157" s="5">
        <v>44910</v>
      </c>
      <c r="B157" s="8">
        <v>53.38</v>
      </c>
    </row>
    <row r="158" spans="1:2" x14ac:dyDescent="0.25">
      <c r="A158" s="4">
        <v>44941</v>
      </c>
      <c r="B158" s="7">
        <v>35.08</v>
      </c>
    </row>
    <row r="159" spans="1:2" x14ac:dyDescent="0.25">
      <c r="A159" s="5">
        <v>44972</v>
      </c>
      <c r="B159" s="8">
        <v>35.71</v>
      </c>
    </row>
    <row r="160" spans="1:2" x14ac:dyDescent="0.25">
      <c r="A160" s="5">
        <v>45000</v>
      </c>
      <c r="B160" s="8">
        <v>37.32</v>
      </c>
    </row>
    <row r="161" spans="1:2" x14ac:dyDescent="0.25">
      <c r="A161" s="5">
        <v>45031</v>
      </c>
      <c r="B161" s="8">
        <v>40.81</v>
      </c>
    </row>
    <row r="162" spans="1:2" x14ac:dyDescent="0.25">
      <c r="A162" s="5">
        <v>45061</v>
      </c>
      <c r="B162" s="8">
        <v>45.12</v>
      </c>
    </row>
    <row r="163" spans="1:2" x14ac:dyDescent="0.25">
      <c r="A163" s="5">
        <v>45092</v>
      </c>
      <c r="B163" s="8">
        <v>49.1</v>
      </c>
    </row>
    <row r="164" spans="1:2" x14ac:dyDescent="0.25">
      <c r="A164" s="5">
        <v>45122</v>
      </c>
      <c r="B164" s="8">
        <v>52.89</v>
      </c>
    </row>
    <row r="165" spans="1:2" x14ac:dyDescent="0.25">
      <c r="A165" s="5">
        <v>45153</v>
      </c>
      <c r="B165" s="8">
        <v>55.57</v>
      </c>
    </row>
    <row r="166" spans="1:2" x14ac:dyDescent="0.25">
      <c r="A166" s="5">
        <v>45184</v>
      </c>
      <c r="B166" s="8">
        <v>56.93</v>
      </c>
    </row>
    <row r="167" spans="1:2" x14ac:dyDescent="0.25">
      <c r="A167" s="5">
        <v>45214</v>
      </c>
      <c r="B167" s="8">
        <v>56.84</v>
      </c>
    </row>
    <row r="168" spans="1:2" x14ac:dyDescent="0.25">
      <c r="A168" s="5">
        <v>45245</v>
      </c>
      <c r="B168" s="8">
        <v>55.69</v>
      </c>
    </row>
    <row r="169" spans="1:2" x14ac:dyDescent="0.25">
      <c r="A169" s="5">
        <v>45275</v>
      </c>
      <c r="B169" s="8">
        <v>54.36</v>
      </c>
    </row>
    <row r="170" spans="1:2" x14ac:dyDescent="0.25">
      <c r="A170" s="4">
        <v>45306</v>
      </c>
      <c r="B170" s="7">
        <v>31.89</v>
      </c>
    </row>
    <row r="171" spans="1:2" x14ac:dyDescent="0.25">
      <c r="A171" s="5">
        <v>45337</v>
      </c>
      <c r="B171" s="8">
        <v>36.36</v>
      </c>
    </row>
    <row r="172" spans="1:2" x14ac:dyDescent="0.25">
      <c r="A172" s="5">
        <v>45366</v>
      </c>
      <c r="B172" s="8">
        <v>39.22</v>
      </c>
    </row>
    <row r="173" spans="1:2" x14ac:dyDescent="0.25">
      <c r="A173" s="5">
        <v>45397</v>
      </c>
      <c r="B173" s="8">
        <v>42.83</v>
      </c>
    </row>
    <row r="174" spans="1:2" x14ac:dyDescent="0.25">
      <c r="A174" s="5">
        <v>45427</v>
      </c>
      <c r="B174" s="8">
        <v>46.72</v>
      </c>
    </row>
    <row r="175" spans="1:2" x14ac:dyDescent="0.25">
      <c r="A175" s="5">
        <v>45458</v>
      </c>
      <c r="B175" s="8">
        <v>50.9</v>
      </c>
    </row>
    <row r="176" spans="1:2" x14ac:dyDescent="0.25">
      <c r="A176" s="5">
        <v>45488</v>
      </c>
      <c r="B176" s="8">
        <v>54.44</v>
      </c>
    </row>
    <row r="177" spans="1:2" x14ac:dyDescent="0.25">
      <c r="A177" s="5">
        <v>45519</v>
      </c>
      <c r="B177" s="8">
        <v>56.89</v>
      </c>
    </row>
    <row r="178" spans="1:2" x14ac:dyDescent="0.25">
      <c r="A178" s="5">
        <v>45550</v>
      </c>
      <c r="B178" s="8">
        <v>58.19</v>
      </c>
    </row>
    <row r="179" spans="1:2" x14ac:dyDescent="0.25">
      <c r="A179" s="5">
        <v>45580</v>
      </c>
      <c r="B179" s="8">
        <v>58.27</v>
      </c>
    </row>
    <row r="180" spans="1:2" x14ac:dyDescent="0.25">
      <c r="A180" s="5">
        <v>45611</v>
      </c>
      <c r="B180" s="8">
        <v>57.08</v>
      </c>
    </row>
    <row r="181" spans="1:2" x14ac:dyDescent="0.25">
      <c r="A181" s="5">
        <v>45641</v>
      </c>
      <c r="B181" s="8">
        <v>55.51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2F191-F29E-4C8C-AD56-220CBC18B170}">
  <dimension ref="A1:B181"/>
  <sheetViews>
    <sheetView workbookViewId="0"/>
  </sheetViews>
  <sheetFormatPr defaultRowHeight="15" x14ac:dyDescent="0.25"/>
  <cols>
    <col min="1" max="1" width="9.42578125" bestFit="1" customWidth="1"/>
    <col min="2" max="2" width="13.140625" bestFit="1" customWidth="1"/>
  </cols>
  <sheetData>
    <row r="1" spans="1:2" ht="50.25" customHeight="1" x14ac:dyDescent="0.25">
      <c r="A1" s="3" t="s">
        <v>0</v>
      </c>
      <c r="B1" s="6" t="s">
        <v>19</v>
      </c>
    </row>
    <row r="2" spans="1:2" x14ac:dyDescent="0.25">
      <c r="A2" s="4">
        <v>40193</v>
      </c>
      <c r="B2">
        <v>927</v>
      </c>
    </row>
    <row r="3" spans="1:2" x14ac:dyDescent="0.25">
      <c r="A3" s="5">
        <v>40224</v>
      </c>
      <c r="B3">
        <v>808</v>
      </c>
    </row>
    <row r="4" spans="1:2" x14ac:dyDescent="0.25">
      <c r="A4" s="5">
        <v>40252</v>
      </c>
      <c r="B4">
        <v>550</v>
      </c>
    </row>
    <row r="5" spans="1:2" x14ac:dyDescent="0.25">
      <c r="A5" s="5">
        <v>40283</v>
      </c>
      <c r="B5">
        <v>272</v>
      </c>
    </row>
    <row r="6" spans="1:2" x14ac:dyDescent="0.25">
      <c r="A6" s="5">
        <v>40313</v>
      </c>
      <c r="B6">
        <v>141</v>
      </c>
    </row>
    <row r="7" spans="1:2" x14ac:dyDescent="0.25">
      <c r="A7" s="5">
        <v>40344</v>
      </c>
      <c r="B7">
        <v>31</v>
      </c>
    </row>
    <row r="8" spans="1:2" x14ac:dyDescent="0.25">
      <c r="A8" s="5">
        <v>40374</v>
      </c>
      <c r="B8">
        <v>6</v>
      </c>
    </row>
    <row r="9" spans="1:2" x14ac:dyDescent="0.25">
      <c r="A9" s="5">
        <v>40405</v>
      </c>
      <c r="B9">
        <v>9</v>
      </c>
    </row>
    <row r="10" spans="1:2" x14ac:dyDescent="0.25">
      <c r="A10" s="5">
        <v>40436</v>
      </c>
      <c r="B10">
        <v>52</v>
      </c>
    </row>
    <row r="11" spans="1:2" x14ac:dyDescent="0.25">
      <c r="A11" s="5">
        <v>40466</v>
      </c>
      <c r="B11">
        <v>237</v>
      </c>
    </row>
    <row r="12" spans="1:2" x14ac:dyDescent="0.25">
      <c r="A12" s="5">
        <v>40497</v>
      </c>
      <c r="B12">
        <v>525</v>
      </c>
    </row>
    <row r="13" spans="1:2" x14ac:dyDescent="0.25">
      <c r="A13" s="5">
        <v>40527</v>
      </c>
      <c r="B13">
        <v>901</v>
      </c>
    </row>
    <row r="14" spans="1:2" x14ac:dyDescent="0.25">
      <c r="A14" s="4">
        <v>40558</v>
      </c>
      <c r="B14">
        <v>954</v>
      </c>
    </row>
    <row r="15" spans="1:2" x14ac:dyDescent="0.25">
      <c r="A15" s="5">
        <v>40589</v>
      </c>
      <c r="B15">
        <v>741</v>
      </c>
    </row>
    <row r="16" spans="1:2" x14ac:dyDescent="0.25">
      <c r="A16" s="5">
        <v>40617</v>
      </c>
      <c r="B16">
        <v>581</v>
      </c>
    </row>
    <row r="17" spans="1:2" x14ac:dyDescent="0.25">
      <c r="A17" s="5">
        <v>40648</v>
      </c>
      <c r="B17">
        <v>314</v>
      </c>
    </row>
    <row r="18" spans="1:2" x14ac:dyDescent="0.25">
      <c r="A18" s="5">
        <v>40678</v>
      </c>
      <c r="B18">
        <v>157</v>
      </c>
    </row>
    <row r="19" spans="1:2" x14ac:dyDescent="0.25">
      <c r="A19" s="5">
        <v>40709</v>
      </c>
      <c r="B19">
        <v>39</v>
      </c>
    </row>
    <row r="20" spans="1:2" x14ac:dyDescent="0.25">
      <c r="A20" s="5">
        <v>40739</v>
      </c>
      <c r="B20">
        <v>7</v>
      </c>
    </row>
    <row r="21" spans="1:2" x14ac:dyDescent="0.25">
      <c r="A21" s="5">
        <v>40770</v>
      </c>
      <c r="B21">
        <v>9</v>
      </c>
    </row>
    <row r="22" spans="1:2" x14ac:dyDescent="0.25">
      <c r="A22" s="5">
        <v>40801</v>
      </c>
      <c r="B22">
        <v>57</v>
      </c>
    </row>
    <row r="23" spans="1:2" x14ac:dyDescent="0.25">
      <c r="A23" s="5">
        <v>40831</v>
      </c>
      <c r="B23">
        <v>256</v>
      </c>
    </row>
    <row r="24" spans="1:2" x14ac:dyDescent="0.25">
      <c r="A24" s="5">
        <v>40862</v>
      </c>
      <c r="B24">
        <v>473</v>
      </c>
    </row>
    <row r="25" spans="1:2" x14ac:dyDescent="0.25">
      <c r="A25" s="5">
        <v>40892</v>
      </c>
      <c r="B25">
        <v>724</v>
      </c>
    </row>
    <row r="26" spans="1:2" x14ac:dyDescent="0.25">
      <c r="A26" s="4">
        <v>40923</v>
      </c>
      <c r="B26">
        <v>763</v>
      </c>
    </row>
    <row r="27" spans="1:2" x14ac:dyDescent="0.25">
      <c r="A27" s="5">
        <v>40954</v>
      </c>
      <c r="B27">
        <v>629</v>
      </c>
    </row>
    <row r="28" spans="1:2" x14ac:dyDescent="0.25">
      <c r="A28" s="5">
        <v>40983</v>
      </c>
      <c r="B28">
        <v>381</v>
      </c>
    </row>
    <row r="29" spans="1:2" x14ac:dyDescent="0.25">
      <c r="A29" s="5">
        <v>41014</v>
      </c>
      <c r="B29">
        <v>292</v>
      </c>
    </row>
    <row r="30" spans="1:2" x14ac:dyDescent="0.25">
      <c r="A30" s="5">
        <v>41044</v>
      </c>
      <c r="B30">
        <v>99</v>
      </c>
    </row>
    <row r="31" spans="1:2" x14ac:dyDescent="0.25">
      <c r="A31" s="5">
        <v>41075</v>
      </c>
      <c r="B31">
        <v>31</v>
      </c>
    </row>
    <row r="32" spans="1:2" x14ac:dyDescent="0.25">
      <c r="A32" s="5">
        <v>41105</v>
      </c>
      <c r="B32">
        <v>5</v>
      </c>
    </row>
    <row r="33" spans="1:2" x14ac:dyDescent="0.25">
      <c r="A33" s="5">
        <v>41136</v>
      </c>
      <c r="B33">
        <v>9</v>
      </c>
    </row>
    <row r="34" spans="1:2" x14ac:dyDescent="0.25">
      <c r="A34" s="5">
        <v>41167</v>
      </c>
      <c r="B34">
        <v>61</v>
      </c>
    </row>
    <row r="35" spans="1:2" x14ac:dyDescent="0.25">
      <c r="A35" s="5">
        <v>41197</v>
      </c>
      <c r="B35">
        <v>262</v>
      </c>
    </row>
    <row r="36" spans="1:2" x14ac:dyDescent="0.25">
      <c r="A36" s="5">
        <v>41228</v>
      </c>
      <c r="B36">
        <v>541</v>
      </c>
    </row>
    <row r="37" spans="1:2" x14ac:dyDescent="0.25">
      <c r="A37" s="5">
        <v>41258</v>
      </c>
      <c r="B37">
        <v>699</v>
      </c>
    </row>
    <row r="38" spans="1:2" x14ac:dyDescent="0.25">
      <c r="A38" s="4">
        <v>41289</v>
      </c>
      <c r="B38">
        <v>829</v>
      </c>
    </row>
    <row r="39" spans="1:2" x14ac:dyDescent="0.25">
      <c r="A39" s="5">
        <v>41320</v>
      </c>
      <c r="B39">
        <v>734</v>
      </c>
    </row>
    <row r="40" spans="1:2" x14ac:dyDescent="0.25">
      <c r="A40" s="5">
        <v>41348</v>
      </c>
      <c r="B40">
        <v>660</v>
      </c>
    </row>
    <row r="41" spans="1:2" x14ac:dyDescent="0.25">
      <c r="A41" s="5">
        <v>41379</v>
      </c>
      <c r="B41">
        <v>348</v>
      </c>
    </row>
    <row r="42" spans="1:2" x14ac:dyDescent="0.25">
      <c r="A42" s="5">
        <v>41409</v>
      </c>
      <c r="B42">
        <v>136</v>
      </c>
    </row>
    <row r="43" spans="1:2" x14ac:dyDescent="0.25">
      <c r="A43" s="5">
        <v>41440</v>
      </c>
      <c r="B43">
        <v>26</v>
      </c>
    </row>
    <row r="44" spans="1:2" x14ac:dyDescent="0.25">
      <c r="A44" s="5">
        <v>41470</v>
      </c>
      <c r="B44">
        <v>5</v>
      </c>
    </row>
    <row r="45" spans="1:2" x14ac:dyDescent="0.25">
      <c r="A45" s="5">
        <v>41501</v>
      </c>
      <c r="B45">
        <v>12</v>
      </c>
    </row>
    <row r="46" spans="1:2" x14ac:dyDescent="0.25">
      <c r="A46" s="5">
        <v>41532</v>
      </c>
      <c r="B46">
        <v>59</v>
      </c>
    </row>
    <row r="47" spans="1:2" x14ac:dyDescent="0.25">
      <c r="A47" s="5">
        <v>41562</v>
      </c>
      <c r="B47">
        <v>257</v>
      </c>
    </row>
    <row r="48" spans="1:2" x14ac:dyDescent="0.25">
      <c r="A48" s="5">
        <v>41593</v>
      </c>
      <c r="B48">
        <v>573</v>
      </c>
    </row>
    <row r="49" spans="1:2" x14ac:dyDescent="0.25">
      <c r="A49" s="5">
        <v>41623</v>
      </c>
      <c r="B49">
        <v>830</v>
      </c>
    </row>
    <row r="50" spans="1:2" x14ac:dyDescent="0.25">
      <c r="A50" s="4">
        <v>41654</v>
      </c>
      <c r="B50">
        <v>971</v>
      </c>
    </row>
    <row r="51" spans="1:2" x14ac:dyDescent="0.25">
      <c r="A51" s="5">
        <v>41685</v>
      </c>
      <c r="B51">
        <v>800</v>
      </c>
    </row>
    <row r="52" spans="1:2" x14ac:dyDescent="0.25">
      <c r="A52" s="5">
        <v>41713</v>
      </c>
      <c r="B52">
        <v>684</v>
      </c>
    </row>
    <row r="53" spans="1:2" x14ac:dyDescent="0.25">
      <c r="A53" s="5">
        <v>41744</v>
      </c>
      <c r="B53">
        <v>325</v>
      </c>
    </row>
    <row r="54" spans="1:2" x14ac:dyDescent="0.25">
      <c r="A54" s="5">
        <v>41774</v>
      </c>
      <c r="B54">
        <v>127</v>
      </c>
    </row>
    <row r="55" spans="1:2" x14ac:dyDescent="0.25">
      <c r="A55" s="5">
        <v>41805</v>
      </c>
      <c r="B55">
        <v>28</v>
      </c>
    </row>
    <row r="56" spans="1:2" x14ac:dyDescent="0.25">
      <c r="A56" s="5">
        <v>41835</v>
      </c>
      <c r="B56">
        <v>10</v>
      </c>
    </row>
    <row r="57" spans="1:2" x14ac:dyDescent="0.25">
      <c r="A57" s="5">
        <v>41866</v>
      </c>
      <c r="B57">
        <v>13</v>
      </c>
    </row>
    <row r="58" spans="1:2" x14ac:dyDescent="0.25">
      <c r="A58" s="5">
        <v>41897</v>
      </c>
      <c r="B58">
        <v>57</v>
      </c>
    </row>
    <row r="59" spans="1:2" x14ac:dyDescent="0.25">
      <c r="A59" s="5">
        <v>41927</v>
      </c>
      <c r="B59">
        <v>221</v>
      </c>
    </row>
    <row r="60" spans="1:2" x14ac:dyDescent="0.25">
      <c r="A60" s="5">
        <v>41958</v>
      </c>
      <c r="B60">
        <v>615</v>
      </c>
    </row>
    <row r="61" spans="1:2" x14ac:dyDescent="0.25">
      <c r="A61" s="5">
        <v>41988</v>
      </c>
      <c r="B61">
        <v>707</v>
      </c>
    </row>
    <row r="62" spans="1:2" x14ac:dyDescent="0.25">
      <c r="A62" s="4">
        <v>42019</v>
      </c>
      <c r="B62">
        <v>892</v>
      </c>
    </row>
    <row r="63" spans="1:2" x14ac:dyDescent="0.25">
      <c r="A63" s="5">
        <v>42050</v>
      </c>
      <c r="B63">
        <v>869</v>
      </c>
    </row>
    <row r="64" spans="1:2" x14ac:dyDescent="0.25">
      <c r="A64" s="5">
        <v>42078</v>
      </c>
      <c r="B64">
        <v>585</v>
      </c>
    </row>
    <row r="65" spans="1:2" x14ac:dyDescent="0.25">
      <c r="A65" s="5">
        <v>42109</v>
      </c>
      <c r="B65">
        <v>300</v>
      </c>
    </row>
    <row r="66" spans="1:2" x14ac:dyDescent="0.25">
      <c r="A66" s="5">
        <v>42139</v>
      </c>
      <c r="B66">
        <v>119</v>
      </c>
    </row>
    <row r="67" spans="1:2" x14ac:dyDescent="0.25">
      <c r="A67" s="5">
        <v>42170</v>
      </c>
      <c r="B67">
        <v>24</v>
      </c>
    </row>
    <row r="68" spans="1:2" x14ac:dyDescent="0.25">
      <c r="A68" s="5">
        <v>42200</v>
      </c>
      <c r="B68">
        <v>6</v>
      </c>
    </row>
    <row r="69" spans="1:2" x14ac:dyDescent="0.25">
      <c r="A69" s="5">
        <v>42231</v>
      </c>
      <c r="B69">
        <v>11</v>
      </c>
    </row>
    <row r="70" spans="1:2" x14ac:dyDescent="0.25">
      <c r="A70" s="5">
        <v>42262</v>
      </c>
      <c r="B70">
        <v>32</v>
      </c>
    </row>
    <row r="71" spans="1:2" x14ac:dyDescent="0.25">
      <c r="A71" s="5">
        <v>42292</v>
      </c>
      <c r="B71">
        <v>228</v>
      </c>
    </row>
    <row r="72" spans="1:2" x14ac:dyDescent="0.25">
      <c r="A72" s="5">
        <v>42323</v>
      </c>
      <c r="B72">
        <v>446</v>
      </c>
    </row>
    <row r="73" spans="1:2" x14ac:dyDescent="0.25">
      <c r="A73" s="5">
        <v>42353</v>
      </c>
      <c r="B73">
        <v>582</v>
      </c>
    </row>
    <row r="74" spans="1:2" x14ac:dyDescent="0.25">
      <c r="A74" s="4">
        <v>42384</v>
      </c>
      <c r="B74">
        <v>872</v>
      </c>
    </row>
    <row r="75" spans="1:2" x14ac:dyDescent="0.25">
      <c r="A75" s="5">
        <v>42415</v>
      </c>
      <c r="B75">
        <v>630</v>
      </c>
    </row>
    <row r="76" spans="1:2" x14ac:dyDescent="0.25">
      <c r="A76" s="5">
        <v>42444</v>
      </c>
      <c r="B76">
        <v>451</v>
      </c>
    </row>
    <row r="77" spans="1:2" x14ac:dyDescent="0.25">
      <c r="A77" s="5">
        <v>42475</v>
      </c>
      <c r="B77">
        <v>310</v>
      </c>
    </row>
    <row r="78" spans="1:2" x14ac:dyDescent="0.25">
      <c r="A78" s="5">
        <v>42505</v>
      </c>
      <c r="B78">
        <v>151</v>
      </c>
    </row>
    <row r="79" spans="1:2" x14ac:dyDescent="0.25">
      <c r="A79" s="5">
        <v>42536</v>
      </c>
      <c r="B79">
        <v>21</v>
      </c>
    </row>
    <row r="80" spans="1:2" x14ac:dyDescent="0.25">
      <c r="A80" s="5">
        <v>42566</v>
      </c>
      <c r="B80">
        <v>6</v>
      </c>
    </row>
    <row r="81" spans="1:2" x14ac:dyDescent="0.25">
      <c r="A81" s="5">
        <v>42597</v>
      </c>
      <c r="B81">
        <v>6</v>
      </c>
    </row>
    <row r="82" spans="1:2" x14ac:dyDescent="0.25">
      <c r="A82" s="5">
        <v>42628</v>
      </c>
      <c r="B82">
        <v>39</v>
      </c>
    </row>
    <row r="83" spans="1:2" x14ac:dyDescent="0.25">
      <c r="A83" s="5">
        <v>42658</v>
      </c>
      <c r="B83">
        <v>198</v>
      </c>
    </row>
    <row r="84" spans="1:2" x14ac:dyDescent="0.25">
      <c r="A84" s="5">
        <v>42689</v>
      </c>
      <c r="B84">
        <v>419</v>
      </c>
    </row>
    <row r="85" spans="1:2" x14ac:dyDescent="0.25">
      <c r="A85" s="5">
        <v>42719</v>
      </c>
      <c r="B85">
        <v>784</v>
      </c>
    </row>
    <row r="86" spans="1:2" x14ac:dyDescent="0.25">
      <c r="A86" s="4">
        <v>42750</v>
      </c>
      <c r="B86">
        <v>768</v>
      </c>
    </row>
    <row r="87" spans="1:2" x14ac:dyDescent="0.25">
      <c r="A87" s="5">
        <v>42781</v>
      </c>
      <c r="B87">
        <v>548</v>
      </c>
    </row>
    <row r="88" spans="1:2" x14ac:dyDescent="0.25">
      <c r="A88" s="5">
        <v>42809</v>
      </c>
      <c r="B88">
        <v>545</v>
      </c>
    </row>
    <row r="89" spans="1:2" x14ac:dyDescent="0.25">
      <c r="A89" s="5">
        <v>42840</v>
      </c>
      <c r="B89">
        <v>248</v>
      </c>
    </row>
    <row r="90" spans="1:2" x14ac:dyDescent="0.25">
      <c r="A90" s="5">
        <v>42870</v>
      </c>
      <c r="B90">
        <v>154</v>
      </c>
    </row>
    <row r="91" spans="1:2" x14ac:dyDescent="0.25">
      <c r="A91" s="5">
        <v>42901</v>
      </c>
      <c r="B91">
        <v>25</v>
      </c>
    </row>
    <row r="92" spans="1:2" x14ac:dyDescent="0.25">
      <c r="A92" s="5">
        <v>42931</v>
      </c>
      <c r="B92">
        <v>5</v>
      </c>
    </row>
    <row r="93" spans="1:2" x14ac:dyDescent="0.25">
      <c r="A93" s="5">
        <v>42962</v>
      </c>
      <c r="B93">
        <v>15</v>
      </c>
    </row>
    <row r="94" spans="1:2" x14ac:dyDescent="0.25">
      <c r="A94" s="5">
        <v>42993</v>
      </c>
      <c r="B94">
        <v>44</v>
      </c>
    </row>
    <row r="95" spans="1:2" x14ac:dyDescent="0.25">
      <c r="A95" s="5">
        <v>43023</v>
      </c>
      <c r="B95">
        <v>193</v>
      </c>
    </row>
    <row r="96" spans="1:2" x14ac:dyDescent="0.25">
      <c r="A96" s="5">
        <v>43054</v>
      </c>
      <c r="B96">
        <v>492</v>
      </c>
    </row>
    <row r="97" spans="1:2" x14ac:dyDescent="0.25">
      <c r="A97" s="5">
        <v>43084</v>
      </c>
      <c r="B97">
        <v>800</v>
      </c>
    </row>
    <row r="98" spans="1:2" x14ac:dyDescent="0.25">
      <c r="A98" s="4">
        <v>43115</v>
      </c>
      <c r="B98">
        <v>899</v>
      </c>
    </row>
    <row r="99" spans="1:2" x14ac:dyDescent="0.25">
      <c r="A99" s="5">
        <v>43146</v>
      </c>
      <c r="B99">
        <v>627</v>
      </c>
    </row>
    <row r="100" spans="1:2" x14ac:dyDescent="0.25">
      <c r="A100" s="5">
        <v>43174</v>
      </c>
      <c r="B100">
        <v>611</v>
      </c>
    </row>
    <row r="101" spans="1:2" x14ac:dyDescent="0.25">
      <c r="A101" s="5">
        <v>43205</v>
      </c>
      <c r="B101">
        <v>412</v>
      </c>
    </row>
    <row r="102" spans="1:2" x14ac:dyDescent="0.25">
      <c r="A102" s="5">
        <v>43235</v>
      </c>
      <c r="B102">
        <v>86</v>
      </c>
    </row>
    <row r="103" spans="1:2" x14ac:dyDescent="0.25">
      <c r="A103" s="5">
        <v>43266</v>
      </c>
      <c r="B103">
        <v>26</v>
      </c>
    </row>
    <row r="104" spans="1:2" x14ac:dyDescent="0.25">
      <c r="A104" s="5">
        <v>43296</v>
      </c>
      <c r="B104">
        <v>4</v>
      </c>
    </row>
    <row r="105" spans="1:2" x14ac:dyDescent="0.25">
      <c r="A105" s="5">
        <v>43327</v>
      </c>
      <c r="B105">
        <v>7</v>
      </c>
    </row>
    <row r="106" spans="1:2" x14ac:dyDescent="0.25">
      <c r="A106" s="5">
        <v>43358</v>
      </c>
      <c r="B106">
        <v>38</v>
      </c>
    </row>
    <row r="107" spans="1:2" x14ac:dyDescent="0.25">
      <c r="A107" s="5">
        <v>43388</v>
      </c>
      <c r="B107">
        <v>254</v>
      </c>
    </row>
    <row r="108" spans="1:2" x14ac:dyDescent="0.25">
      <c r="A108" s="5">
        <v>43419</v>
      </c>
      <c r="B108">
        <v>595</v>
      </c>
    </row>
    <row r="109" spans="1:2" x14ac:dyDescent="0.25">
      <c r="A109" s="5">
        <v>43449</v>
      </c>
      <c r="B109">
        <v>733</v>
      </c>
    </row>
    <row r="110" spans="1:2" x14ac:dyDescent="0.25">
      <c r="A110" s="4">
        <v>43480</v>
      </c>
      <c r="B110">
        <v>861</v>
      </c>
    </row>
    <row r="111" spans="1:2" x14ac:dyDescent="0.25">
      <c r="A111" s="5">
        <v>43511</v>
      </c>
      <c r="B111">
        <v>721</v>
      </c>
    </row>
    <row r="112" spans="1:2" x14ac:dyDescent="0.25">
      <c r="A112" s="5">
        <v>43539</v>
      </c>
      <c r="B112">
        <v>634</v>
      </c>
    </row>
    <row r="113" spans="1:2" x14ac:dyDescent="0.25">
      <c r="A113" s="5">
        <v>43570</v>
      </c>
      <c r="B113">
        <v>289</v>
      </c>
    </row>
    <row r="114" spans="1:2" x14ac:dyDescent="0.25">
      <c r="A114" s="5">
        <v>43600</v>
      </c>
      <c r="B114">
        <v>159</v>
      </c>
    </row>
    <row r="115" spans="1:2" x14ac:dyDescent="0.25">
      <c r="A115" s="5">
        <v>43631</v>
      </c>
      <c r="B115">
        <v>34</v>
      </c>
    </row>
    <row r="116" spans="1:2" x14ac:dyDescent="0.25">
      <c r="A116" s="5">
        <v>43661</v>
      </c>
      <c r="B116">
        <v>5</v>
      </c>
    </row>
    <row r="117" spans="1:2" x14ac:dyDescent="0.25">
      <c r="A117" s="5">
        <v>43692</v>
      </c>
      <c r="B117">
        <v>10</v>
      </c>
    </row>
    <row r="118" spans="1:2" x14ac:dyDescent="0.25">
      <c r="A118" s="5">
        <v>43723</v>
      </c>
      <c r="B118">
        <v>41</v>
      </c>
    </row>
    <row r="119" spans="1:2" x14ac:dyDescent="0.25">
      <c r="A119" s="5">
        <v>43753</v>
      </c>
      <c r="B119">
        <v>255</v>
      </c>
    </row>
    <row r="120" spans="1:2" x14ac:dyDescent="0.25">
      <c r="A120" s="5">
        <v>43784</v>
      </c>
      <c r="B120">
        <v>591</v>
      </c>
    </row>
    <row r="121" spans="1:2" x14ac:dyDescent="0.25">
      <c r="A121" s="5">
        <v>43814</v>
      </c>
      <c r="B121">
        <v>717</v>
      </c>
    </row>
    <row r="122" spans="1:2" x14ac:dyDescent="0.25">
      <c r="A122" s="4">
        <v>43845</v>
      </c>
      <c r="B122">
        <v>741</v>
      </c>
    </row>
    <row r="123" spans="1:2" x14ac:dyDescent="0.25">
      <c r="A123" s="5">
        <v>43876</v>
      </c>
      <c r="B123">
        <v>653</v>
      </c>
    </row>
    <row r="124" spans="1:2" x14ac:dyDescent="0.25">
      <c r="A124" s="5">
        <v>43905</v>
      </c>
      <c r="B124">
        <v>485</v>
      </c>
    </row>
    <row r="125" spans="1:2" x14ac:dyDescent="0.25">
      <c r="A125" s="5">
        <v>43936</v>
      </c>
      <c r="B125">
        <v>360</v>
      </c>
    </row>
    <row r="126" spans="1:2" x14ac:dyDescent="0.25">
      <c r="A126" s="5">
        <v>43966</v>
      </c>
      <c r="B126">
        <v>157</v>
      </c>
    </row>
    <row r="127" spans="1:2" x14ac:dyDescent="0.25">
      <c r="A127" s="5">
        <v>43997</v>
      </c>
      <c r="B127">
        <v>25</v>
      </c>
    </row>
    <row r="128" spans="1:2" x14ac:dyDescent="0.25">
      <c r="A128" s="5">
        <v>44027</v>
      </c>
      <c r="B128">
        <v>5</v>
      </c>
    </row>
    <row r="129" spans="1:2" x14ac:dyDescent="0.25">
      <c r="A129" s="5">
        <v>44058</v>
      </c>
      <c r="B129">
        <v>7</v>
      </c>
    </row>
    <row r="130" spans="1:2" x14ac:dyDescent="0.25">
      <c r="A130" s="5">
        <v>44089</v>
      </c>
      <c r="B130">
        <v>58</v>
      </c>
    </row>
    <row r="131" spans="1:2" x14ac:dyDescent="0.25">
      <c r="A131" s="5">
        <v>44119</v>
      </c>
      <c r="B131">
        <v>248</v>
      </c>
    </row>
    <row r="132" spans="1:2" x14ac:dyDescent="0.25">
      <c r="A132" s="5">
        <v>44150</v>
      </c>
      <c r="B132">
        <v>423</v>
      </c>
    </row>
    <row r="133" spans="1:2" x14ac:dyDescent="0.25">
      <c r="A133" s="5">
        <v>44180</v>
      </c>
      <c r="B133">
        <v>751</v>
      </c>
    </row>
    <row r="134" spans="1:2" x14ac:dyDescent="0.25">
      <c r="A134" s="4">
        <v>44211</v>
      </c>
      <c r="B134">
        <v>805</v>
      </c>
    </row>
    <row r="135" spans="1:2" x14ac:dyDescent="0.25">
      <c r="A135" s="5">
        <v>44242</v>
      </c>
      <c r="B135">
        <v>794</v>
      </c>
    </row>
    <row r="136" spans="1:2" x14ac:dyDescent="0.25">
      <c r="A136" s="5">
        <v>44270</v>
      </c>
      <c r="B136">
        <v>508</v>
      </c>
    </row>
    <row r="137" spans="1:2" x14ac:dyDescent="0.25">
      <c r="A137" s="5">
        <v>44301</v>
      </c>
      <c r="B137">
        <v>308</v>
      </c>
    </row>
    <row r="138" spans="1:2" x14ac:dyDescent="0.25">
      <c r="A138" s="5">
        <v>44331</v>
      </c>
      <c r="B138">
        <v>151</v>
      </c>
    </row>
    <row r="139" spans="1:2" x14ac:dyDescent="0.25">
      <c r="A139" s="5">
        <v>44362</v>
      </c>
      <c r="B139">
        <v>12</v>
      </c>
    </row>
    <row r="140" spans="1:2" x14ac:dyDescent="0.25">
      <c r="A140" s="5">
        <v>44392</v>
      </c>
      <c r="B140">
        <v>5</v>
      </c>
    </row>
    <row r="141" spans="1:2" x14ac:dyDescent="0.25">
      <c r="A141" s="5">
        <v>44423</v>
      </c>
      <c r="B141">
        <v>6</v>
      </c>
    </row>
    <row r="142" spans="1:2" x14ac:dyDescent="0.25">
      <c r="A142" s="5">
        <v>44454</v>
      </c>
      <c r="B142">
        <v>40</v>
      </c>
    </row>
    <row r="143" spans="1:2" x14ac:dyDescent="0.25">
      <c r="A143" s="5">
        <v>44484</v>
      </c>
      <c r="B143">
        <v>180</v>
      </c>
    </row>
    <row r="144" spans="1:2" x14ac:dyDescent="0.25">
      <c r="A144" s="5">
        <v>44515</v>
      </c>
      <c r="B144">
        <v>509</v>
      </c>
    </row>
    <row r="145" spans="1:2" x14ac:dyDescent="0.25">
      <c r="A145" s="5">
        <v>44545</v>
      </c>
      <c r="B145">
        <v>616</v>
      </c>
    </row>
    <row r="146" spans="1:2" x14ac:dyDescent="0.25">
      <c r="A146" s="4">
        <v>44576</v>
      </c>
      <c r="B146">
        <v>914</v>
      </c>
    </row>
    <row r="147" spans="1:2" x14ac:dyDescent="0.25">
      <c r="A147" s="5">
        <v>44607</v>
      </c>
      <c r="B147">
        <v>712</v>
      </c>
    </row>
    <row r="148" spans="1:2" x14ac:dyDescent="0.25">
      <c r="A148" s="5">
        <v>44635</v>
      </c>
      <c r="B148">
        <v>525</v>
      </c>
    </row>
    <row r="149" spans="1:2" x14ac:dyDescent="0.25">
      <c r="A149" s="5">
        <v>44666</v>
      </c>
      <c r="B149">
        <v>342</v>
      </c>
    </row>
    <row r="150" spans="1:2" x14ac:dyDescent="0.25">
      <c r="A150" s="5">
        <v>44696</v>
      </c>
      <c r="B150">
        <v>122</v>
      </c>
    </row>
    <row r="151" spans="1:2" x14ac:dyDescent="0.25">
      <c r="A151" s="5">
        <v>44727</v>
      </c>
      <c r="B151">
        <v>26</v>
      </c>
    </row>
    <row r="152" spans="1:2" x14ac:dyDescent="0.25">
      <c r="A152" s="5">
        <v>44757</v>
      </c>
      <c r="B152">
        <v>4</v>
      </c>
    </row>
    <row r="153" spans="1:2" x14ac:dyDescent="0.25">
      <c r="A153" s="5">
        <v>44788</v>
      </c>
      <c r="B153">
        <v>6</v>
      </c>
    </row>
    <row r="154" spans="1:2" x14ac:dyDescent="0.25">
      <c r="A154" s="5">
        <v>44819</v>
      </c>
      <c r="B154">
        <v>44</v>
      </c>
    </row>
    <row r="155" spans="1:2" x14ac:dyDescent="0.25">
      <c r="A155" s="5">
        <v>44849</v>
      </c>
      <c r="B155">
        <v>257</v>
      </c>
    </row>
    <row r="156" spans="1:2" x14ac:dyDescent="0.25">
      <c r="A156" s="5">
        <v>44880</v>
      </c>
      <c r="B156">
        <v>511</v>
      </c>
    </row>
    <row r="157" spans="1:2" x14ac:dyDescent="0.25">
      <c r="A157" s="5">
        <v>44910</v>
      </c>
      <c r="B157">
        <v>781</v>
      </c>
    </row>
    <row r="158" spans="1:2" x14ac:dyDescent="0.25">
      <c r="A158" s="4">
        <v>44941</v>
      </c>
      <c r="B158">
        <v>715</v>
      </c>
    </row>
    <row r="159" spans="1:2" x14ac:dyDescent="0.25">
      <c r="A159" s="5">
        <v>44972</v>
      </c>
      <c r="B159">
        <v>621</v>
      </c>
    </row>
    <row r="160" spans="1:2" x14ac:dyDescent="0.25">
      <c r="A160" s="5">
        <v>45000</v>
      </c>
      <c r="B160">
        <v>585</v>
      </c>
    </row>
    <row r="161" spans="1:2" x14ac:dyDescent="0.25">
      <c r="A161" s="5">
        <v>45031</v>
      </c>
      <c r="B161">
        <v>297</v>
      </c>
    </row>
    <row r="162" spans="1:2" x14ac:dyDescent="0.25">
      <c r="A162" s="5">
        <v>45061</v>
      </c>
      <c r="B162">
        <v>145</v>
      </c>
    </row>
    <row r="163" spans="1:2" x14ac:dyDescent="0.25">
      <c r="A163" s="5">
        <v>45092</v>
      </c>
      <c r="B163">
        <v>43</v>
      </c>
    </row>
    <row r="164" spans="1:2" x14ac:dyDescent="0.25">
      <c r="A164" s="5">
        <v>45122</v>
      </c>
      <c r="B164">
        <v>5</v>
      </c>
    </row>
    <row r="165" spans="1:2" x14ac:dyDescent="0.25">
      <c r="A165" s="5">
        <v>45153</v>
      </c>
      <c r="B165">
        <v>10</v>
      </c>
    </row>
    <row r="166" spans="1:2" x14ac:dyDescent="0.25">
      <c r="A166" s="5">
        <v>45184</v>
      </c>
      <c r="B166">
        <v>46</v>
      </c>
    </row>
    <row r="167" spans="1:2" x14ac:dyDescent="0.25">
      <c r="A167" s="5">
        <v>45214</v>
      </c>
      <c r="B167">
        <v>207</v>
      </c>
    </row>
    <row r="168" spans="1:2" x14ac:dyDescent="0.25">
      <c r="A168" s="5">
        <v>45245</v>
      </c>
      <c r="B168">
        <v>505</v>
      </c>
    </row>
    <row r="169" spans="1:2" x14ac:dyDescent="0.25">
      <c r="A169" s="5">
        <v>45275</v>
      </c>
      <c r="B169">
        <v>624</v>
      </c>
    </row>
    <row r="170" spans="1:2" x14ac:dyDescent="0.25">
      <c r="A170" s="4">
        <v>45306</v>
      </c>
      <c r="B170">
        <v>840</v>
      </c>
    </row>
    <row r="171" spans="1:2" x14ac:dyDescent="0.25">
      <c r="A171" s="5">
        <v>45337</v>
      </c>
      <c r="B171">
        <v>575</v>
      </c>
    </row>
    <row r="172" spans="1:2" x14ac:dyDescent="0.25">
      <c r="A172" s="5">
        <v>45366</v>
      </c>
      <c r="B172">
        <v>489</v>
      </c>
    </row>
    <row r="173" spans="1:2" x14ac:dyDescent="0.25">
      <c r="A173" s="5">
        <v>45397</v>
      </c>
      <c r="B173">
        <v>281</v>
      </c>
    </row>
    <row r="174" spans="1:2" x14ac:dyDescent="0.25">
      <c r="A174" s="5">
        <v>45427</v>
      </c>
      <c r="B174">
        <v>113</v>
      </c>
    </row>
    <row r="175" spans="1:2" x14ac:dyDescent="0.25">
      <c r="A175" s="5">
        <v>45458</v>
      </c>
      <c r="B175">
        <v>20</v>
      </c>
    </row>
    <row r="176" spans="1:2" x14ac:dyDescent="0.25">
      <c r="A176" s="5">
        <v>45488</v>
      </c>
      <c r="B176">
        <v>4</v>
      </c>
    </row>
    <row r="177" spans="1:2" x14ac:dyDescent="0.25">
      <c r="A177" s="5">
        <v>45519</v>
      </c>
      <c r="B177">
        <v>9</v>
      </c>
    </row>
    <row r="178" spans="1:2" x14ac:dyDescent="0.25">
      <c r="A178" s="5">
        <v>45550</v>
      </c>
      <c r="B178">
        <v>37</v>
      </c>
    </row>
    <row r="179" spans="1:2" x14ac:dyDescent="0.25">
      <c r="A179" s="5">
        <v>45580</v>
      </c>
      <c r="B179">
        <v>186</v>
      </c>
    </row>
    <row r="180" spans="1:2" x14ac:dyDescent="0.25">
      <c r="A180" s="5">
        <v>45611</v>
      </c>
      <c r="B180">
        <v>430</v>
      </c>
    </row>
    <row r="181" spans="1:2" x14ac:dyDescent="0.25">
      <c r="A181" s="5">
        <v>45641</v>
      </c>
      <c r="B181">
        <v>703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CC2B-A66A-4E61-B20B-6BC05361FB1F}">
  <dimension ref="A1:B183"/>
  <sheetViews>
    <sheetView workbookViewId="0">
      <selection activeCell="B1" sqref="B1"/>
    </sheetView>
  </sheetViews>
  <sheetFormatPr defaultRowHeight="15" x14ac:dyDescent="0.25"/>
  <sheetData>
    <row r="1" spans="1:2" ht="30" x14ac:dyDescent="0.25">
      <c r="A1" s="3" t="s">
        <v>0</v>
      </c>
      <c r="B1" s="16" t="s">
        <v>18</v>
      </c>
    </row>
    <row r="2" spans="1:2" x14ac:dyDescent="0.25">
      <c r="A2" s="4">
        <v>40193</v>
      </c>
      <c r="B2">
        <v>4.01</v>
      </c>
    </row>
    <row r="3" spans="1:2" x14ac:dyDescent="0.25">
      <c r="A3" s="5">
        <v>40224</v>
      </c>
      <c r="B3">
        <v>3.66</v>
      </c>
    </row>
    <row r="4" spans="1:2" x14ac:dyDescent="0.25">
      <c r="A4" s="5">
        <v>40252</v>
      </c>
      <c r="B4">
        <v>5.35</v>
      </c>
    </row>
    <row r="5" spans="1:2" x14ac:dyDescent="0.25">
      <c r="A5" s="5">
        <v>40283</v>
      </c>
      <c r="B5">
        <v>5.83</v>
      </c>
    </row>
    <row r="6" spans="1:2" x14ac:dyDescent="0.25">
      <c r="A6" s="5">
        <v>40313</v>
      </c>
      <c r="B6">
        <v>5.32</v>
      </c>
    </row>
    <row r="7" spans="1:2" x14ac:dyDescent="0.25">
      <c r="A7" s="5">
        <v>40344</v>
      </c>
      <c r="B7">
        <v>4.29</v>
      </c>
    </row>
    <row r="8" spans="1:2" x14ac:dyDescent="0.25">
      <c r="A8" s="5">
        <v>40374</v>
      </c>
      <c r="B8">
        <v>4.03</v>
      </c>
    </row>
    <row r="9" spans="1:2" x14ac:dyDescent="0.25">
      <c r="A9" s="5">
        <v>40405</v>
      </c>
      <c r="B9">
        <v>4.1399999999999997</v>
      </c>
    </row>
    <row r="10" spans="1:2" x14ac:dyDescent="0.25">
      <c r="A10" s="5">
        <v>40436</v>
      </c>
      <c r="B10">
        <v>4.8</v>
      </c>
    </row>
    <row r="11" spans="1:2" x14ac:dyDescent="0.25">
      <c r="A11" s="5">
        <v>40466</v>
      </c>
      <c r="B11">
        <v>4.63</v>
      </c>
    </row>
    <row r="12" spans="1:2" x14ac:dyDescent="0.25">
      <c r="A12" s="5">
        <v>40497</v>
      </c>
      <c r="B12">
        <v>4.32</v>
      </c>
    </row>
    <row r="13" spans="1:2" x14ac:dyDescent="0.25">
      <c r="A13" s="5">
        <v>40527</v>
      </c>
      <c r="B13">
        <v>3.89</v>
      </c>
    </row>
    <row r="14" spans="1:2" x14ac:dyDescent="0.25">
      <c r="A14" s="4">
        <v>40558</v>
      </c>
      <c r="B14">
        <v>3.43</v>
      </c>
    </row>
    <row r="15" spans="1:2" x14ac:dyDescent="0.25">
      <c r="A15" s="5">
        <v>40589</v>
      </c>
      <c r="B15">
        <v>3.71</v>
      </c>
    </row>
    <row r="16" spans="1:2" x14ac:dyDescent="0.25">
      <c r="A16" s="5">
        <v>40617</v>
      </c>
      <c r="B16">
        <v>4.25</v>
      </c>
    </row>
    <row r="17" spans="1:2" x14ac:dyDescent="0.25">
      <c r="A17" s="5">
        <v>40648</v>
      </c>
      <c r="B17">
        <v>4.49</v>
      </c>
    </row>
    <row r="18" spans="1:2" x14ac:dyDescent="0.25">
      <c r="A18" s="5">
        <v>40678</v>
      </c>
      <c r="B18">
        <v>4.09</v>
      </c>
    </row>
    <row r="19" spans="1:2" x14ac:dyDescent="0.25">
      <c r="A19" s="5">
        <v>40709</v>
      </c>
      <c r="B19">
        <v>3.97</v>
      </c>
    </row>
    <row r="20" spans="1:2" x14ac:dyDescent="0.25">
      <c r="A20" s="5">
        <v>40739</v>
      </c>
      <c r="B20">
        <v>4.24</v>
      </c>
    </row>
    <row r="21" spans="1:2" x14ac:dyDescent="0.25">
      <c r="A21" s="5">
        <v>40770</v>
      </c>
      <c r="B21">
        <v>4.3099999999999996</v>
      </c>
    </row>
    <row r="22" spans="1:2" x14ac:dyDescent="0.25">
      <c r="A22" s="5">
        <v>40801</v>
      </c>
      <c r="B22">
        <v>4.54</v>
      </c>
    </row>
    <row r="23" spans="1:2" x14ac:dyDescent="0.25">
      <c r="A23" s="5">
        <v>40831</v>
      </c>
      <c r="B23">
        <v>4.42</v>
      </c>
    </row>
    <row r="24" spans="1:2" x14ac:dyDescent="0.25">
      <c r="A24" s="5">
        <v>40862</v>
      </c>
      <c r="B24">
        <v>4.0599999999999996</v>
      </c>
    </row>
    <row r="25" spans="1:2" x14ac:dyDescent="0.25">
      <c r="A25" s="5">
        <v>40892</v>
      </c>
      <c r="B25">
        <v>3.9</v>
      </c>
    </row>
    <row r="26" spans="1:2" x14ac:dyDescent="0.25">
      <c r="A26" s="4">
        <v>40923</v>
      </c>
      <c r="B26">
        <v>3.57</v>
      </c>
    </row>
    <row r="27" spans="1:2" x14ac:dyDescent="0.25">
      <c r="A27" s="5">
        <v>40954</v>
      </c>
      <c r="B27">
        <v>3.24</v>
      </c>
    </row>
    <row r="28" spans="1:2" x14ac:dyDescent="0.25">
      <c r="A28" s="5">
        <v>40983</v>
      </c>
      <c r="B28">
        <v>3.17</v>
      </c>
    </row>
    <row r="29" spans="1:2" x14ac:dyDescent="0.25">
      <c r="A29" s="5">
        <v>41014</v>
      </c>
      <c r="B29">
        <v>2.67</v>
      </c>
    </row>
    <row r="30" spans="1:2" x14ac:dyDescent="0.25">
      <c r="A30" s="5">
        <v>41044</v>
      </c>
      <c r="B30">
        <v>2.5099999999999998</v>
      </c>
    </row>
    <row r="31" spans="1:2" x14ac:dyDescent="0.25">
      <c r="A31" s="5">
        <v>41075</v>
      </c>
      <c r="B31">
        <v>2.17</v>
      </c>
    </row>
    <row r="32" spans="1:2" x14ac:dyDescent="0.25">
      <c r="A32" s="5">
        <v>41105</v>
      </c>
      <c r="B32">
        <v>1.95</v>
      </c>
    </row>
    <row r="33" spans="1:2" x14ac:dyDescent="0.25">
      <c r="A33" s="5">
        <v>41136</v>
      </c>
      <c r="B33">
        <v>2.4300000000000002</v>
      </c>
    </row>
    <row r="34" spans="1:2" x14ac:dyDescent="0.25">
      <c r="A34" s="5">
        <v>41167</v>
      </c>
      <c r="B34">
        <v>2.46</v>
      </c>
    </row>
    <row r="35" spans="1:2" x14ac:dyDescent="0.25">
      <c r="A35" s="5">
        <v>41197</v>
      </c>
      <c r="B35">
        <v>2.95</v>
      </c>
    </row>
    <row r="36" spans="1:2" x14ac:dyDescent="0.25">
      <c r="A36" s="5">
        <v>41228</v>
      </c>
      <c r="B36">
        <v>2.84</v>
      </c>
    </row>
    <row r="37" spans="1:2" x14ac:dyDescent="0.25">
      <c r="A37" s="5">
        <v>41258</v>
      </c>
      <c r="B37">
        <v>2.85</v>
      </c>
    </row>
    <row r="38" spans="1:2" x14ac:dyDescent="0.25">
      <c r="A38" s="4">
        <v>41289</v>
      </c>
      <c r="B38">
        <v>3.32</v>
      </c>
    </row>
    <row r="39" spans="1:2" x14ac:dyDescent="0.25">
      <c r="A39" s="5">
        <v>41320</v>
      </c>
      <c r="B39">
        <v>3.54</v>
      </c>
    </row>
    <row r="40" spans="1:2" x14ac:dyDescent="0.25">
      <c r="A40" s="5">
        <v>41348</v>
      </c>
      <c r="B40">
        <v>3.34</v>
      </c>
    </row>
    <row r="41" spans="1:2" x14ac:dyDescent="0.25">
      <c r="A41" s="5">
        <v>41379</v>
      </c>
      <c r="B41">
        <v>3.33</v>
      </c>
    </row>
    <row r="42" spans="1:2" x14ac:dyDescent="0.25">
      <c r="A42" s="5">
        <v>41409</v>
      </c>
      <c r="B42">
        <v>3.33</v>
      </c>
    </row>
    <row r="43" spans="1:2" x14ac:dyDescent="0.25">
      <c r="A43" s="5">
        <v>41440</v>
      </c>
      <c r="B43">
        <v>3.81</v>
      </c>
    </row>
    <row r="44" spans="1:2" x14ac:dyDescent="0.25">
      <c r="A44" s="5">
        <v>41470</v>
      </c>
      <c r="B44">
        <v>4.17</v>
      </c>
    </row>
    <row r="45" spans="1:2" x14ac:dyDescent="0.25">
      <c r="A45" s="5">
        <v>41501</v>
      </c>
      <c r="B45">
        <v>4.04</v>
      </c>
    </row>
    <row r="46" spans="1:2" x14ac:dyDescent="0.25">
      <c r="A46" s="5">
        <v>41532</v>
      </c>
      <c r="B46">
        <v>3.83</v>
      </c>
    </row>
    <row r="47" spans="1:2" x14ac:dyDescent="0.25">
      <c r="A47" s="5">
        <v>41562</v>
      </c>
      <c r="B47">
        <v>3.62</v>
      </c>
    </row>
    <row r="48" spans="1:2" x14ac:dyDescent="0.25">
      <c r="A48" s="5">
        <v>41593</v>
      </c>
      <c r="B48">
        <v>3.43</v>
      </c>
    </row>
    <row r="49" spans="1:2" x14ac:dyDescent="0.25">
      <c r="A49" s="5">
        <v>41623</v>
      </c>
      <c r="B49">
        <v>3.62</v>
      </c>
    </row>
    <row r="50" spans="1:2" x14ac:dyDescent="0.25">
      <c r="A50" s="4">
        <v>41654</v>
      </c>
      <c r="B50">
        <v>3.68</v>
      </c>
    </row>
    <row r="51" spans="1:2" x14ac:dyDescent="0.25">
      <c r="A51" s="5">
        <v>41685</v>
      </c>
      <c r="B51">
        <v>3.64</v>
      </c>
    </row>
    <row r="52" spans="1:2" x14ac:dyDescent="0.25">
      <c r="A52" s="5">
        <v>41713</v>
      </c>
      <c r="B52">
        <v>4.24</v>
      </c>
    </row>
    <row r="53" spans="1:2" x14ac:dyDescent="0.25">
      <c r="A53" s="5">
        <v>41744</v>
      </c>
      <c r="B53">
        <v>4.71</v>
      </c>
    </row>
    <row r="54" spans="1:2" x14ac:dyDescent="0.25">
      <c r="A54" s="5">
        <v>41774</v>
      </c>
      <c r="B54">
        <v>6</v>
      </c>
    </row>
    <row r="55" spans="1:2" x14ac:dyDescent="0.25">
      <c r="A55" s="5">
        <v>41805</v>
      </c>
      <c r="B55">
        <v>4.9000000000000004</v>
      </c>
    </row>
    <row r="56" spans="1:2" x14ac:dyDescent="0.25">
      <c r="A56" s="5">
        <v>41835</v>
      </c>
      <c r="B56">
        <v>4.66</v>
      </c>
    </row>
    <row r="57" spans="1:2" x14ac:dyDescent="0.25">
      <c r="A57" s="5">
        <v>41866</v>
      </c>
      <c r="B57">
        <v>4.58</v>
      </c>
    </row>
    <row r="58" spans="1:2" x14ac:dyDescent="0.25">
      <c r="A58" s="5">
        <v>41897</v>
      </c>
      <c r="B58">
        <v>4.59</v>
      </c>
    </row>
    <row r="59" spans="1:2" x14ac:dyDescent="0.25">
      <c r="A59" s="5">
        <v>41927</v>
      </c>
      <c r="B59">
        <v>4.05</v>
      </c>
    </row>
    <row r="60" spans="1:2" x14ac:dyDescent="0.25">
      <c r="A60" s="5">
        <v>41958</v>
      </c>
      <c r="B60">
        <v>3.91</v>
      </c>
    </row>
    <row r="61" spans="1:2" x14ac:dyDescent="0.25">
      <c r="A61" s="5">
        <v>41988</v>
      </c>
      <c r="B61">
        <v>3.92</v>
      </c>
    </row>
    <row r="62" spans="1:2" x14ac:dyDescent="0.25">
      <c r="A62" s="4">
        <v>42019</v>
      </c>
      <c r="B62">
        <v>3.78</v>
      </c>
    </row>
    <row r="63" spans="1:2" x14ac:dyDescent="0.25">
      <c r="A63" s="5">
        <v>42050</v>
      </c>
      <c r="B63">
        <v>4.12</v>
      </c>
    </row>
    <row r="64" spans="1:2" x14ac:dyDescent="0.25">
      <c r="A64" s="5">
        <v>42078</v>
      </c>
      <c r="B64">
        <v>3.48</v>
      </c>
    </row>
    <row r="65" spans="1:2" x14ac:dyDescent="0.25">
      <c r="A65" s="5">
        <v>42109</v>
      </c>
      <c r="B65">
        <v>2.99</v>
      </c>
    </row>
    <row r="66" spans="1:2" x14ac:dyDescent="0.25">
      <c r="A66" s="5">
        <v>42139</v>
      </c>
      <c r="B66">
        <v>2.87</v>
      </c>
    </row>
    <row r="67" spans="1:2" x14ac:dyDescent="0.25">
      <c r="A67" s="5">
        <v>42170</v>
      </c>
      <c r="B67">
        <v>2.83</v>
      </c>
    </row>
    <row r="68" spans="1:2" x14ac:dyDescent="0.25">
      <c r="A68" s="5">
        <v>42200</v>
      </c>
      <c r="B68">
        <v>2.61</v>
      </c>
    </row>
    <row r="69" spans="1:2" x14ac:dyDescent="0.25">
      <c r="A69" s="5">
        <v>42231</v>
      </c>
      <c r="B69">
        <v>2.85</v>
      </c>
    </row>
    <row r="70" spans="1:2" x14ac:dyDescent="0.25">
      <c r="A70" s="5">
        <v>42262</v>
      </c>
      <c r="B70">
        <v>2.78</v>
      </c>
    </row>
    <row r="71" spans="1:2" x14ac:dyDescent="0.25">
      <c r="A71" s="5">
        <v>42292</v>
      </c>
      <c r="B71">
        <v>2.84</v>
      </c>
    </row>
    <row r="72" spans="1:2" x14ac:dyDescent="0.25">
      <c r="A72" s="5">
        <v>42323</v>
      </c>
      <c r="B72">
        <v>2.77</v>
      </c>
    </row>
    <row r="73" spans="1:2" x14ac:dyDescent="0.25">
      <c r="A73" s="5">
        <v>42353</v>
      </c>
      <c r="B73">
        <v>2.66</v>
      </c>
    </row>
    <row r="74" spans="1:2" x14ac:dyDescent="0.25">
      <c r="A74" s="4">
        <v>42384</v>
      </c>
      <c r="B74">
        <v>2.34</v>
      </c>
    </row>
    <row r="75" spans="1:2" x14ac:dyDescent="0.25">
      <c r="A75" s="5">
        <v>42415</v>
      </c>
      <c r="B75">
        <v>2.09</v>
      </c>
    </row>
    <row r="76" spans="1:2" x14ac:dyDescent="0.25">
      <c r="A76" s="5">
        <v>42444</v>
      </c>
      <c r="B76">
        <v>1.93</v>
      </c>
    </row>
    <row r="77" spans="1:2" x14ac:dyDescent="0.25">
      <c r="A77" s="5">
        <v>42475</v>
      </c>
      <c r="B77">
        <v>2.2799999999999998</v>
      </c>
    </row>
    <row r="78" spans="1:2" x14ac:dyDescent="0.25">
      <c r="A78" s="5">
        <v>42505</v>
      </c>
      <c r="B78">
        <v>1.99</v>
      </c>
    </row>
    <row r="79" spans="1:2" x14ac:dyDescent="0.25">
      <c r="A79" s="5">
        <v>42536</v>
      </c>
      <c r="B79">
        <v>1.73</v>
      </c>
    </row>
    <row r="80" spans="1:2" x14ac:dyDescent="0.25">
      <c r="A80" s="5">
        <v>42566</v>
      </c>
      <c r="B80">
        <v>1.92</v>
      </c>
    </row>
    <row r="81" spans="1:2" x14ac:dyDescent="0.25">
      <c r="A81" s="5">
        <v>42597</v>
      </c>
      <c r="B81">
        <v>1.92</v>
      </c>
    </row>
    <row r="82" spans="1:2" x14ac:dyDescent="0.25">
      <c r="A82" s="5">
        <v>42628</v>
      </c>
      <c r="B82">
        <v>2.59</v>
      </c>
    </row>
    <row r="83" spans="1:2" x14ac:dyDescent="0.25">
      <c r="A83" s="5">
        <v>42658</v>
      </c>
      <c r="B83">
        <v>2.82</v>
      </c>
    </row>
    <row r="84" spans="1:2" x14ac:dyDescent="0.25">
      <c r="A84" s="5">
        <v>42689</v>
      </c>
      <c r="B84">
        <v>2.82</v>
      </c>
    </row>
    <row r="85" spans="1:2" x14ac:dyDescent="0.25">
      <c r="A85" s="5">
        <v>42719</v>
      </c>
      <c r="B85">
        <v>2.99</v>
      </c>
    </row>
    <row r="86" spans="1:2" x14ac:dyDescent="0.25">
      <c r="A86" s="4">
        <v>42750</v>
      </c>
      <c r="B86">
        <v>2.98</v>
      </c>
    </row>
    <row r="87" spans="1:2" x14ac:dyDescent="0.25">
      <c r="A87" s="5">
        <v>42781</v>
      </c>
      <c r="B87">
        <v>2.5499999999999998</v>
      </c>
    </row>
    <row r="88" spans="1:2" x14ac:dyDescent="0.25">
      <c r="A88" s="5">
        <v>42809</v>
      </c>
      <c r="B88">
        <v>3.59</v>
      </c>
    </row>
    <row r="89" spans="1:2" x14ac:dyDescent="0.25">
      <c r="A89" s="5">
        <v>42840</v>
      </c>
      <c r="B89">
        <v>3.3</v>
      </c>
    </row>
    <row r="90" spans="1:2" x14ac:dyDescent="0.25">
      <c r="A90" s="5">
        <v>42870</v>
      </c>
      <c r="B90">
        <v>2.85</v>
      </c>
    </row>
    <row r="91" spans="1:2" x14ac:dyDescent="0.25">
      <c r="A91" s="5">
        <v>42901</v>
      </c>
      <c r="B91">
        <v>2.88</v>
      </c>
    </row>
    <row r="92" spans="1:2" x14ac:dyDescent="0.25">
      <c r="A92" s="5">
        <v>42931</v>
      </c>
      <c r="B92">
        <v>3.1</v>
      </c>
    </row>
    <row r="93" spans="1:2" x14ac:dyDescent="0.25">
      <c r="A93" s="5">
        <v>42962</v>
      </c>
      <c r="B93">
        <v>3.15</v>
      </c>
    </row>
    <row r="94" spans="1:2" x14ac:dyDescent="0.25">
      <c r="A94" s="5">
        <v>42993</v>
      </c>
      <c r="B94">
        <v>2.98</v>
      </c>
    </row>
    <row r="95" spans="1:2" x14ac:dyDescent="0.25">
      <c r="A95" s="5">
        <v>43023</v>
      </c>
      <c r="B95">
        <v>2.98</v>
      </c>
    </row>
    <row r="96" spans="1:2" x14ac:dyDescent="0.25">
      <c r="A96" s="5">
        <v>43054</v>
      </c>
      <c r="B96">
        <v>2.9</v>
      </c>
    </row>
    <row r="97" spans="1:2" x14ac:dyDescent="0.25">
      <c r="A97" s="5">
        <v>43084</v>
      </c>
      <c r="B97">
        <v>2.98</v>
      </c>
    </row>
    <row r="98" spans="1:2" x14ac:dyDescent="0.25">
      <c r="A98" s="4">
        <v>43115</v>
      </c>
      <c r="B98">
        <v>2.88</v>
      </c>
    </row>
    <row r="99" spans="1:2" x14ac:dyDescent="0.25">
      <c r="A99" s="5">
        <v>43146</v>
      </c>
      <c r="B99">
        <v>3.01</v>
      </c>
    </row>
    <row r="100" spans="1:2" x14ac:dyDescent="0.25">
      <c r="A100" s="5">
        <v>43174</v>
      </c>
      <c r="B100">
        <v>2.82</v>
      </c>
    </row>
    <row r="101" spans="1:2" x14ac:dyDescent="0.25">
      <c r="A101" s="5">
        <v>43205</v>
      </c>
      <c r="B101">
        <v>3.87</v>
      </c>
    </row>
    <row r="102" spans="1:2" x14ac:dyDescent="0.25">
      <c r="A102" s="5">
        <v>43235</v>
      </c>
      <c r="B102">
        <v>2.67</v>
      </c>
    </row>
    <row r="103" spans="1:2" x14ac:dyDescent="0.25">
      <c r="A103" s="5">
        <v>43266</v>
      </c>
      <c r="B103">
        <v>2.69</v>
      </c>
    </row>
    <row r="104" spans="1:2" x14ac:dyDescent="0.25">
      <c r="A104" s="5">
        <v>43296</v>
      </c>
      <c r="B104">
        <v>2.8</v>
      </c>
    </row>
    <row r="105" spans="1:2" x14ac:dyDescent="0.25">
      <c r="A105" s="5">
        <v>43327</v>
      </c>
      <c r="B105">
        <v>2.8</v>
      </c>
    </row>
    <row r="106" spans="1:2" x14ac:dyDescent="0.25">
      <c r="A106" s="5">
        <v>43358</v>
      </c>
      <c r="B106">
        <v>2.97</v>
      </c>
    </row>
    <row r="107" spans="1:2" x14ac:dyDescent="0.25">
      <c r="A107" s="5">
        <v>43388</v>
      </c>
      <c r="B107">
        <v>2.83</v>
      </c>
    </row>
    <row r="108" spans="1:2" x14ac:dyDescent="0.25">
      <c r="A108" s="5">
        <v>43419</v>
      </c>
      <c r="B108">
        <v>2.96</v>
      </c>
    </row>
    <row r="109" spans="1:2" x14ac:dyDescent="0.25">
      <c r="A109" s="5">
        <v>43449</v>
      </c>
      <c r="B109">
        <v>3</v>
      </c>
    </row>
    <row r="110" spans="1:2" x14ac:dyDescent="0.25">
      <c r="A110" s="4">
        <v>43480</v>
      </c>
      <c r="B110">
        <v>3.28</v>
      </c>
    </row>
    <row r="111" spans="1:2" x14ac:dyDescent="0.25">
      <c r="A111" s="5">
        <v>43511</v>
      </c>
      <c r="B111">
        <v>4.09</v>
      </c>
    </row>
    <row r="112" spans="1:2" x14ac:dyDescent="0.25">
      <c r="A112" s="5">
        <v>43539</v>
      </c>
      <c r="B112">
        <v>4.04</v>
      </c>
    </row>
    <row r="113" spans="1:2" x14ac:dyDescent="0.25">
      <c r="A113" s="5">
        <v>43570</v>
      </c>
      <c r="B113">
        <v>3.11</v>
      </c>
    </row>
    <row r="114" spans="1:2" x14ac:dyDescent="0.25">
      <c r="A114" s="5">
        <v>43600</v>
      </c>
      <c r="B114">
        <v>2.69</v>
      </c>
    </row>
    <row r="115" spans="1:2" x14ac:dyDescent="0.25">
      <c r="A115" s="5">
        <v>43631</v>
      </c>
      <c r="B115">
        <v>2.95</v>
      </c>
    </row>
    <row r="116" spans="1:2" x14ac:dyDescent="0.25">
      <c r="A116" s="5">
        <v>43661</v>
      </c>
      <c r="B116">
        <v>2.65</v>
      </c>
    </row>
    <row r="117" spans="1:2" x14ac:dyDescent="0.25">
      <c r="A117" s="5">
        <v>43692</v>
      </c>
      <c r="B117">
        <v>2.64</v>
      </c>
    </row>
    <row r="118" spans="1:2" x14ac:dyDescent="0.25">
      <c r="A118" s="5">
        <v>43723</v>
      </c>
      <c r="B118">
        <v>2.4</v>
      </c>
    </row>
    <row r="119" spans="1:2" x14ac:dyDescent="0.25">
      <c r="A119" s="5">
        <v>43753</v>
      </c>
      <c r="B119">
        <v>2.37</v>
      </c>
    </row>
    <row r="120" spans="1:2" x14ac:dyDescent="0.25">
      <c r="A120" s="5">
        <v>43784</v>
      </c>
      <c r="B120">
        <v>2.2200000000000002</v>
      </c>
    </row>
    <row r="121" spans="1:2" x14ac:dyDescent="0.25">
      <c r="A121" s="5">
        <v>43814</v>
      </c>
      <c r="B121">
        <v>2.56</v>
      </c>
    </row>
    <row r="122" spans="1:2" x14ac:dyDescent="0.25">
      <c r="A122" s="4">
        <v>43845</v>
      </c>
      <c r="B122">
        <v>2.33</v>
      </c>
    </row>
    <row r="123" spans="1:2" x14ac:dyDescent="0.25">
      <c r="A123" s="5">
        <v>43876</v>
      </c>
      <c r="B123">
        <v>2.65</v>
      </c>
    </row>
    <row r="124" spans="1:2" x14ac:dyDescent="0.25">
      <c r="A124" s="5">
        <v>43905</v>
      </c>
      <c r="B124">
        <v>2.2200000000000002</v>
      </c>
    </row>
    <row r="125" spans="1:2" x14ac:dyDescent="0.25">
      <c r="A125" s="5">
        <v>43936</v>
      </c>
      <c r="B125">
        <v>2.02</v>
      </c>
    </row>
    <row r="126" spans="1:2" x14ac:dyDescent="0.25">
      <c r="A126" s="5">
        <v>43966</v>
      </c>
      <c r="B126">
        <v>1.91</v>
      </c>
    </row>
    <row r="127" spans="1:2" x14ac:dyDescent="0.25">
      <c r="A127" s="5">
        <v>43997</v>
      </c>
      <c r="B127">
        <v>1.79</v>
      </c>
    </row>
    <row r="128" spans="1:2" x14ac:dyDescent="0.25">
      <c r="A128" s="5">
        <v>44027</v>
      </c>
      <c r="B128">
        <v>1.74</v>
      </c>
    </row>
    <row r="129" spans="1:2" x14ac:dyDescent="0.25">
      <c r="A129" s="5">
        <v>44058</v>
      </c>
      <c r="B129">
        <v>1.75</v>
      </c>
    </row>
    <row r="130" spans="1:2" x14ac:dyDescent="0.25">
      <c r="A130" s="5">
        <v>44089</v>
      </c>
      <c r="B130">
        <v>1.63</v>
      </c>
    </row>
    <row r="131" spans="1:2" x14ac:dyDescent="0.25">
      <c r="A131" s="5">
        <v>44119</v>
      </c>
      <c r="B131">
        <v>1.76</v>
      </c>
    </row>
    <row r="132" spans="1:2" x14ac:dyDescent="0.25">
      <c r="A132" s="5">
        <v>44150</v>
      </c>
      <c r="B132">
        <v>2.2999999999999998</v>
      </c>
    </row>
    <row r="133" spans="1:2" x14ac:dyDescent="0.25">
      <c r="A133" s="5">
        <v>44180</v>
      </c>
      <c r="B133">
        <v>1.92</v>
      </c>
    </row>
    <row r="134" spans="1:2" x14ac:dyDescent="0.25">
      <c r="A134" s="4">
        <v>44211</v>
      </c>
      <c r="B134">
        <v>2.39</v>
      </c>
    </row>
    <row r="135" spans="1:2" x14ac:dyDescent="0.25">
      <c r="A135" s="5">
        <v>44242</v>
      </c>
      <c r="B135">
        <v>2.61</v>
      </c>
    </row>
    <row r="136" spans="1:2" x14ac:dyDescent="0.25">
      <c r="A136" s="5">
        <v>44270</v>
      </c>
      <c r="B136">
        <v>2.58</v>
      </c>
    </row>
    <row r="137" spans="1:2" x14ac:dyDescent="0.25">
      <c r="A137" s="5">
        <v>44301</v>
      </c>
      <c r="B137">
        <v>2.71</v>
      </c>
    </row>
    <row r="138" spans="1:2" x14ac:dyDescent="0.25">
      <c r="A138" s="5">
        <v>44331</v>
      </c>
      <c r="B138">
        <v>5.35</v>
      </c>
    </row>
    <row r="139" spans="1:2" x14ac:dyDescent="0.25">
      <c r="A139" s="5">
        <v>44362</v>
      </c>
      <c r="B139">
        <v>2.62</v>
      </c>
    </row>
    <row r="140" spans="1:2" x14ac:dyDescent="0.25">
      <c r="A140" s="5">
        <v>44392</v>
      </c>
      <c r="B140">
        <v>2.66</v>
      </c>
    </row>
    <row r="141" spans="1:2" x14ac:dyDescent="0.25">
      <c r="A141" s="5">
        <v>44423</v>
      </c>
      <c r="B141">
        <v>2.91</v>
      </c>
    </row>
    <row r="142" spans="1:2" x14ac:dyDescent="0.25">
      <c r="A142" s="5">
        <v>44454</v>
      </c>
      <c r="B142">
        <v>3.26</v>
      </c>
    </row>
    <row r="143" spans="1:2" x14ac:dyDescent="0.25">
      <c r="A143" s="5">
        <v>44484</v>
      </c>
      <c r="B143">
        <v>3.84</v>
      </c>
    </row>
    <row r="144" spans="1:2" x14ac:dyDescent="0.25">
      <c r="A144" s="5">
        <v>44515</v>
      </c>
      <c r="B144">
        <v>4.07</v>
      </c>
    </row>
    <row r="145" spans="1:2" x14ac:dyDescent="0.25">
      <c r="A145" s="5">
        <v>44545</v>
      </c>
      <c r="B145">
        <v>5.16</v>
      </c>
    </row>
    <row r="146" spans="1:2" x14ac:dyDescent="0.25">
      <c r="A146" s="4">
        <v>44576</v>
      </c>
      <c r="B146">
        <v>5.51</v>
      </c>
    </row>
    <row r="147" spans="1:2" x14ac:dyDescent="0.25">
      <c r="A147" s="5">
        <v>44607</v>
      </c>
      <c r="B147">
        <v>5.05</v>
      </c>
    </row>
    <row r="148" spans="1:2" x14ac:dyDescent="0.25">
      <c r="A148" s="5">
        <v>44635</v>
      </c>
      <c r="B148">
        <v>3.76</v>
      </c>
    </row>
    <row r="149" spans="1:2" x14ac:dyDescent="0.25">
      <c r="A149" s="5">
        <v>44666</v>
      </c>
      <c r="B149">
        <v>4.38</v>
      </c>
    </row>
    <row r="150" spans="1:2" x14ac:dyDescent="0.25">
      <c r="A150" s="5">
        <v>44696</v>
      </c>
      <c r="B150">
        <v>4.6900000000000004</v>
      </c>
    </row>
    <row r="151" spans="1:2" x14ac:dyDescent="0.25">
      <c r="A151" s="5">
        <v>44727</v>
      </c>
      <c r="B151">
        <v>4.9000000000000004</v>
      </c>
    </row>
    <row r="152" spans="1:2" x14ac:dyDescent="0.25">
      <c r="A152" s="5">
        <v>44757</v>
      </c>
      <c r="B152">
        <v>6.6</v>
      </c>
    </row>
    <row r="153" spans="1:2" x14ac:dyDescent="0.25">
      <c r="A153" s="5">
        <v>44788</v>
      </c>
      <c r="B153">
        <v>8.14</v>
      </c>
    </row>
    <row r="154" spans="1:2" x14ac:dyDescent="0.25">
      <c r="A154" s="5">
        <v>44819</v>
      </c>
      <c r="B154">
        <v>7.7</v>
      </c>
    </row>
    <row r="155" spans="1:2" x14ac:dyDescent="0.25">
      <c r="A155" s="5">
        <v>44849</v>
      </c>
      <c r="B155">
        <v>7.28</v>
      </c>
    </row>
    <row r="156" spans="1:2" x14ac:dyDescent="0.25">
      <c r="A156" s="5">
        <v>44880</v>
      </c>
      <c r="B156">
        <v>8.81</v>
      </c>
    </row>
    <row r="157" spans="1:2" x14ac:dyDescent="0.25">
      <c r="A157" s="5">
        <v>44910</v>
      </c>
      <c r="B157">
        <v>7.88</v>
      </c>
    </row>
    <row r="158" spans="1:2" x14ac:dyDescent="0.25">
      <c r="A158" s="4">
        <v>44941</v>
      </c>
      <c r="B158">
        <v>5.66</v>
      </c>
    </row>
    <row r="159" spans="1:2" x14ac:dyDescent="0.25">
      <c r="A159" s="5">
        <v>44972</v>
      </c>
      <c r="B159">
        <v>5.45</v>
      </c>
    </row>
    <row r="160" spans="1:2" x14ac:dyDescent="0.25">
      <c r="A160" s="5">
        <v>45000</v>
      </c>
      <c r="B160">
        <v>5.53</v>
      </c>
    </row>
    <row r="161" spans="1:2" x14ac:dyDescent="0.25">
      <c r="A161" s="5">
        <v>45031</v>
      </c>
      <c r="B161">
        <v>3.27</v>
      </c>
    </row>
    <row r="162" spans="1:2" x14ac:dyDescent="0.25">
      <c r="A162" s="5">
        <v>45061</v>
      </c>
      <c r="B162">
        <v>2.38</v>
      </c>
    </row>
    <row r="163" spans="1:2" x14ac:dyDescent="0.25">
      <c r="A163" s="5">
        <v>45092</v>
      </c>
      <c r="B163">
        <v>2.31</v>
      </c>
    </row>
    <row r="164" spans="1:2" x14ac:dyDescent="0.25">
      <c r="A164" s="5">
        <v>45122</v>
      </c>
      <c r="B164">
        <v>2.16</v>
      </c>
    </row>
    <row r="165" spans="1:2" x14ac:dyDescent="0.25">
      <c r="A165" s="5">
        <v>45153</v>
      </c>
      <c r="B165">
        <v>2.15</v>
      </c>
    </row>
    <row r="166" spans="1:2" x14ac:dyDescent="0.25">
      <c r="A166" s="5">
        <v>45184</v>
      </c>
      <c r="B166">
        <v>2.1800000000000002</v>
      </c>
    </row>
    <row r="167" spans="1:2" x14ac:dyDescent="0.25">
      <c r="A167" s="5">
        <v>45214</v>
      </c>
      <c r="B167">
        <v>2.5499999999999998</v>
      </c>
    </row>
    <row r="168" spans="1:2" x14ac:dyDescent="0.25">
      <c r="A168" s="5">
        <v>45245</v>
      </c>
      <c r="B168">
        <v>2.58</v>
      </c>
    </row>
    <row r="169" spans="1:2" x14ac:dyDescent="0.25">
      <c r="A169" s="5">
        <v>45275</v>
      </c>
      <c r="B169">
        <v>2.64</v>
      </c>
    </row>
    <row r="170" spans="1:2" x14ac:dyDescent="0.25">
      <c r="A170" s="4">
        <v>45306</v>
      </c>
      <c r="B170">
        <v>2.98</v>
      </c>
    </row>
    <row r="171" spans="1:2" x14ac:dyDescent="0.25">
      <c r="A171" s="5">
        <v>45337</v>
      </c>
      <c r="B171">
        <v>2.71</v>
      </c>
    </row>
    <row r="172" spans="1:2" x14ac:dyDescent="0.25">
      <c r="A172" s="5">
        <v>45366</v>
      </c>
      <c r="B172">
        <v>2.52</v>
      </c>
    </row>
    <row r="173" spans="1:2" x14ac:dyDescent="0.25">
      <c r="A173" s="5">
        <v>45397</v>
      </c>
      <c r="B173">
        <v>3.18</v>
      </c>
    </row>
    <row r="174" spans="1:2" x14ac:dyDescent="0.25">
      <c r="A174" s="5">
        <v>45427</v>
      </c>
      <c r="B174">
        <v>1.72</v>
      </c>
    </row>
    <row r="175" spans="1:2" x14ac:dyDescent="0.25">
      <c r="A175" s="5">
        <v>45458</v>
      </c>
      <c r="B175">
        <v>1.49</v>
      </c>
    </row>
    <row r="176" spans="1:2" x14ac:dyDescent="0.25">
      <c r="A176" s="5">
        <v>45488</v>
      </c>
      <c r="B176">
        <v>1.6</v>
      </c>
    </row>
    <row r="177" spans="1:2" x14ac:dyDescent="0.25">
      <c r="A177" s="5">
        <v>45519</v>
      </c>
      <c r="B177">
        <v>2.12</v>
      </c>
    </row>
    <row r="178" spans="1:2" x14ac:dyDescent="0.25">
      <c r="A178" s="5">
        <v>45550</v>
      </c>
      <c r="B178">
        <v>2.54</v>
      </c>
    </row>
    <row r="179" spans="1:2" x14ac:dyDescent="0.25">
      <c r="A179" s="5">
        <v>45580</v>
      </c>
      <c r="B179">
        <v>2.0699999999999998</v>
      </c>
    </row>
    <row r="180" spans="1:2" x14ac:dyDescent="0.25">
      <c r="A180" s="5">
        <v>45611</v>
      </c>
      <c r="B180">
        <v>1.99</v>
      </c>
    </row>
    <row r="181" spans="1:2" x14ac:dyDescent="0.25">
      <c r="A181" s="5">
        <v>45641</v>
      </c>
      <c r="B181">
        <v>2.2799999999999998</v>
      </c>
    </row>
    <row r="182" spans="1:2" x14ac:dyDescent="0.25">
      <c r="B182">
        <v>2.2000000000000002</v>
      </c>
    </row>
    <row r="183" spans="1:2" x14ac:dyDescent="0.25">
      <c r="B183">
        <v>2.12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5085-A804-497D-AA04-EAB604536733}">
  <dimension ref="A1:D193"/>
  <sheetViews>
    <sheetView topLeftCell="A158" workbookViewId="0">
      <selection activeCell="B191" sqref="B191"/>
    </sheetView>
  </sheetViews>
  <sheetFormatPr defaultRowHeight="15" x14ac:dyDescent="0.25"/>
  <cols>
    <col min="1" max="1" width="9.42578125" bestFit="1" customWidth="1"/>
    <col min="2" max="2" width="40.85546875" bestFit="1" customWidth="1"/>
    <col min="3" max="3" width="33.42578125" bestFit="1" customWidth="1"/>
    <col min="4" max="4" width="27.42578125" bestFit="1" customWidth="1"/>
  </cols>
  <sheetData>
    <row r="1" spans="1:4" x14ac:dyDescent="0.25">
      <c r="A1" s="9" t="s">
        <v>0</v>
      </c>
      <c r="B1" s="9" t="s">
        <v>13</v>
      </c>
      <c r="C1" t="s">
        <v>47</v>
      </c>
      <c r="D1" t="s">
        <v>48</v>
      </c>
    </row>
    <row r="2" spans="1:4" x14ac:dyDescent="0.25">
      <c r="A2" s="4">
        <v>40193</v>
      </c>
      <c r="B2" s="7">
        <v>2809788</v>
      </c>
      <c r="C2">
        <v>3041806.20409422</v>
      </c>
    </row>
    <row r="3" spans="1:4" x14ac:dyDescent="0.25">
      <c r="A3" s="5">
        <v>40224</v>
      </c>
      <c r="B3" s="8">
        <v>2480950</v>
      </c>
      <c r="C3">
        <v>2916100.867616788</v>
      </c>
    </row>
    <row r="4" spans="1:4" x14ac:dyDescent="0.25">
      <c r="A4" s="5">
        <v>40252</v>
      </c>
      <c r="B4" s="8">
        <v>2142925</v>
      </c>
      <c r="C4">
        <v>2554119.3561082678</v>
      </c>
    </row>
    <row r="5" spans="1:4" x14ac:dyDescent="0.25">
      <c r="A5" s="5">
        <v>40283</v>
      </c>
      <c r="B5" s="8">
        <v>1691813</v>
      </c>
      <c r="C5">
        <v>2213057.905500507</v>
      </c>
    </row>
    <row r="6" spans="1:4" x14ac:dyDescent="0.25">
      <c r="A6" s="5">
        <v>40313</v>
      </c>
      <c r="B6" s="8">
        <v>1617274</v>
      </c>
      <c r="C6">
        <v>2079231.3141493089</v>
      </c>
    </row>
    <row r="7" spans="1:4" x14ac:dyDescent="0.25">
      <c r="A7" s="5">
        <v>40344</v>
      </c>
      <c r="B7" s="8">
        <v>1649515</v>
      </c>
      <c r="C7">
        <v>1988837.1187059612</v>
      </c>
    </row>
    <row r="8" spans="1:4" x14ac:dyDescent="0.25">
      <c r="A8" s="5">
        <v>40374</v>
      </c>
      <c r="B8" s="8">
        <v>1825828</v>
      </c>
      <c r="C8">
        <v>1969239.3193967282</v>
      </c>
    </row>
    <row r="9" spans="1:4" x14ac:dyDescent="0.25">
      <c r="A9" s="5">
        <v>40405</v>
      </c>
      <c r="B9" s="8">
        <v>1878926</v>
      </c>
      <c r="C9">
        <v>1968712.8656257782</v>
      </c>
    </row>
    <row r="10" spans="1:4" x14ac:dyDescent="0.25">
      <c r="A10" s="5">
        <v>40436</v>
      </c>
      <c r="B10" s="8">
        <v>1637491</v>
      </c>
      <c r="C10">
        <v>1994648.5072699091</v>
      </c>
    </row>
    <row r="11" spans="1:4" x14ac:dyDescent="0.25">
      <c r="A11" s="5">
        <v>40466</v>
      </c>
      <c r="B11" s="8">
        <v>1664938</v>
      </c>
      <c r="C11">
        <v>2216156.0953408843</v>
      </c>
    </row>
    <row r="12" spans="1:4" x14ac:dyDescent="0.25">
      <c r="A12" s="5">
        <v>40497</v>
      </c>
      <c r="B12" s="8">
        <v>1973294</v>
      </c>
      <c r="C12">
        <v>2562645.9991823407</v>
      </c>
    </row>
    <row r="13" spans="1:4" x14ac:dyDescent="0.25">
      <c r="A13" s="5">
        <v>40527</v>
      </c>
      <c r="B13" s="8">
        <v>2714054</v>
      </c>
      <c r="C13">
        <v>3015931.0952354111</v>
      </c>
    </row>
    <row r="14" spans="1:4" x14ac:dyDescent="0.25">
      <c r="A14" s="4">
        <v>40558</v>
      </c>
      <c r="B14" s="7">
        <v>2888640</v>
      </c>
      <c r="C14">
        <v>3094412.7624177365</v>
      </c>
    </row>
    <row r="15" spans="1:4" x14ac:dyDescent="0.25">
      <c r="A15" s="5">
        <v>40589</v>
      </c>
      <c r="B15" s="8">
        <v>2452403</v>
      </c>
      <c r="C15">
        <v>2836301.7088812226</v>
      </c>
      <c r="D15">
        <v>2515941.7907509468</v>
      </c>
    </row>
    <row r="16" spans="1:4" x14ac:dyDescent="0.25">
      <c r="A16" s="5">
        <v>40617</v>
      </c>
      <c r="B16" s="8">
        <v>2230493</v>
      </c>
      <c r="C16">
        <v>2630374.1426361506</v>
      </c>
      <c r="D16">
        <v>2283251.3522551758</v>
      </c>
    </row>
    <row r="17" spans="1:4" x14ac:dyDescent="0.25">
      <c r="A17" s="5">
        <v>40648</v>
      </c>
      <c r="B17" s="8">
        <v>1825023</v>
      </c>
      <c r="C17">
        <v>2310880.2722707423</v>
      </c>
      <c r="D17">
        <v>1868801.1135304454</v>
      </c>
    </row>
    <row r="18" spans="1:4" x14ac:dyDescent="0.25">
      <c r="A18" s="5">
        <v>40678</v>
      </c>
      <c r="B18" s="8">
        <v>1667396</v>
      </c>
      <c r="C18">
        <v>2142777.7645955919</v>
      </c>
      <c r="D18">
        <v>1705549.0274708872</v>
      </c>
    </row>
    <row r="19" spans="1:4" x14ac:dyDescent="0.25">
      <c r="A19" s="5">
        <v>40709</v>
      </c>
      <c r="B19" s="8">
        <v>1657334</v>
      </c>
      <c r="C19">
        <v>2009835.3952238101</v>
      </c>
      <c r="D19">
        <v>1689744.4335406679</v>
      </c>
    </row>
    <row r="20" spans="1:4" x14ac:dyDescent="0.25">
      <c r="A20" s="5">
        <v>40739</v>
      </c>
      <c r="B20" s="8">
        <v>1890515</v>
      </c>
      <c r="C20">
        <v>1962732.791499347</v>
      </c>
      <c r="D20">
        <v>1924481.6858176691</v>
      </c>
    </row>
    <row r="21" spans="1:4" x14ac:dyDescent="0.25">
      <c r="A21" s="5">
        <v>40770</v>
      </c>
      <c r="B21" s="8">
        <v>1891783</v>
      </c>
      <c r="C21">
        <v>1962503.5731515419</v>
      </c>
      <c r="D21">
        <v>1924123.6554425403</v>
      </c>
    </row>
    <row r="22" spans="1:4" x14ac:dyDescent="0.25">
      <c r="A22" s="5">
        <v>40801</v>
      </c>
      <c r="B22" s="8">
        <v>1655634</v>
      </c>
      <c r="C22">
        <v>2009963.9450844715</v>
      </c>
      <c r="D22">
        <v>1680807.6697518113</v>
      </c>
    </row>
    <row r="23" spans="1:4" x14ac:dyDescent="0.25">
      <c r="A23" s="5">
        <v>40831</v>
      </c>
      <c r="B23" s="8">
        <v>1744454</v>
      </c>
      <c r="C23">
        <v>2245938.1146541294</v>
      </c>
      <c r="D23">
        <v>1770709.5603853401</v>
      </c>
    </row>
    <row r="24" spans="1:4" x14ac:dyDescent="0.25">
      <c r="A24" s="5">
        <v>40862</v>
      </c>
      <c r="B24" s="8">
        <v>2031872</v>
      </c>
      <c r="C24">
        <v>2511626.2864616918</v>
      </c>
      <c r="D24">
        <v>2061787.6210854817</v>
      </c>
    </row>
    <row r="25" spans="1:4" x14ac:dyDescent="0.25">
      <c r="A25" s="5">
        <v>40892</v>
      </c>
      <c r="B25" s="8">
        <v>2541878</v>
      </c>
      <c r="C25">
        <v>2809577.7437065328</v>
      </c>
      <c r="D25">
        <v>2569702.4251406407</v>
      </c>
    </row>
    <row r="26" spans="1:4" x14ac:dyDescent="0.25">
      <c r="A26" s="4">
        <v>40923</v>
      </c>
      <c r="B26" s="7">
        <v>2756180</v>
      </c>
      <c r="C26">
        <v>2867018.2844174551</v>
      </c>
      <c r="D26">
        <v>2779638.1341565987</v>
      </c>
    </row>
    <row r="27" spans="1:4" x14ac:dyDescent="0.25">
      <c r="A27" s="5">
        <v>40954</v>
      </c>
      <c r="B27" s="8">
        <v>2500654</v>
      </c>
      <c r="C27">
        <v>2723125.8243811568</v>
      </c>
      <c r="D27">
        <v>2525630.9631254235</v>
      </c>
    </row>
    <row r="28" spans="1:4" x14ac:dyDescent="0.25">
      <c r="A28" s="5">
        <v>40983</v>
      </c>
      <c r="B28" s="8">
        <v>2127761</v>
      </c>
      <c r="C28">
        <v>2437066.4983138386</v>
      </c>
      <c r="D28">
        <v>2148513.8557560574</v>
      </c>
    </row>
    <row r="29" spans="1:4" x14ac:dyDescent="0.25">
      <c r="A29" s="5">
        <v>41014</v>
      </c>
      <c r="B29" s="8">
        <v>1953071</v>
      </c>
      <c r="C29">
        <v>2351753.1864374699</v>
      </c>
      <c r="D29">
        <v>1977420.3418351575</v>
      </c>
    </row>
    <row r="30" spans="1:4" x14ac:dyDescent="0.25">
      <c r="A30" s="5">
        <v>41044</v>
      </c>
      <c r="B30" s="8">
        <v>1873835</v>
      </c>
      <c r="C30">
        <v>2132988.7342501371</v>
      </c>
      <c r="D30">
        <v>1903745.3315234624</v>
      </c>
    </row>
    <row r="31" spans="1:4" x14ac:dyDescent="0.25">
      <c r="A31" s="5">
        <v>41075</v>
      </c>
      <c r="B31" s="8">
        <v>1868356</v>
      </c>
      <c r="C31">
        <v>2066270.6483846728</v>
      </c>
      <c r="D31">
        <v>1895826.0254253568</v>
      </c>
    </row>
    <row r="32" spans="1:4" x14ac:dyDescent="0.25">
      <c r="A32" s="5">
        <v>41105</v>
      </c>
      <c r="B32" s="8">
        <v>2069773</v>
      </c>
      <c r="C32">
        <v>2044048.0645107089</v>
      </c>
      <c r="D32">
        <v>2096661.1054084825</v>
      </c>
    </row>
    <row r="33" spans="1:4" x14ac:dyDescent="0.25">
      <c r="A33" s="5">
        <v>41136</v>
      </c>
      <c r="B33" s="8">
        <v>2008815</v>
      </c>
      <c r="C33">
        <v>2031171.0428666261</v>
      </c>
      <c r="D33">
        <v>2030208.3098287941</v>
      </c>
    </row>
    <row r="34" spans="1:4" x14ac:dyDescent="0.25">
      <c r="A34" s="5">
        <v>41167</v>
      </c>
      <c r="B34" s="8">
        <v>1807208</v>
      </c>
      <c r="C34">
        <v>2090591.5630524182</v>
      </c>
      <c r="D34">
        <v>1823507.0255084082</v>
      </c>
    </row>
    <row r="35" spans="1:4" x14ac:dyDescent="0.25">
      <c r="A35" s="5">
        <v>41197</v>
      </c>
      <c r="B35" s="8">
        <v>1901084</v>
      </c>
      <c r="C35">
        <v>2306612.8793561086</v>
      </c>
      <c r="D35">
        <v>1920378.5862177836</v>
      </c>
    </row>
    <row r="36" spans="1:4" x14ac:dyDescent="0.25">
      <c r="A36" s="5">
        <v>41228</v>
      </c>
      <c r="B36" s="8">
        <v>2167841</v>
      </c>
      <c r="C36">
        <v>2635323.7620907361</v>
      </c>
      <c r="D36">
        <v>2188429.2245127051</v>
      </c>
    </row>
    <row r="37" spans="1:4" x14ac:dyDescent="0.25">
      <c r="A37" s="5">
        <v>41258</v>
      </c>
      <c r="B37" s="8">
        <v>2503907</v>
      </c>
      <c r="C37">
        <v>2818834.891777575</v>
      </c>
      <c r="D37">
        <v>2509900.2717810231</v>
      </c>
    </row>
    <row r="38" spans="1:4" x14ac:dyDescent="0.25">
      <c r="A38" s="4">
        <v>41289</v>
      </c>
      <c r="B38" s="7">
        <v>2878785</v>
      </c>
      <c r="C38">
        <v>2952958.7185519179</v>
      </c>
      <c r="D38">
        <v>2879730.471255952</v>
      </c>
    </row>
    <row r="39" spans="1:4" x14ac:dyDescent="0.25">
      <c r="A39" s="5">
        <v>41320</v>
      </c>
      <c r="B39" s="8">
        <v>2567155</v>
      </c>
      <c r="C39">
        <v>2834364.5793599067</v>
      </c>
      <c r="D39">
        <v>2575966.7183987238</v>
      </c>
    </row>
    <row r="40" spans="1:4" x14ac:dyDescent="0.25">
      <c r="A40" s="5">
        <v>41348</v>
      </c>
      <c r="B40" s="8">
        <v>2521108</v>
      </c>
      <c r="C40">
        <v>2755550.3110909006</v>
      </c>
      <c r="D40">
        <v>2540126.6998394397</v>
      </c>
    </row>
    <row r="41" spans="1:4" x14ac:dyDescent="0.25">
      <c r="A41" s="5">
        <v>41379</v>
      </c>
      <c r="B41" s="8">
        <v>1967458</v>
      </c>
      <c r="C41">
        <v>2392817.8975019115</v>
      </c>
      <c r="D41">
        <v>1987591.6826439672</v>
      </c>
    </row>
    <row r="42" spans="1:4" x14ac:dyDescent="0.25">
      <c r="A42" s="5">
        <v>41409</v>
      </c>
      <c r="B42" s="8">
        <v>1752469</v>
      </c>
      <c r="C42">
        <v>2146097.6884937566</v>
      </c>
      <c r="D42">
        <v>1765402.9696366456</v>
      </c>
    </row>
    <row r="43" spans="1:4" x14ac:dyDescent="0.25">
      <c r="A43" s="5">
        <v>41440</v>
      </c>
      <c r="B43" s="8">
        <v>1742917</v>
      </c>
      <c r="C43">
        <v>2000550.3657792506</v>
      </c>
      <c r="D43">
        <v>1750032.8222816677</v>
      </c>
    </row>
    <row r="44" spans="1:4" x14ac:dyDescent="0.25">
      <c r="A44" s="5">
        <v>41470</v>
      </c>
      <c r="B44" s="8">
        <v>1926330</v>
      </c>
      <c r="C44">
        <v>1962962.0098471523</v>
      </c>
      <c r="D44">
        <v>1931827.0075153185</v>
      </c>
    </row>
    <row r="45" spans="1:4" x14ac:dyDescent="0.25">
      <c r="A45" s="5">
        <v>41501</v>
      </c>
      <c r="B45" s="8">
        <v>1927379</v>
      </c>
      <c r="C45">
        <v>1975856.7143230028</v>
      </c>
      <c r="D45">
        <v>1930595.2763430167</v>
      </c>
    </row>
    <row r="46" spans="1:4" x14ac:dyDescent="0.25">
      <c r="A46" s="5">
        <v>41532</v>
      </c>
      <c r="B46" s="8">
        <v>1766973</v>
      </c>
      <c r="C46">
        <v>2038224.4216184567</v>
      </c>
      <c r="D46">
        <v>1771253.7957702635</v>
      </c>
    </row>
    <row r="47" spans="1:4" x14ac:dyDescent="0.25">
      <c r="A47" s="5">
        <v>41562</v>
      </c>
      <c r="B47" s="8">
        <v>1866762</v>
      </c>
      <c r="C47">
        <v>2276322.0891036815</v>
      </c>
      <c r="D47">
        <v>1875746.6680425971</v>
      </c>
    </row>
    <row r="48" spans="1:4" x14ac:dyDescent="0.25">
      <c r="A48" s="5">
        <v>41593</v>
      </c>
      <c r="B48" s="8">
        <v>2316909</v>
      </c>
      <c r="C48">
        <v>2651014.6509455331</v>
      </c>
      <c r="D48">
        <v>2333399.4492363222</v>
      </c>
    </row>
    <row r="49" spans="1:4" x14ac:dyDescent="0.25">
      <c r="A49" s="5">
        <v>41623</v>
      </c>
      <c r="B49" s="8">
        <v>2920826</v>
      </c>
      <c r="C49">
        <v>2943164.918168176</v>
      </c>
      <c r="D49">
        <v>2937708.9229470519</v>
      </c>
    </row>
    <row r="50" spans="1:4" x14ac:dyDescent="0.25">
      <c r="A50" s="4">
        <v>41654</v>
      </c>
      <c r="B50" s="7">
        <v>3204129</v>
      </c>
      <c r="C50">
        <v>3105065.6176591082</v>
      </c>
      <c r="D50">
        <v>3218196.1341312309</v>
      </c>
    </row>
    <row r="51" spans="1:4" x14ac:dyDescent="0.25">
      <c r="A51" s="5">
        <v>41685</v>
      </c>
      <c r="B51" s="8">
        <v>2741240</v>
      </c>
      <c r="C51">
        <v>2907521.1760474117</v>
      </c>
      <c r="D51">
        <v>2753601.4668734269</v>
      </c>
    </row>
    <row r="52" spans="1:4" x14ac:dyDescent="0.25">
      <c r="A52" s="5">
        <v>41713</v>
      </c>
      <c r="B52" s="8">
        <v>2557890</v>
      </c>
      <c r="C52">
        <v>2750608.1759263328</v>
      </c>
      <c r="D52">
        <v>2572561.6019950979</v>
      </c>
    </row>
    <row r="53" spans="1:4" x14ac:dyDescent="0.25">
      <c r="A53" s="5">
        <v>41744</v>
      </c>
      <c r="B53" s="8">
        <v>1961678</v>
      </c>
      <c r="C53">
        <v>2315646.2375828088</v>
      </c>
      <c r="D53">
        <v>1974606.8554616412</v>
      </c>
    </row>
    <row r="54" spans="1:4" x14ac:dyDescent="0.25">
      <c r="A54" s="5">
        <v>41774</v>
      </c>
      <c r="B54" s="8">
        <v>1810222</v>
      </c>
      <c r="C54">
        <v>2038101.3002612591</v>
      </c>
      <c r="D54">
        <v>1818304.1006351782</v>
      </c>
    </row>
    <row r="55" spans="1:4" x14ac:dyDescent="0.25">
      <c r="A55" s="5">
        <v>41805</v>
      </c>
      <c r="B55" s="8">
        <v>1745351</v>
      </c>
      <c r="C55">
        <v>1963065.3925860277</v>
      </c>
      <c r="D55">
        <v>1747732.025006843</v>
      </c>
    </row>
    <row r="56" spans="1:4" x14ac:dyDescent="0.25">
      <c r="A56" s="5">
        <v>41835</v>
      </c>
      <c r="B56" s="8">
        <v>1881017</v>
      </c>
      <c r="C56">
        <v>1950883.5102753781</v>
      </c>
      <c r="D56">
        <v>1877924.4556344191</v>
      </c>
    </row>
    <row r="57" spans="1:4" x14ac:dyDescent="0.25">
      <c r="A57" s="5">
        <v>41866</v>
      </c>
      <c r="B57" s="8">
        <v>1933061</v>
      </c>
      <c r="C57">
        <v>1957296.8539756334</v>
      </c>
      <c r="D57">
        <v>1928408.3120762487</v>
      </c>
    </row>
    <row r="58" spans="1:4" x14ac:dyDescent="0.25">
      <c r="A58" s="5">
        <v>41897</v>
      </c>
      <c r="B58" s="8">
        <v>1809291</v>
      </c>
      <c r="C58">
        <v>2008137.682592049</v>
      </c>
      <c r="D58">
        <v>1809730.997162676</v>
      </c>
    </row>
    <row r="59" spans="1:4" x14ac:dyDescent="0.25">
      <c r="A59" s="5">
        <v>41927</v>
      </c>
      <c r="B59" s="8">
        <v>1912810</v>
      </c>
      <c r="C59">
        <v>2218720.3471202939</v>
      </c>
      <c r="D59">
        <v>1919354.2832368505</v>
      </c>
    </row>
    <row r="60" spans="1:4" x14ac:dyDescent="0.25">
      <c r="A60" s="5">
        <v>41958</v>
      </c>
      <c r="B60" s="8">
        <v>2357521</v>
      </c>
      <c r="C60">
        <v>2682361.0629915912</v>
      </c>
      <c r="D60">
        <v>2370968.7167758932</v>
      </c>
    </row>
    <row r="61" spans="1:4" x14ac:dyDescent="0.25">
      <c r="A61" s="5">
        <v>41988</v>
      </c>
      <c r="B61" s="8">
        <v>2679165</v>
      </c>
      <c r="C61">
        <v>2789063.0710060801</v>
      </c>
      <c r="D61">
        <v>2681183.5521768867</v>
      </c>
    </row>
    <row r="62" spans="1:4" x14ac:dyDescent="0.25">
      <c r="A62" s="4">
        <v>42019</v>
      </c>
      <c r="B62" s="7">
        <v>3114982</v>
      </c>
      <c r="C62">
        <v>3009474.9015816017</v>
      </c>
      <c r="D62">
        <v>3111020.6114532081</v>
      </c>
    </row>
    <row r="63" spans="1:4" x14ac:dyDescent="0.25">
      <c r="A63" s="5">
        <v>42050</v>
      </c>
      <c r="B63" s="8">
        <v>2925172</v>
      </c>
      <c r="C63">
        <v>2970289.501504886</v>
      </c>
      <c r="D63">
        <v>2936282.8405378279</v>
      </c>
    </row>
    <row r="64" spans="1:4" x14ac:dyDescent="0.25">
      <c r="A64" s="5">
        <v>42078</v>
      </c>
      <c r="B64" s="8">
        <v>2591329</v>
      </c>
      <c r="C64">
        <v>2663153.6833026288</v>
      </c>
      <c r="D64">
        <v>2607296.7273428398</v>
      </c>
    </row>
    <row r="65" spans="1:4" x14ac:dyDescent="0.25">
      <c r="A65" s="5">
        <v>42109</v>
      </c>
      <c r="B65" s="8">
        <v>2007922</v>
      </c>
      <c r="C65">
        <v>2349375.3030523113</v>
      </c>
      <c r="D65">
        <v>2019707.9137606649</v>
      </c>
    </row>
    <row r="66" spans="1:4" x14ac:dyDescent="0.25">
      <c r="A66" s="5">
        <v>42139</v>
      </c>
      <c r="B66" s="8">
        <v>1858149</v>
      </c>
      <c r="C66">
        <v>2143115.1357205589</v>
      </c>
      <c r="D66">
        <v>1866016.4824602185</v>
      </c>
    </row>
    <row r="67" spans="1:4" x14ac:dyDescent="0.25">
      <c r="A67" s="5">
        <v>42170</v>
      </c>
      <c r="B67" s="8">
        <v>1899906</v>
      </c>
      <c r="C67">
        <v>2034017.5614891443</v>
      </c>
      <c r="D67">
        <v>1906110.0693896327</v>
      </c>
    </row>
    <row r="68" spans="1:4" x14ac:dyDescent="0.25">
      <c r="A68" s="5">
        <v>42200</v>
      </c>
      <c r="B68" s="8">
        <v>2067714</v>
      </c>
      <c r="C68">
        <v>2021105.1741815258</v>
      </c>
      <c r="D68">
        <v>2072654.8543531923</v>
      </c>
    </row>
    <row r="69" spans="1:4" x14ac:dyDescent="0.25">
      <c r="A69" s="5">
        <v>42231</v>
      </c>
      <c r="B69" s="8">
        <v>2052728</v>
      </c>
      <c r="C69">
        <v>2018157.9870718641</v>
      </c>
      <c r="D69">
        <v>2053598.5280804385</v>
      </c>
    </row>
    <row r="70" spans="1:4" x14ac:dyDescent="0.25">
      <c r="A70" s="5">
        <v>42262</v>
      </c>
      <c r="B70" s="8">
        <v>1901337</v>
      </c>
      <c r="C70">
        <v>2045154.0205479122</v>
      </c>
      <c r="D70">
        <v>1903769.6388884294</v>
      </c>
    </row>
    <row r="71" spans="1:4" x14ac:dyDescent="0.25">
      <c r="A71" s="5">
        <v>42292</v>
      </c>
      <c r="B71" s="8">
        <v>1987310</v>
      </c>
      <c r="C71">
        <v>2271062.3214324694</v>
      </c>
      <c r="D71">
        <v>1994550.1122699268</v>
      </c>
    </row>
    <row r="72" spans="1:4" x14ac:dyDescent="0.25">
      <c r="A72" s="5">
        <v>42323</v>
      </c>
      <c r="B72" s="8">
        <v>2249140</v>
      </c>
      <c r="C72">
        <v>2527321.9453547751</v>
      </c>
      <c r="D72">
        <v>2255584.953171093</v>
      </c>
    </row>
    <row r="73" spans="1:4" x14ac:dyDescent="0.25">
      <c r="A73" s="5">
        <v>42353</v>
      </c>
      <c r="B73" s="8">
        <v>2588168</v>
      </c>
      <c r="C73">
        <v>2689613.0644659777</v>
      </c>
      <c r="D73">
        <v>2576013.0024664686</v>
      </c>
    </row>
    <row r="74" spans="1:4" x14ac:dyDescent="0.25">
      <c r="A74" s="4">
        <v>42384</v>
      </c>
      <c r="B74" s="7">
        <v>3091695</v>
      </c>
      <c r="C74">
        <v>3038795.7699475046</v>
      </c>
      <c r="D74">
        <v>3077569.4026546101</v>
      </c>
    </row>
    <row r="75" spans="1:4" x14ac:dyDescent="0.25">
      <c r="A75" s="5">
        <v>42415</v>
      </c>
      <c r="B75" s="8">
        <v>2652260</v>
      </c>
      <c r="C75">
        <v>2766293.6362776663</v>
      </c>
      <c r="D75">
        <v>2647327.5135059794</v>
      </c>
    </row>
    <row r="76" spans="1:4" x14ac:dyDescent="0.25">
      <c r="A76" s="5">
        <v>42444</v>
      </c>
      <c r="B76" s="8">
        <v>2356298</v>
      </c>
      <c r="C76">
        <v>2563822.0280814385</v>
      </c>
      <c r="D76">
        <v>2352946.0880375407</v>
      </c>
    </row>
    <row r="77" spans="1:4" x14ac:dyDescent="0.25">
      <c r="A77" s="5">
        <v>42475</v>
      </c>
      <c r="B77" s="8">
        <v>2083848</v>
      </c>
      <c r="C77">
        <v>2386945.9761526417</v>
      </c>
      <c r="D77">
        <v>2090965.6906811208</v>
      </c>
    </row>
    <row r="78" spans="1:4" x14ac:dyDescent="0.25">
      <c r="A78" s="5">
        <v>42505</v>
      </c>
      <c r="B78" s="8">
        <v>1965799</v>
      </c>
      <c r="C78">
        <v>2212498.1418525758</v>
      </c>
      <c r="D78">
        <v>1978356.2689860016</v>
      </c>
    </row>
    <row r="79" spans="1:4" x14ac:dyDescent="0.25">
      <c r="A79" s="5">
        <v>42536</v>
      </c>
      <c r="B79" s="8">
        <v>2000656</v>
      </c>
      <c r="C79">
        <v>2070704.0126100585</v>
      </c>
      <c r="D79">
        <v>2012290.5270605993</v>
      </c>
    </row>
    <row r="80" spans="1:4" x14ac:dyDescent="0.25">
      <c r="A80" s="5">
        <v>42566</v>
      </c>
      <c r="B80" s="8">
        <v>2186616</v>
      </c>
      <c r="C80">
        <v>2046307.5965769556</v>
      </c>
      <c r="D80">
        <v>2197169.2131846696</v>
      </c>
    </row>
    <row r="81" spans="1:4" x14ac:dyDescent="0.25">
      <c r="A81" s="5">
        <v>42597</v>
      </c>
      <c r="B81" s="8">
        <v>2208375</v>
      </c>
      <c r="C81">
        <v>2046307.5965769556</v>
      </c>
      <c r="D81">
        <v>2216110.1152106579</v>
      </c>
    </row>
    <row r="82" spans="1:4" x14ac:dyDescent="0.25">
      <c r="A82" s="5">
        <v>42628</v>
      </c>
      <c r="B82" s="8">
        <v>1947752</v>
      </c>
      <c r="C82">
        <v>2060240.2400146697</v>
      </c>
      <c r="D82">
        <v>1953284.3844910648</v>
      </c>
    </row>
    <row r="83" spans="1:4" x14ac:dyDescent="0.25">
      <c r="A83" s="5">
        <v>42658</v>
      </c>
      <c r="B83" s="8">
        <v>1925203</v>
      </c>
      <c r="C83">
        <v>2236879.589305643</v>
      </c>
      <c r="D83">
        <v>1928581.050758065</v>
      </c>
    </row>
    <row r="84" spans="1:4" x14ac:dyDescent="0.25">
      <c r="A84" s="5">
        <v>42689</v>
      </c>
      <c r="B84" s="8">
        <v>2159445</v>
      </c>
      <c r="C84">
        <v>2494073.7694509365</v>
      </c>
      <c r="D84">
        <v>2157271.3258682075</v>
      </c>
    </row>
    <row r="85" spans="1:4" x14ac:dyDescent="0.25">
      <c r="A85" s="5">
        <v>42719</v>
      </c>
      <c r="B85" s="8">
        <v>2866273</v>
      </c>
      <c r="C85">
        <v>2912642.1953162127</v>
      </c>
      <c r="D85">
        <v>2857528.3681610664</v>
      </c>
    </row>
    <row r="86" spans="1:4" x14ac:dyDescent="0.25">
      <c r="A86" s="4">
        <v>42750</v>
      </c>
      <c r="B86" s="7">
        <v>2913823</v>
      </c>
      <c r="C86">
        <v>2894387.0546820061</v>
      </c>
      <c r="D86">
        <v>2897991.4555797344</v>
      </c>
    </row>
    <row r="87" spans="1:4" x14ac:dyDescent="0.25">
      <c r="A87" s="5">
        <v>42781</v>
      </c>
      <c r="B87" s="8">
        <v>2340217</v>
      </c>
      <c r="C87">
        <v>2654062.506542339</v>
      </c>
      <c r="D87">
        <v>2315827.7611427126</v>
      </c>
    </row>
    <row r="88" spans="1:4" x14ac:dyDescent="0.25">
      <c r="A88" s="5">
        <v>42809</v>
      </c>
      <c r="B88" s="8">
        <v>2523331</v>
      </c>
      <c r="C88">
        <v>2612584.9229875724</v>
      </c>
      <c r="D88">
        <v>2515809.2434353409</v>
      </c>
    </row>
    <row r="89" spans="1:4" x14ac:dyDescent="0.25">
      <c r="A89" s="5">
        <v>42840</v>
      </c>
      <c r="B89" s="8">
        <v>1932042</v>
      </c>
      <c r="C89">
        <v>2277536.1979180467</v>
      </c>
      <c r="D89">
        <v>1935883.7243274909</v>
      </c>
    </row>
    <row r="90" spans="1:4" x14ac:dyDescent="0.25">
      <c r="A90" s="5">
        <v>42870</v>
      </c>
      <c r="B90" s="8">
        <v>1892010</v>
      </c>
      <c r="C90">
        <v>2184577.7506952896</v>
      </c>
      <c r="D90">
        <v>1896507.4482149107</v>
      </c>
    </row>
    <row r="91" spans="1:4" x14ac:dyDescent="0.25">
      <c r="A91" s="5">
        <v>42901</v>
      </c>
      <c r="B91" s="8">
        <v>1910441</v>
      </c>
      <c r="C91">
        <v>2033355.073567515</v>
      </c>
      <c r="D91">
        <v>1915966.0943107372</v>
      </c>
    </row>
    <row r="92" spans="1:4" x14ac:dyDescent="0.25">
      <c r="A92" s="5">
        <v>42931</v>
      </c>
      <c r="B92" s="8">
        <v>2141595</v>
      </c>
      <c r="C92">
        <v>2002044.0271849926</v>
      </c>
      <c r="D92">
        <v>2147423.4142296156</v>
      </c>
    </row>
    <row r="93" spans="1:4" x14ac:dyDescent="0.25">
      <c r="A93" s="5">
        <v>42962</v>
      </c>
      <c r="B93" s="8">
        <v>2093773</v>
      </c>
      <c r="C93">
        <v>2011855.5104005018</v>
      </c>
      <c r="D93">
        <v>2096219.1875928252</v>
      </c>
    </row>
    <row r="94" spans="1:4" x14ac:dyDescent="0.25">
      <c r="A94" s="5">
        <v>42993</v>
      </c>
      <c r="B94" s="8">
        <v>1920466</v>
      </c>
      <c r="C94">
        <v>2051814.2654277405</v>
      </c>
      <c r="D94">
        <v>1922517.7053651242</v>
      </c>
    </row>
    <row r="95" spans="1:4" x14ac:dyDescent="0.25">
      <c r="A95" s="5">
        <v>43023</v>
      </c>
      <c r="B95" s="8">
        <v>2031510</v>
      </c>
      <c r="C95">
        <v>2225216.6764759249</v>
      </c>
      <c r="D95">
        <v>2038672.4444940621</v>
      </c>
    </row>
    <row r="96" spans="1:4" x14ac:dyDescent="0.25">
      <c r="A96" s="5">
        <v>43054</v>
      </c>
      <c r="B96" s="8">
        <v>2357258</v>
      </c>
      <c r="C96">
        <v>2576107.2931309631</v>
      </c>
      <c r="D96">
        <v>2366819.7417675443</v>
      </c>
    </row>
    <row r="97" spans="1:4" x14ac:dyDescent="0.25">
      <c r="A97" s="5">
        <v>43084</v>
      </c>
      <c r="B97" s="8">
        <v>3086015</v>
      </c>
      <c r="C97">
        <v>2931627.8409473877</v>
      </c>
      <c r="D97">
        <v>3093403.6853272086</v>
      </c>
    </row>
    <row r="98" spans="1:4" x14ac:dyDescent="0.25">
      <c r="A98" s="4">
        <v>43115</v>
      </c>
      <c r="B98" s="7">
        <v>3340935</v>
      </c>
      <c r="C98">
        <v>3050494.0484407581</v>
      </c>
      <c r="D98">
        <v>3346782.0458048526</v>
      </c>
    </row>
    <row r="99" spans="1:4" x14ac:dyDescent="0.25">
      <c r="A99" s="5">
        <v>43146</v>
      </c>
      <c r="B99" s="8">
        <v>2710719</v>
      </c>
      <c r="C99">
        <v>2729199.0827047136</v>
      </c>
      <c r="D99">
        <v>2709080.2047087094</v>
      </c>
    </row>
    <row r="100" spans="1:4" x14ac:dyDescent="0.25">
      <c r="A100" s="5">
        <v>43174</v>
      </c>
      <c r="B100" s="8">
        <v>2796708</v>
      </c>
      <c r="C100">
        <v>2717518.487043228</v>
      </c>
      <c r="D100">
        <v>2805252.6684392635</v>
      </c>
    </row>
    <row r="101" spans="1:4" x14ac:dyDescent="0.25">
      <c r="A101" s="5">
        <v>43205</v>
      </c>
      <c r="B101" s="8">
        <v>2350481</v>
      </c>
      <c r="C101">
        <v>2447575.8351145131</v>
      </c>
      <c r="D101">
        <v>2372298.2040160452</v>
      </c>
    </row>
    <row r="102" spans="1:4" x14ac:dyDescent="0.25">
      <c r="A102" s="5">
        <v>43235</v>
      </c>
      <c r="B102" s="8">
        <v>2055019</v>
      </c>
      <c r="C102">
        <v>2112015.6248540739</v>
      </c>
      <c r="D102">
        <v>2072973.2253145629</v>
      </c>
    </row>
    <row r="103" spans="1:4" x14ac:dyDescent="0.25">
      <c r="A103" s="5">
        <v>43266</v>
      </c>
      <c r="B103" s="8">
        <v>2063144</v>
      </c>
      <c r="C103">
        <v>2041458.6456095134</v>
      </c>
      <c r="D103">
        <v>2074001.5057657517</v>
      </c>
    </row>
    <row r="104" spans="1:4" x14ac:dyDescent="0.25">
      <c r="A104" s="5">
        <v>43296</v>
      </c>
      <c r="B104" s="8">
        <v>2350719</v>
      </c>
      <c r="C104">
        <v>2011837.8275687341</v>
      </c>
      <c r="D104">
        <v>2362854.4956138083</v>
      </c>
    </row>
    <row r="105" spans="1:4" x14ac:dyDescent="0.25">
      <c r="A105" s="5">
        <v>43327</v>
      </c>
      <c r="B105" s="8">
        <v>2313836</v>
      </c>
      <c r="C105">
        <v>2015329.1512811135</v>
      </c>
      <c r="D105">
        <v>2323805.8704177584</v>
      </c>
    </row>
    <row r="106" spans="1:4" x14ac:dyDescent="0.25">
      <c r="A106" s="5">
        <v>43358</v>
      </c>
      <c r="B106" s="8">
        <v>2156063</v>
      </c>
      <c r="C106">
        <v>2045196.8705014659</v>
      </c>
      <c r="D106">
        <v>2165917.8510893248</v>
      </c>
    </row>
    <row r="107" spans="1:4" x14ac:dyDescent="0.25">
      <c r="A107" s="5">
        <v>43388</v>
      </c>
      <c r="B107" s="8">
        <v>2285854</v>
      </c>
      <c r="C107">
        <v>2301685.7127715768</v>
      </c>
      <c r="D107">
        <v>2302074.990642827</v>
      </c>
    </row>
    <row r="108" spans="1:4" x14ac:dyDescent="0.25">
      <c r="A108" s="5">
        <v>43419</v>
      </c>
      <c r="B108" s="8">
        <v>2715942</v>
      </c>
      <c r="C108">
        <v>2693784.5589317544</v>
      </c>
      <c r="D108">
        <v>2738304.8328439435</v>
      </c>
    </row>
    <row r="109" spans="1:4" x14ac:dyDescent="0.25">
      <c r="A109" s="5">
        <v>43449</v>
      </c>
      <c r="B109" s="8">
        <v>2999510</v>
      </c>
      <c r="C109">
        <v>2852924.4397072759</v>
      </c>
      <c r="D109">
        <v>3004972.4889168572</v>
      </c>
    </row>
    <row r="110" spans="1:4" x14ac:dyDescent="0.25">
      <c r="A110" s="4">
        <v>43480</v>
      </c>
      <c r="B110" s="7">
        <v>3424302</v>
      </c>
      <c r="C110">
        <v>2991660.5148112378</v>
      </c>
      <c r="D110">
        <v>3416212.4972917675</v>
      </c>
    </row>
    <row r="111" spans="1:4" x14ac:dyDescent="0.25">
      <c r="A111" s="5">
        <v>43511</v>
      </c>
      <c r="B111" s="8">
        <v>3019120</v>
      </c>
      <c r="C111">
        <v>2799146.6225229483</v>
      </c>
      <c r="D111">
        <v>3018987.8391671255</v>
      </c>
    </row>
    <row r="112" spans="1:4" x14ac:dyDescent="0.25">
      <c r="A112" s="5">
        <v>43539</v>
      </c>
      <c r="B112" s="8">
        <v>2927812</v>
      </c>
      <c r="C112">
        <v>2699724.4973563636</v>
      </c>
      <c r="D112">
        <v>2938440.517833631</v>
      </c>
    </row>
    <row r="113" spans="1:4" x14ac:dyDescent="0.25">
      <c r="A113" s="5">
        <v>43570</v>
      </c>
      <c r="B113" s="8">
        <v>2212386</v>
      </c>
      <c r="C113">
        <v>2332190.7527917726</v>
      </c>
      <c r="D113">
        <v>2223623.2727985536</v>
      </c>
    </row>
    <row r="114" spans="1:4" x14ac:dyDescent="0.25">
      <c r="A114" s="5">
        <v>43600</v>
      </c>
      <c r="B114" s="8">
        <v>2133985</v>
      </c>
      <c r="C114">
        <v>2196240.6635250072</v>
      </c>
      <c r="D114">
        <v>2143705.7464780393</v>
      </c>
    </row>
    <row r="115" spans="1:4" x14ac:dyDescent="0.25">
      <c r="A115" s="5">
        <v>43631</v>
      </c>
      <c r="B115" s="8">
        <v>2119341</v>
      </c>
      <c r="C115">
        <v>2041272.2772152624</v>
      </c>
      <c r="D115">
        <v>2127871.2330420483</v>
      </c>
    </row>
    <row r="116" spans="1:4" x14ac:dyDescent="0.25">
      <c r="A116" s="5">
        <v>43661</v>
      </c>
      <c r="B116" s="8">
        <v>2393904</v>
      </c>
      <c r="C116">
        <v>2018480.3896167947</v>
      </c>
      <c r="D116">
        <v>2402097.2801929615</v>
      </c>
    </row>
    <row r="117" spans="1:4" x14ac:dyDescent="0.25">
      <c r="A117" s="5">
        <v>43692</v>
      </c>
      <c r="B117" s="8">
        <v>2433924</v>
      </c>
      <c r="C117">
        <v>2024664.5149692451</v>
      </c>
      <c r="D117">
        <v>2442321.4181119492</v>
      </c>
    </row>
    <row r="118" spans="1:4" x14ac:dyDescent="0.25">
      <c r="A118" s="5">
        <v>43723</v>
      </c>
      <c r="B118" s="8">
        <v>2206252</v>
      </c>
      <c r="C118">
        <v>2069507.5866274615</v>
      </c>
      <c r="D118">
        <v>2214713.9277367732</v>
      </c>
    </row>
    <row r="119" spans="1:4" x14ac:dyDescent="0.25">
      <c r="A119" s="5">
        <v>43753</v>
      </c>
      <c r="B119" s="8">
        <v>2306544</v>
      </c>
      <c r="C119">
        <v>2319651.1022726563</v>
      </c>
      <c r="D119">
        <v>2318548.8870327082</v>
      </c>
    </row>
    <row r="120" spans="1:4" x14ac:dyDescent="0.25">
      <c r="A120" s="5">
        <v>43784</v>
      </c>
      <c r="B120" s="8">
        <v>2783754</v>
      </c>
      <c r="C120">
        <v>2716158.1455364339</v>
      </c>
      <c r="D120">
        <v>2802037.6379424883</v>
      </c>
    </row>
    <row r="121" spans="1:4" x14ac:dyDescent="0.25">
      <c r="A121" s="5">
        <v>43814</v>
      </c>
      <c r="B121" s="8">
        <v>3170717</v>
      </c>
      <c r="C121">
        <v>2850375.1565079023</v>
      </c>
      <c r="D121">
        <v>3176517.4320806898</v>
      </c>
    </row>
    <row r="122" spans="1:4" x14ac:dyDescent="0.25">
      <c r="A122" s="4">
        <v>43845</v>
      </c>
      <c r="B122" s="7">
        <v>3327245</v>
      </c>
      <c r="C122">
        <v>2886706.5536720823</v>
      </c>
      <c r="D122">
        <v>3311634.4723127764</v>
      </c>
    </row>
    <row r="123" spans="1:4" x14ac:dyDescent="0.25">
      <c r="A123" s="5">
        <v>43876</v>
      </c>
      <c r="B123" s="8">
        <v>3062299</v>
      </c>
      <c r="C123">
        <v>2772606.3114907779</v>
      </c>
      <c r="D123">
        <v>3052838.2090340001</v>
      </c>
    </row>
    <row r="124" spans="1:4" x14ac:dyDescent="0.25">
      <c r="A124" s="5">
        <v>43905</v>
      </c>
      <c r="B124" s="8">
        <v>2725503</v>
      </c>
      <c r="C124">
        <v>2592798.0410323562</v>
      </c>
      <c r="D124">
        <v>2722788.0251996387</v>
      </c>
    </row>
    <row r="125" spans="1:4" x14ac:dyDescent="0.25">
      <c r="A125" s="5">
        <v>43936</v>
      </c>
      <c r="B125" s="8">
        <v>2263569</v>
      </c>
      <c r="C125">
        <v>2454631.269652898</v>
      </c>
      <c r="D125">
        <v>2267245.3182538012</v>
      </c>
    </row>
    <row r="126" spans="1:4" x14ac:dyDescent="0.25">
      <c r="A126" s="5">
        <v>43966</v>
      </c>
      <c r="B126" s="8">
        <v>2076671</v>
      </c>
      <c r="C126">
        <v>2222402.8092652108</v>
      </c>
      <c r="D126">
        <v>2081802.2242644341</v>
      </c>
    </row>
    <row r="127" spans="1:4" x14ac:dyDescent="0.25">
      <c r="A127" s="5">
        <v>43997</v>
      </c>
      <c r="B127" s="8">
        <v>2134224</v>
      </c>
      <c r="C127">
        <v>2073167.5959023244</v>
      </c>
      <c r="D127">
        <v>2137990.8958308375</v>
      </c>
    </row>
    <row r="128" spans="1:4" x14ac:dyDescent="0.25">
      <c r="A128" s="5">
        <v>44027</v>
      </c>
      <c r="B128" s="8">
        <v>2468300</v>
      </c>
      <c r="C128">
        <v>2051718.3669788833</v>
      </c>
      <c r="D128">
        <v>2476001.226337635</v>
      </c>
    </row>
    <row r="129" spans="1:4" x14ac:dyDescent="0.25">
      <c r="A129" s="5">
        <v>44058</v>
      </c>
      <c r="B129" s="8">
        <v>2404283</v>
      </c>
      <c r="C129">
        <v>2053680.6636219851</v>
      </c>
      <c r="D129">
        <v>2410190.9331333004</v>
      </c>
    </row>
    <row r="130" spans="1:4" x14ac:dyDescent="0.25">
      <c r="A130" s="5">
        <v>44089</v>
      </c>
      <c r="B130" s="8">
        <v>2156948</v>
      </c>
      <c r="C130">
        <v>2117416.1967142513</v>
      </c>
      <c r="D130">
        <v>2159723.5767168235</v>
      </c>
    </row>
    <row r="131" spans="1:4" x14ac:dyDescent="0.25">
      <c r="A131" s="5">
        <v>44119</v>
      </c>
      <c r="B131" s="8">
        <v>2320505</v>
      </c>
      <c r="C131">
        <v>2333785.082684658</v>
      </c>
      <c r="D131">
        <v>2328590.7232873477</v>
      </c>
    </row>
    <row r="132" spans="1:4" x14ac:dyDescent="0.25">
      <c r="A132" s="5">
        <v>44150</v>
      </c>
      <c r="B132" s="8">
        <v>2446546</v>
      </c>
      <c r="C132">
        <v>2517721.9976553028</v>
      </c>
      <c r="D132">
        <v>2449943.1233909759</v>
      </c>
    </row>
    <row r="133" spans="1:4" x14ac:dyDescent="0.25">
      <c r="A133" s="5">
        <v>44180</v>
      </c>
      <c r="B133" s="8">
        <v>3188152</v>
      </c>
      <c r="C133">
        <v>2913319.6518178778</v>
      </c>
      <c r="D133">
        <v>3178958.9844813123</v>
      </c>
    </row>
    <row r="134" spans="1:4" x14ac:dyDescent="0.25">
      <c r="A134" s="4">
        <v>44211</v>
      </c>
      <c r="B134" s="7">
        <v>3335219</v>
      </c>
      <c r="C134">
        <v>2958996.6112119388</v>
      </c>
      <c r="D134">
        <v>3318915.5487510343</v>
      </c>
    </row>
    <row r="135" spans="1:4" x14ac:dyDescent="0.25">
      <c r="A135" s="5">
        <v>44242</v>
      </c>
      <c r="B135" s="8">
        <v>3095717</v>
      </c>
      <c r="C135">
        <v>2938159.5359665551</v>
      </c>
      <c r="D135">
        <v>3086068.4036899148</v>
      </c>
    </row>
    <row r="136" spans="1:4" x14ac:dyDescent="0.25">
      <c r="A136" s="5">
        <v>44270</v>
      </c>
      <c r="B136" s="8">
        <v>2640102</v>
      </c>
      <c r="C136">
        <v>2606415.7662151577</v>
      </c>
      <c r="D136">
        <v>2633708.2487823199</v>
      </c>
    </row>
    <row r="137" spans="1:4" x14ac:dyDescent="0.25">
      <c r="A137" s="5">
        <v>44301</v>
      </c>
      <c r="B137" s="8">
        <v>2271622</v>
      </c>
      <c r="C137">
        <v>2368912.5695762224</v>
      </c>
      <c r="D137">
        <v>2272612.9398549651</v>
      </c>
    </row>
    <row r="138" spans="1:4" x14ac:dyDescent="0.25">
      <c r="A138" s="5">
        <v>44331</v>
      </c>
      <c r="B138" s="8">
        <v>2116420</v>
      </c>
      <c r="C138">
        <v>2089773.3023617873</v>
      </c>
      <c r="D138">
        <v>2122496.9622857915</v>
      </c>
    </row>
    <row r="139" spans="1:4" x14ac:dyDescent="0.25">
      <c r="A139" s="5">
        <v>44362</v>
      </c>
      <c r="B139" s="8">
        <v>2242031</v>
      </c>
      <c r="C139">
        <v>2027722.5691078005</v>
      </c>
      <c r="D139">
        <v>2250290.4898716467</v>
      </c>
    </row>
    <row r="140" spans="1:4" x14ac:dyDescent="0.25">
      <c r="A140" s="5">
        <v>44392</v>
      </c>
      <c r="B140" s="8">
        <v>2417590</v>
      </c>
      <c r="C140">
        <v>2018115.1371183102</v>
      </c>
      <c r="D140">
        <v>2425920.4803782064</v>
      </c>
    </row>
    <row r="141" spans="1:4" x14ac:dyDescent="0.25">
      <c r="A141" s="5">
        <v>44423</v>
      </c>
      <c r="B141" s="8">
        <v>2436266</v>
      </c>
      <c r="C141">
        <v>2010147.5992269909</v>
      </c>
      <c r="D141">
        <v>2440771.671666482</v>
      </c>
    </row>
    <row r="142" spans="1:4" x14ac:dyDescent="0.25">
      <c r="A142" s="5">
        <v>44454</v>
      </c>
      <c r="B142" s="8">
        <v>2138211</v>
      </c>
      <c r="C142">
        <v>2036932.0971870024</v>
      </c>
      <c r="D142">
        <v>2140244.4468610892</v>
      </c>
    </row>
    <row r="143" spans="1:4" x14ac:dyDescent="0.25">
      <c r="A143" s="5">
        <v>44484</v>
      </c>
      <c r="B143" s="8">
        <v>2259328</v>
      </c>
      <c r="C143">
        <v>2178675.8921859474</v>
      </c>
      <c r="D143">
        <v>2263592.8114354466</v>
      </c>
    </row>
    <row r="144" spans="1:4" x14ac:dyDescent="0.25">
      <c r="A144" s="5">
        <v>44515</v>
      </c>
      <c r="B144" s="8">
        <v>2684978</v>
      </c>
      <c r="C144">
        <v>2553156.9185117618</v>
      </c>
      <c r="D144">
        <v>2694237.1905280114</v>
      </c>
    </row>
    <row r="145" spans="1:4" x14ac:dyDescent="0.25">
      <c r="A145" s="5">
        <v>44545</v>
      </c>
      <c r="B145" s="8">
        <v>3008222</v>
      </c>
      <c r="C145">
        <v>2637868.2752518235</v>
      </c>
      <c r="D145">
        <v>3000851.6887538699</v>
      </c>
    </row>
    <row r="146" spans="1:4" x14ac:dyDescent="0.25">
      <c r="A146" s="4">
        <v>44576</v>
      </c>
      <c r="B146" s="7">
        <v>3582058</v>
      </c>
      <c r="C146">
        <v>2971889.2599012353</v>
      </c>
      <c r="D146">
        <v>3567542.7989178239</v>
      </c>
    </row>
    <row r="147" spans="1:4" x14ac:dyDescent="0.25">
      <c r="A147" s="5">
        <v>44607</v>
      </c>
      <c r="B147" s="8">
        <v>3052434</v>
      </c>
      <c r="C147">
        <v>2753608.4115312984</v>
      </c>
      <c r="D147">
        <v>3045723.608768505</v>
      </c>
    </row>
    <row r="148" spans="1:4" x14ac:dyDescent="0.25">
      <c r="A148" s="5">
        <v>44635</v>
      </c>
      <c r="B148" s="8">
        <v>2781768</v>
      </c>
      <c r="C148">
        <v>2583100.1390974722</v>
      </c>
      <c r="D148">
        <v>2777811.4841353172</v>
      </c>
    </row>
    <row r="149" spans="1:4" x14ac:dyDescent="0.25">
      <c r="A149" s="5">
        <v>44666</v>
      </c>
      <c r="B149" s="8">
        <v>2358188</v>
      </c>
      <c r="C149">
        <v>2347483.737736281</v>
      </c>
      <c r="D149">
        <v>2364029.635650136</v>
      </c>
    </row>
    <row r="150" spans="1:4" x14ac:dyDescent="0.25">
      <c r="A150" s="5">
        <v>44696</v>
      </c>
      <c r="B150" s="8">
        <v>2240224</v>
      </c>
      <c r="C150">
        <v>2080130.5047087613</v>
      </c>
      <c r="D150">
        <v>2251527.9270037403</v>
      </c>
    </row>
    <row r="151" spans="1:4" x14ac:dyDescent="0.25">
      <c r="A151" s="5">
        <v>44727</v>
      </c>
      <c r="B151" s="8">
        <v>2317094</v>
      </c>
      <c r="C151">
        <v>1960737.8434444412</v>
      </c>
      <c r="D151">
        <v>2329865.9874099828</v>
      </c>
    </row>
    <row r="152" spans="1:4" x14ac:dyDescent="0.25">
      <c r="A152" s="5">
        <v>44757</v>
      </c>
      <c r="B152" s="8">
        <v>2589602</v>
      </c>
      <c r="C152">
        <v>1873041.8781446281</v>
      </c>
      <c r="D152">
        <v>2604220.1218555318</v>
      </c>
    </row>
    <row r="153" spans="1:4" x14ac:dyDescent="0.25">
      <c r="A153" s="5">
        <v>44788</v>
      </c>
      <c r="B153" s="8">
        <v>2566702</v>
      </c>
      <c r="C153">
        <v>1819120.5425196029</v>
      </c>
      <c r="D153">
        <v>2578321.5291859689</v>
      </c>
    </row>
    <row r="154" spans="1:4" x14ac:dyDescent="0.25">
      <c r="A154" s="5">
        <v>44819</v>
      </c>
      <c r="B154" s="8">
        <v>2293531</v>
      </c>
      <c r="C154">
        <v>1879415.0861430613</v>
      </c>
      <c r="D154">
        <v>2301716.8610518738</v>
      </c>
    </row>
    <row r="155" spans="1:4" x14ac:dyDescent="0.25">
      <c r="A155" s="5">
        <v>44849</v>
      </c>
      <c r="B155" s="8">
        <v>2362424</v>
      </c>
      <c r="C155">
        <v>2142639.6746583586</v>
      </c>
      <c r="D155">
        <v>2371592.668510112</v>
      </c>
    </row>
    <row r="156" spans="1:4" x14ac:dyDescent="0.25">
      <c r="A156" s="5">
        <v>44880</v>
      </c>
      <c r="B156" s="8">
        <v>2768946</v>
      </c>
      <c r="C156">
        <v>2382354.7833717</v>
      </c>
      <c r="D156">
        <v>2780277.7650284409</v>
      </c>
    </row>
    <row r="157" spans="1:4" x14ac:dyDescent="0.25">
      <c r="A157" s="5">
        <v>44910</v>
      </c>
      <c r="B157" s="8">
        <v>3378941</v>
      </c>
      <c r="C157">
        <v>2730542.3998449175</v>
      </c>
      <c r="D157">
        <v>3382773.3530199532</v>
      </c>
    </row>
    <row r="158" spans="1:4" x14ac:dyDescent="0.25">
      <c r="A158" s="4">
        <v>44941</v>
      </c>
      <c r="B158" s="7">
        <v>3322752</v>
      </c>
      <c r="C158">
        <v>2734819.3328361241</v>
      </c>
      <c r="D158">
        <v>3303561.7838720609</v>
      </c>
    </row>
    <row r="159" spans="1:4" x14ac:dyDescent="0.25">
      <c r="A159" s="5">
        <v>44972</v>
      </c>
      <c r="B159" s="8">
        <v>2964535</v>
      </c>
      <c r="C159">
        <v>2633094.8256497392</v>
      </c>
      <c r="D159">
        <v>2941507.7893290487</v>
      </c>
    </row>
    <row r="160" spans="1:4" x14ac:dyDescent="0.25">
      <c r="A160" s="5">
        <v>45000</v>
      </c>
      <c r="B160" s="8">
        <v>3026453</v>
      </c>
      <c r="C160">
        <v>2588276.9211133085</v>
      </c>
      <c r="D160">
        <v>3024029.250813283</v>
      </c>
    </row>
    <row r="161" spans="1:4" x14ac:dyDescent="0.25">
      <c r="A161" s="5">
        <v>45031</v>
      </c>
      <c r="B161" s="8">
        <v>2428299</v>
      </c>
      <c r="C161">
        <v>2335656.9093823661</v>
      </c>
      <c r="D161">
        <v>2438337.8407330844</v>
      </c>
    </row>
    <row r="162" spans="1:4" x14ac:dyDescent="0.25">
      <c r="A162" s="5">
        <v>45061</v>
      </c>
      <c r="B162" s="8">
        <v>2320224</v>
      </c>
      <c r="C162">
        <v>2191270.6469869218</v>
      </c>
      <c r="D162">
        <v>2332566.687556921</v>
      </c>
    </row>
    <row r="163" spans="1:4" x14ac:dyDescent="0.25">
      <c r="A163" s="5">
        <v>45092</v>
      </c>
      <c r="B163" s="8">
        <v>2369141</v>
      </c>
      <c r="C163">
        <v>2075122.4082554083</v>
      </c>
      <c r="D163">
        <v>2382304.1147157648</v>
      </c>
    </row>
    <row r="164" spans="1:4" x14ac:dyDescent="0.25">
      <c r="A164" s="5">
        <v>45122</v>
      </c>
      <c r="B164" s="8">
        <v>2672427</v>
      </c>
      <c r="C164">
        <v>2036377.7620425345</v>
      </c>
      <c r="D164">
        <v>2687399.9349035388</v>
      </c>
    </row>
    <row r="165" spans="1:4" x14ac:dyDescent="0.25">
      <c r="A165" s="5">
        <v>45153</v>
      </c>
      <c r="B165" s="8">
        <v>2678693</v>
      </c>
      <c r="C165">
        <v>2042561.8873949852</v>
      </c>
      <c r="D165">
        <v>2692482.3661351665</v>
      </c>
    </row>
    <row r="166" spans="1:4" x14ac:dyDescent="0.25">
      <c r="A166" s="5">
        <v>45184</v>
      </c>
      <c r="B166" s="8">
        <v>2381571</v>
      </c>
      <c r="C166">
        <v>2083362.0144480863</v>
      </c>
      <c r="D166">
        <v>2391888.6272406918</v>
      </c>
    </row>
    <row r="167" spans="1:4" x14ac:dyDescent="0.25">
      <c r="A167" s="5">
        <v>45214</v>
      </c>
      <c r="B167" s="8">
        <v>2446479</v>
      </c>
      <c r="C167">
        <v>2257215.3779018628</v>
      </c>
      <c r="D167">
        <v>2457054.8630121714</v>
      </c>
    </row>
    <row r="168" spans="1:4" x14ac:dyDescent="0.25">
      <c r="A168" s="5">
        <v>45245</v>
      </c>
      <c r="B168" s="8">
        <v>2831179</v>
      </c>
      <c r="C168">
        <v>2602924.442502778</v>
      </c>
      <c r="D168">
        <v>2842537.212786878</v>
      </c>
    </row>
    <row r="169" spans="1:4" x14ac:dyDescent="0.25">
      <c r="A169" s="5">
        <v>45275</v>
      </c>
      <c r="B169" s="8">
        <v>3177664</v>
      </c>
      <c r="C169">
        <v>2739222.1014362602</v>
      </c>
      <c r="D169">
        <v>3170143.6617476409</v>
      </c>
    </row>
    <row r="170" spans="1:4" x14ac:dyDescent="0.25">
      <c r="A170" s="4">
        <v>45306</v>
      </c>
      <c r="B170" s="7">
        <v>3710328</v>
      </c>
      <c r="C170">
        <v>2978178.8237791155</v>
      </c>
      <c r="D170">
        <v>3692622.1103639333</v>
      </c>
    </row>
    <row r="171" spans="1:4" x14ac:dyDescent="0.25">
      <c r="A171" s="5">
        <v>45337</v>
      </c>
      <c r="B171" s="8">
        <v>2975637</v>
      </c>
      <c r="C171">
        <v>2679640.379978003</v>
      </c>
      <c r="D171">
        <v>2957212.1848687017</v>
      </c>
    </row>
    <row r="172" spans="1:4" x14ac:dyDescent="0.25">
      <c r="A172" s="5">
        <v>45366</v>
      </c>
      <c r="B172" s="8">
        <v>2802939</v>
      </c>
      <c r="C172">
        <v>2586495.5643609939</v>
      </c>
      <c r="D172">
        <v>2786856.9655511165</v>
      </c>
    </row>
    <row r="173" spans="1:4" x14ac:dyDescent="0.25">
      <c r="A173" s="5">
        <v>45397</v>
      </c>
      <c r="B173" s="8">
        <v>2396354</v>
      </c>
      <c r="C173">
        <v>2320323.7887360356</v>
      </c>
      <c r="D173">
        <v>2395983.8222262557</v>
      </c>
    </row>
    <row r="174" spans="1:4" x14ac:dyDescent="0.25">
      <c r="A174" s="5">
        <v>45427</v>
      </c>
      <c r="B174" s="8">
        <v>2335242</v>
      </c>
      <c r="C174">
        <v>2178136.5256215162</v>
      </c>
      <c r="D174">
        <v>2344221.3883393649</v>
      </c>
    </row>
    <row r="175" spans="1:4" x14ac:dyDescent="0.25">
      <c r="A175" s="5">
        <v>45458</v>
      </c>
      <c r="B175" s="8">
        <v>2434014</v>
      </c>
      <c r="C175">
        <v>2078306.2980028931</v>
      </c>
      <c r="D175">
        <v>2447345.0425054394</v>
      </c>
    </row>
    <row r="176" spans="1:4" x14ac:dyDescent="0.25">
      <c r="A176" s="5">
        <v>45488</v>
      </c>
      <c r="B176" s="8">
        <v>2748599</v>
      </c>
      <c r="C176">
        <v>2055668.1273868729</v>
      </c>
      <c r="D176">
        <v>2765620.2149160891</v>
      </c>
    </row>
    <row r="177" spans="1:4" x14ac:dyDescent="0.25">
      <c r="A177" s="5">
        <v>45519</v>
      </c>
      <c r="B177" s="8">
        <v>2720328</v>
      </c>
      <c r="C177">
        <v>2042493.8703196452</v>
      </c>
      <c r="D177">
        <v>2734976.7848509648</v>
      </c>
    </row>
    <row r="178" spans="1:4" x14ac:dyDescent="0.25">
      <c r="A178" s="5">
        <v>45550</v>
      </c>
      <c r="B178" s="8">
        <v>2424397</v>
      </c>
      <c r="C178">
        <v>2059738.9533655059</v>
      </c>
      <c r="D178">
        <v>2434706.897722119</v>
      </c>
    </row>
    <row r="179" spans="1:4" x14ac:dyDescent="0.25">
      <c r="A179" s="5">
        <v>45580</v>
      </c>
      <c r="B179" s="8">
        <v>2438715</v>
      </c>
      <c r="C179">
        <v>2250308.2318424615</v>
      </c>
      <c r="D179">
        <v>2447512.2478988967</v>
      </c>
    </row>
    <row r="180" spans="1:4" x14ac:dyDescent="0.25">
      <c r="A180" s="5">
        <v>45611</v>
      </c>
      <c r="B180" s="8">
        <v>2721974</v>
      </c>
      <c r="C180">
        <v>2537191.2471038741</v>
      </c>
      <c r="D180">
        <v>2725986.5564666674</v>
      </c>
    </row>
    <row r="181" spans="1:4" x14ac:dyDescent="0.25">
      <c r="A181" s="5">
        <v>45641</v>
      </c>
      <c r="B181" s="8">
        <v>3356287</v>
      </c>
      <c r="C181">
        <v>2844309.3824743633</v>
      </c>
      <c r="D181">
        <v>3348055.1315597696</v>
      </c>
    </row>
    <row r="182" spans="1:4" x14ac:dyDescent="0.25">
      <c r="A182" s="5">
        <v>45672</v>
      </c>
      <c r="D182">
        <v>3684910.3071234622</v>
      </c>
    </row>
    <row r="183" spans="1:4" x14ac:dyDescent="0.25">
      <c r="A183" s="5">
        <v>45703</v>
      </c>
      <c r="D183">
        <v>3193832.9404921401</v>
      </c>
    </row>
    <row r="184" spans="1:4" x14ac:dyDescent="0.25">
      <c r="A184" s="5">
        <v>45731</v>
      </c>
      <c r="D184">
        <v>2826534.3829450035</v>
      </c>
    </row>
    <row r="185" spans="1:4" x14ac:dyDescent="0.25">
      <c r="A185" s="5">
        <v>45762</v>
      </c>
      <c r="D185">
        <v>2198829.4795708666</v>
      </c>
    </row>
    <row r="186" spans="1:4" x14ac:dyDescent="0.25">
      <c r="A186" s="5">
        <v>45792</v>
      </c>
      <c r="D186">
        <v>2045948.0940478279</v>
      </c>
    </row>
    <row r="187" spans="1:4" x14ac:dyDescent="0.25">
      <c r="A187" s="5">
        <v>45823</v>
      </c>
      <c r="D187">
        <v>2079160.3442029248</v>
      </c>
    </row>
    <row r="188" spans="1:4" x14ac:dyDescent="0.25">
      <c r="A188" s="5">
        <v>45853</v>
      </c>
      <c r="D188">
        <v>2302501.4967048508</v>
      </c>
    </row>
    <row r="189" spans="1:4" x14ac:dyDescent="0.25">
      <c r="A189" s="5">
        <v>45884</v>
      </c>
      <c r="D189">
        <v>2329707.1099127289</v>
      </c>
    </row>
    <row r="190" spans="1:4" x14ac:dyDescent="0.25">
      <c r="A190" s="5">
        <v>45915</v>
      </c>
      <c r="D190">
        <v>2064113.9556539506</v>
      </c>
    </row>
    <row r="191" spans="1:4" x14ac:dyDescent="0.25">
      <c r="A191" s="5">
        <v>45945</v>
      </c>
      <c r="D191">
        <v>2091393.0051852756</v>
      </c>
    </row>
    <row r="192" spans="1:4" x14ac:dyDescent="0.25">
      <c r="A192" s="5">
        <v>45976</v>
      </c>
      <c r="D192">
        <v>2427284.7882995973</v>
      </c>
    </row>
    <row r="193" spans="1:4" x14ac:dyDescent="0.25">
      <c r="A193" s="5">
        <v>46006</v>
      </c>
      <c r="D193">
        <v>3177487.5698012956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008F-AC10-4AA1-84F2-3516A469B41C}">
  <dimension ref="A1:B181"/>
  <sheetViews>
    <sheetView workbookViewId="0">
      <selection activeCell="B1" sqref="B1"/>
    </sheetView>
  </sheetViews>
  <sheetFormatPr defaultRowHeight="15" x14ac:dyDescent="0.25"/>
  <cols>
    <col min="1" max="1" width="9.42578125" bestFit="1" customWidth="1"/>
    <col min="2" max="2" width="18.5703125" bestFit="1" customWidth="1"/>
  </cols>
  <sheetData>
    <row r="1" spans="1:2" x14ac:dyDescent="0.25">
      <c r="A1" s="9" t="s">
        <v>0</v>
      </c>
      <c r="B1" s="11" t="s">
        <v>14</v>
      </c>
    </row>
    <row r="2" spans="1:2" x14ac:dyDescent="0.25">
      <c r="A2" s="4">
        <v>40193</v>
      </c>
      <c r="B2" s="7">
        <v>31236</v>
      </c>
    </row>
    <row r="3" spans="1:2" x14ac:dyDescent="0.25">
      <c r="A3" s="5">
        <v>40224</v>
      </c>
      <c r="B3" s="8">
        <v>18196</v>
      </c>
    </row>
    <row r="4" spans="1:2" x14ac:dyDescent="0.25">
      <c r="A4" s="5">
        <v>40252</v>
      </c>
      <c r="B4" s="8">
        <v>15241</v>
      </c>
    </row>
    <row r="5" spans="1:2" x14ac:dyDescent="0.25">
      <c r="A5" s="5">
        <v>40283</v>
      </c>
      <c r="B5" s="8">
        <v>21708</v>
      </c>
    </row>
    <row r="6" spans="1:2" x14ac:dyDescent="0.25">
      <c r="A6" s="5">
        <v>40313</v>
      </c>
      <c r="B6" s="8">
        <v>20997</v>
      </c>
    </row>
    <row r="7" spans="1:2" x14ac:dyDescent="0.25">
      <c r="A7" s="5">
        <v>40344</v>
      </c>
      <c r="B7" s="8">
        <v>24214</v>
      </c>
    </row>
    <row r="8" spans="1:2" x14ac:dyDescent="0.25">
      <c r="A8" s="5">
        <v>40374</v>
      </c>
      <c r="B8" s="8">
        <v>33508</v>
      </c>
    </row>
    <row r="9" spans="1:2" x14ac:dyDescent="0.25">
      <c r="A9" s="5">
        <v>40405</v>
      </c>
      <c r="B9" s="8">
        <v>28042</v>
      </c>
    </row>
    <row r="10" spans="1:2" x14ac:dyDescent="0.25">
      <c r="A10" s="5">
        <v>40436</v>
      </c>
      <c r="B10" s="8">
        <v>30333</v>
      </c>
    </row>
    <row r="11" spans="1:2" x14ac:dyDescent="0.25">
      <c r="A11" s="5">
        <v>40466</v>
      </c>
      <c r="B11" s="8">
        <v>42328</v>
      </c>
    </row>
    <row r="12" spans="1:2" x14ac:dyDescent="0.25">
      <c r="A12" s="5">
        <v>40497</v>
      </c>
      <c r="B12" s="8">
        <v>35456</v>
      </c>
    </row>
    <row r="13" spans="1:2" x14ac:dyDescent="0.25">
      <c r="A13" s="5">
        <v>40527</v>
      </c>
      <c r="B13" s="8">
        <v>39555</v>
      </c>
    </row>
    <row r="14" spans="1:2" x14ac:dyDescent="0.25">
      <c r="A14" s="4">
        <v>40558</v>
      </c>
      <c r="B14" s="7">
        <v>24831</v>
      </c>
    </row>
    <row r="15" spans="1:2" x14ac:dyDescent="0.25">
      <c r="A15" s="5">
        <v>40589</v>
      </c>
      <c r="B15" s="8">
        <v>18028</v>
      </c>
    </row>
    <row r="16" spans="1:2" x14ac:dyDescent="0.25">
      <c r="A16" s="5">
        <v>40617</v>
      </c>
      <c r="B16" s="8">
        <v>15792</v>
      </c>
    </row>
    <row r="17" spans="1:2" x14ac:dyDescent="0.25">
      <c r="A17" s="5">
        <v>40648</v>
      </c>
      <c r="B17" s="8">
        <v>20318</v>
      </c>
    </row>
    <row r="18" spans="1:2" x14ac:dyDescent="0.25">
      <c r="A18" s="5">
        <v>40678</v>
      </c>
      <c r="B18" s="8">
        <v>19169</v>
      </c>
    </row>
    <row r="19" spans="1:2" x14ac:dyDescent="0.25">
      <c r="A19" s="5">
        <v>40709</v>
      </c>
      <c r="B19" s="8">
        <v>22161</v>
      </c>
    </row>
    <row r="20" spans="1:2" x14ac:dyDescent="0.25">
      <c r="A20" s="5">
        <v>40739</v>
      </c>
      <c r="B20" s="8">
        <v>31370</v>
      </c>
    </row>
    <row r="21" spans="1:2" x14ac:dyDescent="0.25">
      <c r="A21" s="5">
        <v>40770</v>
      </c>
      <c r="B21" s="8">
        <v>26685</v>
      </c>
    </row>
    <row r="22" spans="1:2" x14ac:dyDescent="0.25">
      <c r="A22" s="5">
        <v>40801</v>
      </c>
      <c r="B22" s="8">
        <v>37006</v>
      </c>
    </row>
    <row r="23" spans="1:2" x14ac:dyDescent="0.25">
      <c r="A23" s="5">
        <v>40831</v>
      </c>
      <c r="B23" s="8">
        <v>33835</v>
      </c>
    </row>
    <row r="24" spans="1:2" x14ac:dyDescent="0.25">
      <c r="A24" s="5">
        <v>40862</v>
      </c>
      <c r="B24" s="8">
        <v>35617</v>
      </c>
    </row>
    <row r="25" spans="1:2" x14ac:dyDescent="0.25">
      <c r="A25" s="5">
        <v>40892</v>
      </c>
      <c r="B25" s="8">
        <v>42353</v>
      </c>
    </row>
    <row r="26" spans="1:2" x14ac:dyDescent="0.25">
      <c r="A26" s="4">
        <v>40923</v>
      </c>
      <c r="B26" s="7">
        <v>29900</v>
      </c>
    </row>
    <row r="27" spans="1:2" x14ac:dyDescent="0.25">
      <c r="A27" s="5">
        <v>40954</v>
      </c>
      <c r="B27" s="8">
        <v>25491</v>
      </c>
    </row>
    <row r="28" spans="1:2" x14ac:dyDescent="0.25">
      <c r="A28" s="5">
        <v>40983</v>
      </c>
      <c r="B28" s="8">
        <v>28973</v>
      </c>
    </row>
    <row r="29" spans="1:2" x14ac:dyDescent="0.25">
      <c r="A29" s="5">
        <v>41014</v>
      </c>
      <c r="B29" s="8">
        <v>24227</v>
      </c>
    </row>
    <row r="30" spans="1:2" x14ac:dyDescent="0.25">
      <c r="A30" s="5">
        <v>41044</v>
      </c>
      <c r="B30" s="8">
        <v>25743</v>
      </c>
    </row>
    <row r="31" spans="1:2" x14ac:dyDescent="0.25">
      <c r="A31" s="5">
        <v>41075</v>
      </c>
      <c r="B31" s="8">
        <v>35349</v>
      </c>
    </row>
    <row r="32" spans="1:2" x14ac:dyDescent="0.25">
      <c r="A32" s="5">
        <v>41105</v>
      </c>
      <c r="B32" s="8">
        <v>29721</v>
      </c>
    </row>
    <row r="33" spans="1:2" x14ac:dyDescent="0.25">
      <c r="A33" s="5">
        <v>41136</v>
      </c>
      <c r="B33" s="8">
        <v>38528</v>
      </c>
    </row>
    <row r="34" spans="1:2" x14ac:dyDescent="0.25">
      <c r="A34" s="5">
        <v>41167</v>
      </c>
      <c r="B34" s="8">
        <v>32701</v>
      </c>
    </row>
    <row r="35" spans="1:2" x14ac:dyDescent="0.25">
      <c r="A35" s="5">
        <v>41197</v>
      </c>
      <c r="B35" s="8">
        <v>35290</v>
      </c>
    </row>
    <row r="36" spans="1:2" x14ac:dyDescent="0.25">
      <c r="A36" s="5">
        <v>41228</v>
      </c>
      <c r="B36" s="8">
        <v>44966</v>
      </c>
    </row>
    <row r="37" spans="1:2" x14ac:dyDescent="0.25">
      <c r="A37" s="5">
        <v>41258</v>
      </c>
      <c r="B37" s="8">
        <v>34232</v>
      </c>
    </row>
    <row r="38" spans="1:2" x14ac:dyDescent="0.25">
      <c r="A38" s="4">
        <v>41289</v>
      </c>
      <c r="B38" s="7">
        <v>28742</v>
      </c>
    </row>
    <row r="39" spans="1:2" x14ac:dyDescent="0.25">
      <c r="A39" s="5">
        <v>41320</v>
      </c>
      <c r="B39" s="8">
        <v>23278</v>
      </c>
    </row>
    <row r="40" spans="1:2" x14ac:dyDescent="0.25">
      <c r="A40" s="5">
        <v>41348</v>
      </c>
      <c r="B40" s="8">
        <v>22317</v>
      </c>
    </row>
    <row r="41" spans="1:2" x14ac:dyDescent="0.25">
      <c r="A41" s="5">
        <v>41379</v>
      </c>
      <c r="B41" s="8">
        <v>16473</v>
      </c>
    </row>
    <row r="42" spans="1:2" x14ac:dyDescent="0.25">
      <c r="A42" s="5">
        <v>41409</v>
      </c>
      <c r="B42" s="8">
        <v>24499</v>
      </c>
    </row>
    <row r="43" spans="1:2" x14ac:dyDescent="0.25">
      <c r="A43" s="5">
        <v>41440</v>
      </c>
      <c r="B43" s="8">
        <v>23483</v>
      </c>
    </row>
    <row r="44" spans="1:2" x14ac:dyDescent="0.25">
      <c r="A44" s="5">
        <v>41470</v>
      </c>
      <c r="B44" s="8">
        <v>26058</v>
      </c>
    </row>
    <row r="45" spans="1:2" x14ac:dyDescent="0.25">
      <c r="A45" s="5">
        <v>41501</v>
      </c>
      <c r="B45" s="8">
        <v>35811</v>
      </c>
    </row>
    <row r="46" spans="1:2" x14ac:dyDescent="0.25">
      <c r="A46" s="5">
        <v>41532</v>
      </c>
      <c r="B46" s="8">
        <v>31204</v>
      </c>
    </row>
    <row r="47" spans="1:2" x14ac:dyDescent="0.25">
      <c r="A47" s="5">
        <v>41562</v>
      </c>
      <c r="B47" s="8">
        <v>34279</v>
      </c>
    </row>
    <row r="48" spans="1:2" x14ac:dyDescent="0.25">
      <c r="A48" s="5">
        <v>41593</v>
      </c>
      <c r="B48" s="8">
        <v>43860</v>
      </c>
    </row>
    <row r="49" spans="1:2" x14ac:dyDescent="0.25">
      <c r="A49" s="5">
        <v>41623</v>
      </c>
      <c r="B49" s="8">
        <v>29986</v>
      </c>
    </row>
    <row r="50" spans="1:2" x14ac:dyDescent="0.25">
      <c r="A50" s="4">
        <v>41654</v>
      </c>
      <c r="B50" s="7">
        <v>27918</v>
      </c>
    </row>
    <row r="51" spans="1:2" x14ac:dyDescent="0.25">
      <c r="A51" s="5">
        <v>41685</v>
      </c>
      <c r="B51" s="8">
        <v>13420</v>
      </c>
    </row>
    <row r="52" spans="1:2" x14ac:dyDescent="0.25">
      <c r="A52" s="5">
        <v>41713</v>
      </c>
      <c r="B52" s="8">
        <v>8783</v>
      </c>
    </row>
    <row r="53" spans="1:2" x14ac:dyDescent="0.25">
      <c r="A53" s="5">
        <v>41744</v>
      </c>
      <c r="B53" s="8">
        <v>8589</v>
      </c>
    </row>
    <row r="54" spans="1:2" x14ac:dyDescent="0.25">
      <c r="A54" s="5">
        <v>41774</v>
      </c>
      <c r="B54" s="8">
        <v>15184</v>
      </c>
    </row>
    <row r="55" spans="1:2" x14ac:dyDescent="0.25">
      <c r="A55" s="5">
        <v>41805</v>
      </c>
      <c r="B55" s="8">
        <v>16638</v>
      </c>
    </row>
    <row r="56" spans="1:2" x14ac:dyDescent="0.25">
      <c r="A56" s="5">
        <v>41835</v>
      </c>
      <c r="B56" s="8">
        <v>20199</v>
      </c>
    </row>
    <row r="57" spans="1:2" x14ac:dyDescent="0.25">
      <c r="A57" s="5">
        <v>41866</v>
      </c>
      <c r="B57" s="8">
        <v>29395</v>
      </c>
    </row>
    <row r="58" spans="1:2" x14ac:dyDescent="0.25">
      <c r="A58" s="5">
        <v>41897</v>
      </c>
      <c r="B58" s="8">
        <v>27001</v>
      </c>
    </row>
    <row r="59" spans="1:2" x14ac:dyDescent="0.25">
      <c r="A59" s="5">
        <v>41927</v>
      </c>
      <c r="B59" s="8">
        <v>38970</v>
      </c>
    </row>
    <row r="60" spans="1:2" x14ac:dyDescent="0.25">
      <c r="A60" s="5">
        <v>41958</v>
      </c>
      <c r="B60" s="8">
        <v>32472</v>
      </c>
    </row>
    <row r="61" spans="1:2" x14ac:dyDescent="0.25">
      <c r="A61" s="5">
        <v>41988</v>
      </c>
      <c r="B61" s="8">
        <v>30538</v>
      </c>
    </row>
    <row r="62" spans="1:2" x14ac:dyDescent="0.25">
      <c r="A62" s="4">
        <v>42019</v>
      </c>
      <c r="B62" s="7">
        <v>31681</v>
      </c>
    </row>
    <row r="63" spans="1:2" x14ac:dyDescent="0.25">
      <c r="A63" s="5">
        <v>42050</v>
      </c>
      <c r="B63" s="8">
        <v>19010</v>
      </c>
    </row>
    <row r="64" spans="1:2" x14ac:dyDescent="0.25">
      <c r="A64" s="5">
        <v>42078</v>
      </c>
      <c r="B64" s="8">
        <v>13999</v>
      </c>
    </row>
    <row r="65" spans="1:2" x14ac:dyDescent="0.25">
      <c r="A65" s="5">
        <v>42109</v>
      </c>
      <c r="B65" s="8">
        <v>15335</v>
      </c>
    </row>
    <row r="66" spans="1:2" x14ac:dyDescent="0.25">
      <c r="A66" s="5">
        <v>42139</v>
      </c>
      <c r="B66" s="8">
        <v>24180</v>
      </c>
    </row>
    <row r="67" spans="1:2" x14ac:dyDescent="0.25">
      <c r="A67" s="5">
        <v>42170</v>
      </c>
      <c r="B67" s="8">
        <v>23612</v>
      </c>
    </row>
    <row r="68" spans="1:2" x14ac:dyDescent="0.25">
      <c r="A68" s="5">
        <v>42200</v>
      </c>
      <c r="B68" s="8">
        <v>33296</v>
      </c>
    </row>
    <row r="69" spans="1:2" x14ac:dyDescent="0.25">
      <c r="A69" s="5">
        <v>42231</v>
      </c>
      <c r="B69" s="8">
        <v>28853</v>
      </c>
    </row>
    <row r="70" spans="1:2" x14ac:dyDescent="0.25">
      <c r="A70" s="5">
        <v>42262</v>
      </c>
      <c r="B70" s="8">
        <v>31735</v>
      </c>
    </row>
    <row r="71" spans="1:2" x14ac:dyDescent="0.25">
      <c r="A71" s="5">
        <v>42292</v>
      </c>
      <c r="B71" s="8">
        <v>44371</v>
      </c>
    </row>
    <row r="72" spans="1:2" x14ac:dyDescent="0.25">
      <c r="A72" s="5">
        <v>42323</v>
      </c>
      <c r="B72" s="8">
        <v>37281</v>
      </c>
    </row>
    <row r="73" spans="1:2" x14ac:dyDescent="0.25">
      <c r="A73" s="5">
        <v>42353</v>
      </c>
      <c r="B73" s="8">
        <v>35883</v>
      </c>
    </row>
    <row r="74" spans="1:2" x14ac:dyDescent="0.25">
      <c r="A74" s="4">
        <v>42384</v>
      </c>
      <c r="B74" s="7">
        <v>38880</v>
      </c>
    </row>
    <row r="75" spans="1:2" x14ac:dyDescent="0.25">
      <c r="A75" s="5">
        <v>42415</v>
      </c>
      <c r="B75" s="8">
        <v>25552</v>
      </c>
    </row>
    <row r="76" spans="1:2" x14ac:dyDescent="0.25">
      <c r="A76" s="5">
        <v>42444</v>
      </c>
      <c r="B76" s="8">
        <v>24029</v>
      </c>
    </row>
    <row r="77" spans="1:2" x14ac:dyDescent="0.25">
      <c r="A77" s="5">
        <v>42475</v>
      </c>
      <c r="B77" s="8">
        <v>30851</v>
      </c>
    </row>
    <row r="78" spans="1:2" x14ac:dyDescent="0.25">
      <c r="A78" s="5">
        <v>42505</v>
      </c>
      <c r="B78" s="8">
        <v>27163</v>
      </c>
    </row>
    <row r="79" spans="1:2" x14ac:dyDescent="0.25">
      <c r="A79" s="5">
        <v>42536</v>
      </c>
      <c r="B79" s="8">
        <v>29518</v>
      </c>
    </row>
    <row r="80" spans="1:2" x14ac:dyDescent="0.25">
      <c r="A80" s="5">
        <v>42566</v>
      </c>
      <c r="B80" s="8">
        <v>38751</v>
      </c>
    </row>
    <row r="81" spans="1:2" x14ac:dyDescent="0.25">
      <c r="A81" s="5">
        <v>42597</v>
      </c>
      <c r="B81" s="8">
        <v>31538</v>
      </c>
    </row>
    <row r="82" spans="1:2" x14ac:dyDescent="0.25">
      <c r="A82" s="5">
        <v>42628</v>
      </c>
      <c r="B82" s="8">
        <v>41372</v>
      </c>
    </row>
    <row r="83" spans="1:2" x14ac:dyDescent="0.25">
      <c r="A83" s="5">
        <v>42658</v>
      </c>
      <c r="B83" s="8">
        <v>35997</v>
      </c>
    </row>
    <row r="84" spans="1:2" x14ac:dyDescent="0.25">
      <c r="A84" s="5">
        <v>42689</v>
      </c>
      <c r="B84" s="8">
        <v>37651</v>
      </c>
    </row>
    <row r="85" spans="1:2" x14ac:dyDescent="0.25">
      <c r="A85" s="5">
        <v>42719</v>
      </c>
      <c r="B85" s="8">
        <v>42307</v>
      </c>
    </row>
    <row r="86" spans="1:2" x14ac:dyDescent="0.25">
      <c r="A86" s="4">
        <v>42750</v>
      </c>
      <c r="B86" s="7">
        <v>27425</v>
      </c>
    </row>
    <row r="87" spans="1:2" x14ac:dyDescent="0.25">
      <c r="A87" s="5">
        <v>42781</v>
      </c>
      <c r="B87" s="8">
        <v>23349</v>
      </c>
    </row>
    <row r="88" spans="1:2" x14ac:dyDescent="0.25">
      <c r="A88" s="5">
        <v>42809</v>
      </c>
      <c r="B88" s="8">
        <v>26219</v>
      </c>
    </row>
    <row r="89" spans="1:2" x14ac:dyDescent="0.25">
      <c r="A89" s="5">
        <v>42840</v>
      </c>
      <c r="B89" s="8">
        <v>21214</v>
      </c>
    </row>
    <row r="90" spans="1:2" x14ac:dyDescent="0.25">
      <c r="A90" s="5">
        <v>42870</v>
      </c>
      <c r="B90" s="8">
        <v>23541</v>
      </c>
    </row>
    <row r="91" spans="1:2" x14ac:dyDescent="0.25">
      <c r="A91" s="5">
        <v>42901</v>
      </c>
      <c r="B91" s="8">
        <v>33278</v>
      </c>
    </row>
    <row r="92" spans="1:2" x14ac:dyDescent="0.25">
      <c r="A92" s="5">
        <v>42931</v>
      </c>
      <c r="B92" s="8">
        <v>28256</v>
      </c>
    </row>
    <row r="93" spans="1:2" x14ac:dyDescent="0.25">
      <c r="A93" s="5">
        <v>42962</v>
      </c>
      <c r="B93" s="8">
        <v>29096</v>
      </c>
    </row>
    <row r="94" spans="1:2" x14ac:dyDescent="0.25">
      <c r="A94" s="5">
        <v>42993</v>
      </c>
      <c r="B94" s="8">
        <v>39366</v>
      </c>
    </row>
    <row r="95" spans="1:2" x14ac:dyDescent="0.25">
      <c r="A95" s="5">
        <v>43023</v>
      </c>
      <c r="B95" s="8">
        <v>34120</v>
      </c>
    </row>
    <row r="96" spans="1:2" x14ac:dyDescent="0.25">
      <c r="A96" s="5">
        <v>43054</v>
      </c>
      <c r="B96" s="8">
        <v>34813</v>
      </c>
    </row>
    <row r="97" spans="1:2" x14ac:dyDescent="0.25">
      <c r="A97" s="5">
        <v>43084</v>
      </c>
      <c r="B97" s="8">
        <v>40250</v>
      </c>
    </row>
    <row r="98" spans="1:2" x14ac:dyDescent="0.25">
      <c r="A98" s="4">
        <v>43115</v>
      </c>
      <c r="B98" s="7">
        <v>22895</v>
      </c>
    </row>
    <row r="99" spans="1:2" x14ac:dyDescent="0.25">
      <c r="A99" s="5">
        <v>43146</v>
      </c>
      <c r="B99" s="8">
        <v>17387</v>
      </c>
    </row>
    <row r="100" spans="1:2" x14ac:dyDescent="0.25">
      <c r="A100" s="5">
        <v>43174</v>
      </c>
      <c r="B100" s="8">
        <v>17709</v>
      </c>
    </row>
    <row r="101" spans="1:2" x14ac:dyDescent="0.25">
      <c r="A101" s="5">
        <v>43205</v>
      </c>
      <c r="B101" s="8">
        <v>12969</v>
      </c>
    </row>
    <row r="102" spans="1:2" x14ac:dyDescent="0.25">
      <c r="A102" s="5">
        <v>43235</v>
      </c>
      <c r="B102" s="8">
        <v>15474</v>
      </c>
    </row>
    <row r="103" spans="1:2" x14ac:dyDescent="0.25">
      <c r="A103" s="5">
        <v>43266</v>
      </c>
      <c r="B103" s="8">
        <v>24004</v>
      </c>
    </row>
    <row r="104" spans="1:2" x14ac:dyDescent="0.25">
      <c r="A104" s="5">
        <v>43296</v>
      </c>
      <c r="B104" s="8">
        <v>21367</v>
      </c>
    </row>
    <row r="105" spans="1:2" x14ac:dyDescent="0.25">
      <c r="A105" s="5">
        <v>43327</v>
      </c>
      <c r="B105" s="8">
        <v>28498</v>
      </c>
    </row>
    <row r="106" spans="1:2" x14ac:dyDescent="0.25">
      <c r="A106" s="5">
        <v>43358</v>
      </c>
      <c r="B106" s="8">
        <v>25245</v>
      </c>
    </row>
    <row r="107" spans="1:2" x14ac:dyDescent="0.25">
      <c r="A107" s="5">
        <v>43388</v>
      </c>
      <c r="B107" s="8">
        <v>28009</v>
      </c>
    </row>
    <row r="108" spans="1:2" x14ac:dyDescent="0.25">
      <c r="A108" s="5">
        <v>43419</v>
      </c>
      <c r="B108" s="8">
        <v>35887</v>
      </c>
    </row>
    <row r="109" spans="1:2" x14ac:dyDescent="0.25">
      <c r="A109" s="5">
        <v>43449</v>
      </c>
      <c r="B109" s="8">
        <v>25726</v>
      </c>
    </row>
    <row r="110" spans="1:2" x14ac:dyDescent="0.25">
      <c r="A110" s="4">
        <v>43480</v>
      </c>
      <c r="B110" s="7">
        <v>22745</v>
      </c>
    </row>
    <row r="111" spans="1:2" x14ac:dyDescent="0.25">
      <c r="A111" s="5">
        <v>43511</v>
      </c>
      <c r="B111" s="8">
        <v>16804</v>
      </c>
    </row>
    <row r="112" spans="1:2" x14ac:dyDescent="0.25">
      <c r="A112" s="5">
        <v>43539</v>
      </c>
      <c r="B112" s="8">
        <v>14389</v>
      </c>
    </row>
    <row r="113" spans="1:2" x14ac:dyDescent="0.25">
      <c r="A113" s="5">
        <v>43570</v>
      </c>
      <c r="B113" s="8">
        <v>12783</v>
      </c>
    </row>
    <row r="114" spans="1:2" x14ac:dyDescent="0.25">
      <c r="A114" s="5">
        <v>43600</v>
      </c>
      <c r="B114" s="8">
        <v>21418</v>
      </c>
    </row>
    <row r="115" spans="1:2" x14ac:dyDescent="0.25">
      <c r="A115" s="5">
        <v>43631</v>
      </c>
      <c r="B115" s="8">
        <v>21483</v>
      </c>
    </row>
    <row r="116" spans="1:2" x14ac:dyDescent="0.25">
      <c r="A116" s="5">
        <v>43661</v>
      </c>
      <c r="B116" s="8">
        <v>24122</v>
      </c>
    </row>
    <row r="117" spans="1:2" x14ac:dyDescent="0.25">
      <c r="A117" s="5">
        <v>43692</v>
      </c>
      <c r="B117" s="8">
        <v>32738</v>
      </c>
    </row>
    <row r="118" spans="1:2" x14ac:dyDescent="0.25">
      <c r="A118" s="5">
        <v>43723</v>
      </c>
      <c r="B118" s="8">
        <v>29247</v>
      </c>
    </row>
    <row r="119" spans="1:2" x14ac:dyDescent="0.25">
      <c r="A119" s="5">
        <v>43753</v>
      </c>
      <c r="B119" s="8">
        <v>32929</v>
      </c>
    </row>
    <row r="120" spans="1:2" x14ac:dyDescent="0.25">
      <c r="A120" s="5">
        <v>43784</v>
      </c>
      <c r="B120" s="8">
        <v>42489</v>
      </c>
    </row>
    <row r="121" spans="1:2" x14ac:dyDescent="0.25">
      <c r="A121" s="5">
        <v>43814</v>
      </c>
      <c r="B121" s="8">
        <v>31241</v>
      </c>
    </row>
    <row r="122" spans="1:2" x14ac:dyDescent="0.25">
      <c r="A122" s="4">
        <v>43845</v>
      </c>
      <c r="B122" s="7">
        <v>34154</v>
      </c>
    </row>
    <row r="123" spans="1:2" x14ac:dyDescent="0.25">
      <c r="A123" s="5">
        <v>43876</v>
      </c>
      <c r="B123" s="8">
        <v>21626</v>
      </c>
    </row>
    <row r="124" spans="1:2" x14ac:dyDescent="0.25">
      <c r="A124" s="5">
        <v>43905</v>
      </c>
      <c r="B124" s="8">
        <v>19412</v>
      </c>
    </row>
    <row r="125" spans="1:2" x14ac:dyDescent="0.25">
      <c r="A125" s="5">
        <v>43936</v>
      </c>
      <c r="B125" s="8">
        <v>20646</v>
      </c>
    </row>
    <row r="126" spans="1:2" x14ac:dyDescent="0.25">
      <c r="A126" s="5">
        <v>43966</v>
      </c>
      <c r="B126" s="8">
        <v>30543</v>
      </c>
    </row>
    <row r="127" spans="1:2" x14ac:dyDescent="0.25">
      <c r="A127" s="5">
        <v>43997</v>
      </c>
      <c r="B127" s="8">
        <v>28338</v>
      </c>
    </row>
    <row r="128" spans="1:2" x14ac:dyDescent="0.25">
      <c r="A128" s="5">
        <v>44027</v>
      </c>
      <c r="B128" s="8">
        <v>38183</v>
      </c>
    </row>
    <row r="129" spans="1:2" x14ac:dyDescent="0.25">
      <c r="A129" s="5">
        <v>44058</v>
      </c>
      <c r="B129" s="8">
        <v>32056</v>
      </c>
    </row>
    <row r="130" spans="1:2" x14ac:dyDescent="0.25">
      <c r="A130" s="5">
        <v>44089</v>
      </c>
      <c r="B130" s="8">
        <v>34256</v>
      </c>
    </row>
    <row r="131" spans="1:2" x14ac:dyDescent="0.25">
      <c r="A131" s="5">
        <v>44119</v>
      </c>
      <c r="B131" s="8">
        <v>45612</v>
      </c>
    </row>
    <row r="132" spans="1:2" x14ac:dyDescent="0.25">
      <c r="A132" s="5">
        <v>44150</v>
      </c>
      <c r="B132" s="8">
        <v>36767</v>
      </c>
    </row>
    <row r="133" spans="1:2" x14ac:dyDescent="0.25">
      <c r="A133" s="5">
        <v>44180</v>
      </c>
      <c r="B133" s="8">
        <v>34154</v>
      </c>
    </row>
    <row r="134" spans="1:2" x14ac:dyDescent="0.25">
      <c r="A134" s="4">
        <v>44211</v>
      </c>
      <c r="B134" s="7">
        <v>35534</v>
      </c>
    </row>
    <row r="135" spans="1:2" x14ac:dyDescent="0.25">
      <c r="A135" s="5">
        <v>44242</v>
      </c>
      <c r="B135" s="8">
        <v>20254</v>
      </c>
    </row>
    <row r="136" spans="1:2" x14ac:dyDescent="0.25">
      <c r="A136" s="5">
        <v>44270</v>
      </c>
      <c r="B136" s="8">
        <v>17062</v>
      </c>
    </row>
    <row r="137" spans="1:2" x14ac:dyDescent="0.25">
      <c r="A137" s="5">
        <v>44301</v>
      </c>
      <c r="B137" s="8">
        <v>22766</v>
      </c>
    </row>
    <row r="138" spans="1:2" x14ac:dyDescent="0.25">
      <c r="A138" s="5">
        <v>44331</v>
      </c>
      <c r="B138" s="8">
        <v>20948</v>
      </c>
    </row>
    <row r="139" spans="1:2" x14ac:dyDescent="0.25">
      <c r="A139" s="5">
        <v>44362</v>
      </c>
      <c r="B139" s="8">
        <v>23731</v>
      </c>
    </row>
    <row r="140" spans="1:2" x14ac:dyDescent="0.25">
      <c r="A140" s="5">
        <v>44392</v>
      </c>
      <c r="B140" s="8">
        <v>31605</v>
      </c>
    </row>
    <row r="141" spans="1:2" x14ac:dyDescent="0.25">
      <c r="A141" s="5">
        <v>44423</v>
      </c>
      <c r="B141" s="8">
        <v>26521</v>
      </c>
    </row>
    <row r="142" spans="1:2" x14ac:dyDescent="0.25">
      <c r="A142" s="5">
        <v>44454</v>
      </c>
      <c r="B142" s="8">
        <v>28271</v>
      </c>
    </row>
    <row r="143" spans="1:2" x14ac:dyDescent="0.25">
      <c r="A143" s="5">
        <v>44484</v>
      </c>
      <c r="B143" s="8">
        <v>40114</v>
      </c>
    </row>
    <row r="144" spans="1:2" x14ac:dyDescent="0.25">
      <c r="A144" s="5">
        <v>44515</v>
      </c>
      <c r="B144" s="8">
        <v>33646</v>
      </c>
    </row>
    <row r="145" spans="1:2" x14ac:dyDescent="0.25">
      <c r="A145" s="5">
        <v>44545</v>
      </c>
      <c r="B145" s="8">
        <v>39150</v>
      </c>
    </row>
    <row r="146" spans="1:2" x14ac:dyDescent="0.25">
      <c r="A146" s="4">
        <v>44576</v>
      </c>
      <c r="B146" s="7">
        <v>25363</v>
      </c>
    </row>
    <row r="147" spans="1:2" x14ac:dyDescent="0.25">
      <c r="A147" s="5">
        <v>44607</v>
      </c>
      <c r="B147" s="8">
        <v>17601</v>
      </c>
    </row>
    <row r="148" spans="1:2" x14ac:dyDescent="0.25">
      <c r="A148" s="5">
        <v>44635</v>
      </c>
      <c r="B148" s="8">
        <v>13820</v>
      </c>
    </row>
    <row r="149" spans="1:2" x14ac:dyDescent="0.25">
      <c r="A149" s="5">
        <v>44666</v>
      </c>
      <c r="B149" s="8">
        <v>17831</v>
      </c>
    </row>
    <row r="150" spans="1:2" x14ac:dyDescent="0.25">
      <c r="A150" s="5">
        <v>44696</v>
      </c>
      <c r="B150" s="8">
        <v>17336</v>
      </c>
    </row>
    <row r="151" spans="1:2" x14ac:dyDescent="0.25">
      <c r="A151" s="5">
        <v>44727</v>
      </c>
      <c r="B151" s="8">
        <v>20505</v>
      </c>
    </row>
    <row r="152" spans="1:2" x14ac:dyDescent="0.25">
      <c r="A152" s="5">
        <v>44757</v>
      </c>
      <c r="B152" s="8">
        <v>28291</v>
      </c>
    </row>
    <row r="153" spans="1:2" x14ac:dyDescent="0.25">
      <c r="A153" s="5">
        <v>44788</v>
      </c>
      <c r="B153" s="8">
        <v>23971</v>
      </c>
    </row>
    <row r="154" spans="1:2" x14ac:dyDescent="0.25">
      <c r="A154" s="5">
        <v>44819</v>
      </c>
      <c r="B154" s="8">
        <v>33533</v>
      </c>
    </row>
    <row r="155" spans="1:2" x14ac:dyDescent="0.25">
      <c r="A155" s="5">
        <v>44849</v>
      </c>
      <c r="B155" s="8">
        <v>31369</v>
      </c>
    </row>
    <row r="156" spans="1:2" x14ac:dyDescent="0.25">
      <c r="A156" s="5">
        <v>44880</v>
      </c>
      <c r="B156" s="8">
        <v>33345</v>
      </c>
    </row>
    <row r="157" spans="1:2" x14ac:dyDescent="0.25">
      <c r="A157" s="5">
        <v>44910</v>
      </c>
      <c r="B157" s="8">
        <v>38172</v>
      </c>
    </row>
    <row r="158" spans="1:2" x14ac:dyDescent="0.25">
      <c r="A158" s="4">
        <v>44941</v>
      </c>
      <c r="B158" s="7">
        <v>26306</v>
      </c>
    </row>
    <row r="159" spans="1:2" x14ac:dyDescent="0.25">
      <c r="A159" s="5">
        <v>44972</v>
      </c>
      <c r="B159" s="8">
        <v>21612</v>
      </c>
    </row>
    <row r="160" spans="1:2" x14ac:dyDescent="0.25">
      <c r="A160" s="5">
        <v>45000</v>
      </c>
      <c r="B160" s="8">
        <v>23790</v>
      </c>
    </row>
    <row r="161" spans="1:2" x14ac:dyDescent="0.25">
      <c r="A161" s="5">
        <v>45031</v>
      </c>
      <c r="B161" s="8">
        <v>19538</v>
      </c>
    </row>
    <row r="162" spans="1:2" x14ac:dyDescent="0.25">
      <c r="A162" s="5">
        <v>45061</v>
      </c>
      <c r="B162" s="8">
        <v>22463</v>
      </c>
    </row>
    <row r="163" spans="1:2" x14ac:dyDescent="0.25">
      <c r="A163" s="5">
        <v>45092</v>
      </c>
      <c r="B163" s="8">
        <v>32795</v>
      </c>
    </row>
    <row r="164" spans="1:2" x14ac:dyDescent="0.25">
      <c r="A164" s="5">
        <v>45122</v>
      </c>
      <c r="B164" s="8">
        <v>28336</v>
      </c>
    </row>
    <row r="165" spans="1:2" x14ac:dyDescent="0.25">
      <c r="A165" s="5">
        <v>45153</v>
      </c>
      <c r="B165" s="8">
        <v>28908</v>
      </c>
    </row>
    <row r="166" spans="1:2" x14ac:dyDescent="0.25">
      <c r="A166" s="5">
        <v>45184</v>
      </c>
      <c r="B166" s="8">
        <v>38142</v>
      </c>
    </row>
    <row r="167" spans="1:2" x14ac:dyDescent="0.25">
      <c r="A167" s="5">
        <v>45214</v>
      </c>
      <c r="B167" s="8">
        <v>33929</v>
      </c>
    </row>
    <row r="168" spans="1:2" x14ac:dyDescent="0.25">
      <c r="A168" s="5">
        <v>45245</v>
      </c>
      <c r="B168" s="8">
        <v>35480</v>
      </c>
    </row>
    <row r="169" spans="1:2" x14ac:dyDescent="0.25">
      <c r="A169" s="5">
        <v>45275</v>
      </c>
      <c r="B169" s="8">
        <v>41889</v>
      </c>
    </row>
    <row r="170" spans="1:2" x14ac:dyDescent="0.25">
      <c r="A170" s="4">
        <v>45306</v>
      </c>
      <c r="B170" s="7">
        <v>28264</v>
      </c>
    </row>
    <row r="171" spans="1:2" x14ac:dyDescent="0.25">
      <c r="A171" s="5">
        <v>45337</v>
      </c>
      <c r="B171" s="8">
        <v>23647</v>
      </c>
    </row>
    <row r="172" spans="1:2" x14ac:dyDescent="0.25">
      <c r="A172" s="5">
        <v>45366</v>
      </c>
      <c r="B172" s="8">
        <v>27992</v>
      </c>
    </row>
    <row r="173" spans="1:2" x14ac:dyDescent="0.25">
      <c r="A173" s="5">
        <v>45397</v>
      </c>
      <c r="B173" s="8">
        <v>23221</v>
      </c>
    </row>
    <row r="174" spans="1:2" x14ac:dyDescent="0.25">
      <c r="A174" s="5">
        <v>45427</v>
      </c>
      <c r="B174" s="8">
        <v>32836</v>
      </c>
    </row>
    <row r="175" spans="1:2" x14ac:dyDescent="0.25">
      <c r="A175" s="5">
        <v>45458</v>
      </c>
      <c r="B175" s="8">
        <v>29188</v>
      </c>
    </row>
    <row r="176" spans="1:2" x14ac:dyDescent="0.25">
      <c r="A176" s="5">
        <v>45488</v>
      </c>
      <c r="B176" s="8">
        <v>30458</v>
      </c>
    </row>
    <row r="177" spans="1:2" x14ac:dyDescent="0.25">
      <c r="A177" s="5">
        <v>45519</v>
      </c>
      <c r="B177" s="8">
        <v>38655</v>
      </c>
    </row>
    <row r="178" spans="1:2" x14ac:dyDescent="0.25">
      <c r="A178" s="5">
        <v>45550</v>
      </c>
      <c r="B178" s="8">
        <v>32178</v>
      </c>
    </row>
    <row r="179" spans="1:2" x14ac:dyDescent="0.25">
      <c r="A179" s="5">
        <v>45580</v>
      </c>
      <c r="B179" s="8">
        <v>34716</v>
      </c>
    </row>
    <row r="180" spans="1:2" x14ac:dyDescent="0.25">
      <c r="A180" s="5">
        <v>45611</v>
      </c>
      <c r="B180" s="8">
        <v>46005</v>
      </c>
    </row>
    <row r="181" spans="1:2" x14ac:dyDescent="0.25">
      <c r="A181" s="5">
        <v>45641</v>
      </c>
      <c r="B181" s="8">
        <v>33507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51B9-5468-430C-98BA-0E0CAD6E3BF0}">
  <dimension ref="A1:B181"/>
  <sheetViews>
    <sheetView workbookViewId="0">
      <selection sqref="A1:B1"/>
    </sheetView>
  </sheetViews>
  <sheetFormatPr defaultRowHeight="15" x14ac:dyDescent="0.25"/>
  <cols>
    <col min="1" max="1" width="9.42578125" bestFit="1" customWidth="1"/>
    <col min="2" max="2" width="34.5703125" customWidth="1"/>
  </cols>
  <sheetData>
    <row r="1" spans="1:2" ht="30" x14ac:dyDescent="0.25">
      <c r="A1" s="3" t="s">
        <v>0</v>
      </c>
      <c r="B1" s="10" t="s">
        <v>15</v>
      </c>
    </row>
    <row r="2" spans="1:2" x14ac:dyDescent="0.25">
      <c r="A2" s="4">
        <v>40193</v>
      </c>
      <c r="B2" s="7">
        <v>5.83</v>
      </c>
    </row>
    <row r="3" spans="1:2" x14ac:dyDescent="0.25">
      <c r="A3" s="5">
        <v>40224</v>
      </c>
      <c r="B3" s="8">
        <v>5.32</v>
      </c>
    </row>
    <row r="4" spans="1:2" x14ac:dyDescent="0.25">
      <c r="A4" s="5">
        <v>40252</v>
      </c>
      <c r="B4" s="8">
        <v>4.29</v>
      </c>
    </row>
    <row r="5" spans="1:2" x14ac:dyDescent="0.25">
      <c r="A5" s="5">
        <v>40283</v>
      </c>
      <c r="B5" s="8">
        <v>4.03</v>
      </c>
    </row>
    <row r="6" spans="1:2" x14ac:dyDescent="0.25">
      <c r="A6" s="5">
        <v>40313</v>
      </c>
      <c r="B6" s="8">
        <v>4.1399999999999997</v>
      </c>
    </row>
    <row r="7" spans="1:2" x14ac:dyDescent="0.25">
      <c r="A7" s="5">
        <v>40344</v>
      </c>
      <c r="B7" s="8">
        <v>4.8</v>
      </c>
    </row>
    <row r="8" spans="1:2" x14ac:dyDescent="0.25">
      <c r="A8" s="5">
        <v>40374</v>
      </c>
      <c r="B8" s="8">
        <v>4.63</v>
      </c>
    </row>
    <row r="9" spans="1:2" x14ac:dyDescent="0.25">
      <c r="A9" s="5">
        <v>40405</v>
      </c>
      <c r="B9" s="8">
        <v>4.32</v>
      </c>
    </row>
    <row r="10" spans="1:2" x14ac:dyDescent="0.25">
      <c r="A10" s="5">
        <v>40436</v>
      </c>
      <c r="B10" s="8">
        <v>3.89</v>
      </c>
    </row>
    <row r="11" spans="1:2" x14ac:dyDescent="0.25">
      <c r="A11" s="5">
        <v>40466</v>
      </c>
      <c r="B11" s="8">
        <v>3.43</v>
      </c>
    </row>
    <row r="12" spans="1:2" x14ac:dyDescent="0.25">
      <c r="A12" s="5">
        <v>40497</v>
      </c>
      <c r="B12" s="8">
        <v>3.71</v>
      </c>
    </row>
    <row r="13" spans="1:2" x14ac:dyDescent="0.25">
      <c r="A13" s="5">
        <v>40527</v>
      </c>
      <c r="B13" s="8">
        <v>4.25</v>
      </c>
    </row>
    <row r="14" spans="1:2" x14ac:dyDescent="0.25">
      <c r="A14" s="4">
        <v>40558</v>
      </c>
      <c r="B14" s="7">
        <v>4.49</v>
      </c>
    </row>
    <row r="15" spans="1:2" x14ac:dyDescent="0.25">
      <c r="A15" s="5">
        <v>40589</v>
      </c>
      <c r="B15" s="8">
        <v>4.09</v>
      </c>
    </row>
    <row r="16" spans="1:2" x14ac:dyDescent="0.25">
      <c r="A16" s="5">
        <v>40617</v>
      </c>
      <c r="B16" s="8">
        <v>3.97</v>
      </c>
    </row>
    <row r="17" spans="1:2" x14ac:dyDescent="0.25">
      <c r="A17" s="5">
        <v>40648</v>
      </c>
      <c r="B17" s="8">
        <v>4.24</v>
      </c>
    </row>
    <row r="18" spans="1:2" x14ac:dyDescent="0.25">
      <c r="A18" s="5">
        <v>40678</v>
      </c>
      <c r="B18" s="8">
        <v>4.3099999999999996</v>
      </c>
    </row>
    <row r="19" spans="1:2" x14ac:dyDescent="0.25">
      <c r="A19" s="5">
        <v>40709</v>
      </c>
      <c r="B19" s="8">
        <v>4.54</v>
      </c>
    </row>
    <row r="20" spans="1:2" x14ac:dyDescent="0.25">
      <c r="A20" s="5">
        <v>40739</v>
      </c>
      <c r="B20" s="8">
        <v>4.42</v>
      </c>
    </row>
    <row r="21" spans="1:2" x14ac:dyDescent="0.25">
      <c r="A21" s="5">
        <v>40770</v>
      </c>
      <c r="B21" s="8">
        <v>4.0599999999999996</v>
      </c>
    </row>
    <row r="22" spans="1:2" x14ac:dyDescent="0.25">
      <c r="A22" s="5">
        <v>40801</v>
      </c>
      <c r="B22" s="8">
        <v>3.9</v>
      </c>
    </row>
    <row r="23" spans="1:2" x14ac:dyDescent="0.25">
      <c r="A23" s="5">
        <v>40831</v>
      </c>
      <c r="B23" s="8">
        <v>3.57</v>
      </c>
    </row>
    <row r="24" spans="1:2" x14ac:dyDescent="0.25">
      <c r="A24" s="5">
        <v>40862</v>
      </c>
      <c r="B24" s="8">
        <v>3.24</v>
      </c>
    </row>
    <row r="25" spans="1:2" x14ac:dyDescent="0.25">
      <c r="A25" s="5">
        <v>40892</v>
      </c>
      <c r="B25" s="8">
        <v>3.17</v>
      </c>
    </row>
    <row r="26" spans="1:2" x14ac:dyDescent="0.25">
      <c r="A26" s="4">
        <v>40923</v>
      </c>
      <c r="B26" s="7">
        <v>2.67</v>
      </c>
    </row>
    <row r="27" spans="1:2" x14ac:dyDescent="0.25">
      <c r="A27" s="5">
        <v>40954</v>
      </c>
      <c r="B27" s="8">
        <v>2.5099999999999998</v>
      </c>
    </row>
    <row r="28" spans="1:2" x14ac:dyDescent="0.25">
      <c r="A28" s="5">
        <v>40983</v>
      </c>
      <c r="B28" s="8">
        <v>2.17</v>
      </c>
    </row>
    <row r="29" spans="1:2" x14ac:dyDescent="0.25">
      <c r="A29" s="5">
        <v>41014</v>
      </c>
      <c r="B29" s="8">
        <v>1.95</v>
      </c>
    </row>
    <row r="30" spans="1:2" x14ac:dyDescent="0.25">
      <c r="A30" s="5">
        <v>41044</v>
      </c>
      <c r="B30" s="8">
        <v>2.4300000000000002</v>
      </c>
    </row>
    <row r="31" spans="1:2" x14ac:dyDescent="0.25">
      <c r="A31" s="5">
        <v>41075</v>
      </c>
      <c r="B31" s="8">
        <v>2.46</v>
      </c>
    </row>
    <row r="32" spans="1:2" x14ac:dyDescent="0.25">
      <c r="A32" s="5">
        <v>41105</v>
      </c>
      <c r="B32" s="8">
        <v>2.95</v>
      </c>
    </row>
    <row r="33" spans="1:2" x14ac:dyDescent="0.25">
      <c r="A33" s="5">
        <v>41136</v>
      </c>
      <c r="B33" s="8">
        <v>2.84</v>
      </c>
    </row>
    <row r="34" spans="1:2" x14ac:dyDescent="0.25">
      <c r="A34" s="5">
        <v>41167</v>
      </c>
      <c r="B34" s="8">
        <v>2.85</v>
      </c>
    </row>
    <row r="35" spans="1:2" x14ac:dyDescent="0.25">
      <c r="A35" s="5">
        <v>41197</v>
      </c>
      <c r="B35" s="8">
        <v>3.32</v>
      </c>
    </row>
    <row r="36" spans="1:2" x14ac:dyDescent="0.25">
      <c r="A36" s="5">
        <v>41228</v>
      </c>
      <c r="B36" s="8">
        <v>3.54</v>
      </c>
    </row>
    <row r="37" spans="1:2" x14ac:dyDescent="0.25">
      <c r="A37" s="5">
        <v>41258</v>
      </c>
      <c r="B37" s="8">
        <v>3.34</v>
      </c>
    </row>
    <row r="38" spans="1:2" x14ac:dyDescent="0.25">
      <c r="A38" s="4">
        <v>41289</v>
      </c>
      <c r="B38" s="7">
        <v>3.33</v>
      </c>
    </row>
    <row r="39" spans="1:2" x14ac:dyDescent="0.25">
      <c r="A39" s="5">
        <v>41320</v>
      </c>
      <c r="B39" s="8">
        <v>3.33</v>
      </c>
    </row>
    <row r="40" spans="1:2" x14ac:dyDescent="0.25">
      <c r="A40" s="5">
        <v>41348</v>
      </c>
      <c r="B40" s="8">
        <v>3.81</v>
      </c>
    </row>
    <row r="41" spans="1:2" x14ac:dyDescent="0.25">
      <c r="A41" s="5">
        <v>41379</v>
      </c>
      <c r="B41" s="8">
        <v>4.17</v>
      </c>
    </row>
    <row r="42" spans="1:2" x14ac:dyDescent="0.25">
      <c r="A42" s="5">
        <v>41409</v>
      </c>
      <c r="B42" s="8">
        <v>4.04</v>
      </c>
    </row>
    <row r="43" spans="1:2" x14ac:dyDescent="0.25">
      <c r="A43" s="5">
        <v>41440</v>
      </c>
      <c r="B43" s="8">
        <v>3.83</v>
      </c>
    </row>
    <row r="44" spans="1:2" x14ac:dyDescent="0.25">
      <c r="A44" s="5">
        <v>41470</v>
      </c>
      <c r="B44" s="8">
        <v>3.62</v>
      </c>
    </row>
    <row r="45" spans="1:2" x14ac:dyDescent="0.25">
      <c r="A45" s="5">
        <v>41501</v>
      </c>
      <c r="B45" s="8">
        <v>3.43</v>
      </c>
    </row>
    <row r="46" spans="1:2" x14ac:dyDescent="0.25">
      <c r="A46" s="5">
        <v>41532</v>
      </c>
      <c r="B46" s="8">
        <v>3.62</v>
      </c>
    </row>
    <row r="47" spans="1:2" x14ac:dyDescent="0.25">
      <c r="A47" s="5">
        <v>41562</v>
      </c>
      <c r="B47" s="8">
        <v>3.68</v>
      </c>
    </row>
    <row r="48" spans="1:2" x14ac:dyDescent="0.25">
      <c r="A48" s="5">
        <v>41593</v>
      </c>
      <c r="B48" s="8">
        <v>3.64</v>
      </c>
    </row>
    <row r="49" spans="1:2" x14ac:dyDescent="0.25">
      <c r="A49" s="5">
        <v>41623</v>
      </c>
      <c r="B49" s="8">
        <v>4.24</v>
      </c>
    </row>
    <row r="50" spans="1:2" x14ac:dyDescent="0.25">
      <c r="A50" s="4">
        <v>41654</v>
      </c>
      <c r="B50" s="7">
        <v>4.71</v>
      </c>
    </row>
    <row r="51" spans="1:2" x14ac:dyDescent="0.25">
      <c r="A51" s="5">
        <v>41685</v>
      </c>
      <c r="B51" s="8">
        <v>6</v>
      </c>
    </row>
    <row r="52" spans="1:2" x14ac:dyDescent="0.25">
      <c r="A52" s="5">
        <v>41713</v>
      </c>
      <c r="B52" s="8">
        <v>4.9000000000000004</v>
      </c>
    </row>
    <row r="53" spans="1:2" x14ac:dyDescent="0.25">
      <c r="A53" s="5">
        <v>41744</v>
      </c>
      <c r="B53" s="8">
        <v>4.66</v>
      </c>
    </row>
    <row r="54" spans="1:2" x14ac:dyDescent="0.25">
      <c r="A54" s="5">
        <v>41774</v>
      </c>
      <c r="B54" s="8">
        <v>4.58</v>
      </c>
    </row>
    <row r="55" spans="1:2" x14ac:dyDescent="0.25">
      <c r="A55" s="5">
        <v>41805</v>
      </c>
      <c r="B55" s="8">
        <v>4.59</v>
      </c>
    </row>
    <row r="56" spans="1:2" x14ac:dyDescent="0.25">
      <c r="A56" s="5">
        <v>41835</v>
      </c>
      <c r="B56" s="8">
        <v>4.05</v>
      </c>
    </row>
    <row r="57" spans="1:2" x14ac:dyDescent="0.25">
      <c r="A57" s="5">
        <v>41866</v>
      </c>
      <c r="B57" s="8">
        <v>3.91</v>
      </c>
    </row>
    <row r="58" spans="1:2" x14ac:dyDescent="0.25">
      <c r="A58" s="5">
        <v>41897</v>
      </c>
      <c r="B58" s="8">
        <v>3.92</v>
      </c>
    </row>
    <row r="59" spans="1:2" x14ac:dyDescent="0.25">
      <c r="A59" s="5">
        <v>41927</v>
      </c>
      <c r="B59" s="8">
        <v>3.78</v>
      </c>
    </row>
    <row r="60" spans="1:2" x14ac:dyDescent="0.25">
      <c r="A60" s="5">
        <v>41958</v>
      </c>
      <c r="B60" s="8">
        <v>4.12</v>
      </c>
    </row>
    <row r="61" spans="1:2" x14ac:dyDescent="0.25">
      <c r="A61" s="5">
        <v>41988</v>
      </c>
      <c r="B61" s="8">
        <v>3.48</v>
      </c>
    </row>
    <row r="62" spans="1:2" x14ac:dyDescent="0.25">
      <c r="A62" s="4">
        <v>42019</v>
      </c>
      <c r="B62" s="7">
        <v>2.99</v>
      </c>
    </row>
    <row r="63" spans="1:2" x14ac:dyDescent="0.25">
      <c r="A63" s="5">
        <v>42050</v>
      </c>
      <c r="B63" s="8">
        <v>2.87</v>
      </c>
    </row>
    <row r="64" spans="1:2" x14ac:dyDescent="0.25">
      <c r="A64" s="5">
        <v>42078</v>
      </c>
      <c r="B64" s="8">
        <v>2.83</v>
      </c>
    </row>
    <row r="65" spans="1:2" x14ac:dyDescent="0.25">
      <c r="A65" s="5">
        <v>42109</v>
      </c>
      <c r="B65" s="8">
        <v>2.61</v>
      </c>
    </row>
    <row r="66" spans="1:2" x14ac:dyDescent="0.25">
      <c r="A66" s="5">
        <v>42139</v>
      </c>
      <c r="B66" s="8">
        <v>2.85</v>
      </c>
    </row>
    <row r="67" spans="1:2" x14ac:dyDescent="0.25">
      <c r="A67" s="5">
        <v>42170</v>
      </c>
      <c r="B67" s="8">
        <v>2.78</v>
      </c>
    </row>
    <row r="68" spans="1:2" x14ac:dyDescent="0.25">
      <c r="A68" s="5">
        <v>42200</v>
      </c>
      <c r="B68" s="8">
        <v>2.84</v>
      </c>
    </row>
    <row r="69" spans="1:2" x14ac:dyDescent="0.25">
      <c r="A69" s="5">
        <v>42231</v>
      </c>
      <c r="B69" s="8">
        <v>2.77</v>
      </c>
    </row>
    <row r="70" spans="1:2" x14ac:dyDescent="0.25">
      <c r="A70" s="5">
        <v>42262</v>
      </c>
      <c r="B70" s="8">
        <v>2.66</v>
      </c>
    </row>
    <row r="71" spans="1:2" x14ac:dyDescent="0.25">
      <c r="A71" s="5">
        <v>42292</v>
      </c>
      <c r="B71" s="8">
        <v>2.34</v>
      </c>
    </row>
    <row r="72" spans="1:2" x14ac:dyDescent="0.25">
      <c r="A72" s="5">
        <v>42323</v>
      </c>
      <c r="B72" s="8">
        <v>2.09</v>
      </c>
    </row>
    <row r="73" spans="1:2" x14ac:dyDescent="0.25">
      <c r="A73" s="5">
        <v>42353</v>
      </c>
      <c r="B73" s="8">
        <v>1.93</v>
      </c>
    </row>
    <row r="74" spans="1:2" x14ac:dyDescent="0.25">
      <c r="A74" s="4">
        <v>42384</v>
      </c>
      <c r="B74" s="7">
        <v>2.2799999999999998</v>
      </c>
    </row>
    <row r="75" spans="1:2" x14ac:dyDescent="0.25">
      <c r="A75" s="5">
        <v>42415</v>
      </c>
      <c r="B75" s="8">
        <v>1.99</v>
      </c>
    </row>
    <row r="76" spans="1:2" x14ac:dyDescent="0.25">
      <c r="A76" s="5">
        <v>42444</v>
      </c>
      <c r="B76" s="8">
        <v>1.73</v>
      </c>
    </row>
    <row r="77" spans="1:2" x14ac:dyDescent="0.25">
      <c r="A77" s="5">
        <v>42475</v>
      </c>
      <c r="B77" s="8">
        <v>1.92</v>
      </c>
    </row>
    <row r="78" spans="1:2" x14ac:dyDescent="0.25">
      <c r="A78" s="5">
        <v>42505</v>
      </c>
      <c r="B78" s="8">
        <v>1.92</v>
      </c>
    </row>
    <row r="79" spans="1:2" x14ac:dyDescent="0.25">
      <c r="A79" s="5">
        <v>42536</v>
      </c>
      <c r="B79" s="8">
        <v>2.59</v>
      </c>
    </row>
    <row r="80" spans="1:2" x14ac:dyDescent="0.25">
      <c r="A80" s="5">
        <v>42566</v>
      </c>
      <c r="B80" s="8">
        <v>2.82</v>
      </c>
    </row>
    <row r="81" spans="1:2" x14ac:dyDescent="0.25">
      <c r="A81" s="5">
        <v>42597</v>
      </c>
      <c r="B81" s="8">
        <v>2.82</v>
      </c>
    </row>
    <row r="82" spans="1:2" x14ac:dyDescent="0.25">
      <c r="A82" s="5">
        <v>42628</v>
      </c>
      <c r="B82" s="8">
        <v>2.99</v>
      </c>
    </row>
    <row r="83" spans="1:2" x14ac:dyDescent="0.25">
      <c r="A83" s="5">
        <v>42658</v>
      </c>
      <c r="B83" s="8">
        <v>2.98</v>
      </c>
    </row>
    <row r="84" spans="1:2" x14ac:dyDescent="0.25">
      <c r="A84" s="5">
        <v>42689</v>
      </c>
      <c r="B84" s="8">
        <v>2.5499999999999998</v>
      </c>
    </row>
    <row r="85" spans="1:2" x14ac:dyDescent="0.25">
      <c r="A85" s="5">
        <v>42719</v>
      </c>
      <c r="B85" s="8">
        <v>3.59</v>
      </c>
    </row>
    <row r="86" spans="1:2" x14ac:dyDescent="0.25">
      <c r="A86" s="4">
        <v>42750</v>
      </c>
      <c r="B86" s="7">
        <v>3.3</v>
      </c>
    </row>
    <row r="87" spans="1:2" x14ac:dyDescent="0.25">
      <c r="A87" s="5">
        <v>42781</v>
      </c>
      <c r="B87" s="8">
        <v>2.85</v>
      </c>
    </row>
    <row r="88" spans="1:2" x14ac:dyDescent="0.25">
      <c r="A88" s="5">
        <v>42809</v>
      </c>
      <c r="B88" s="8">
        <v>2.88</v>
      </c>
    </row>
    <row r="89" spans="1:2" x14ac:dyDescent="0.25">
      <c r="A89" s="5">
        <v>42840</v>
      </c>
      <c r="B89" s="8">
        <v>3.1</v>
      </c>
    </row>
    <row r="90" spans="1:2" x14ac:dyDescent="0.25">
      <c r="A90" s="5">
        <v>42870</v>
      </c>
      <c r="B90" s="8">
        <v>3.15</v>
      </c>
    </row>
    <row r="91" spans="1:2" x14ac:dyDescent="0.25">
      <c r="A91" s="5">
        <v>42901</v>
      </c>
      <c r="B91" s="8">
        <v>2.98</v>
      </c>
    </row>
    <row r="92" spans="1:2" x14ac:dyDescent="0.25">
      <c r="A92" s="5">
        <v>42931</v>
      </c>
      <c r="B92" s="8">
        <v>2.98</v>
      </c>
    </row>
    <row r="93" spans="1:2" x14ac:dyDescent="0.25">
      <c r="A93" s="5">
        <v>42962</v>
      </c>
      <c r="B93" s="8">
        <v>2.9</v>
      </c>
    </row>
    <row r="94" spans="1:2" x14ac:dyDescent="0.25">
      <c r="A94" s="5">
        <v>42993</v>
      </c>
      <c r="B94" s="8">
        <v>2.98</v>
      </c>
    </row>
    <row r="95" spans="1:2" x14ac:dyDescent="0.25">
      <c r="A95" s="5">
        <v>43023</v>
      </c>
      <c r="B95" s="8">
        <v>2.88</v>
      </c>
    </row>
    <row r="96" spans="1:2" x14ac:dyDescent="0.25">
      <c r="A96" s="5">
        <v>43054</v>
      </c>
      <c r="B96" s="8">
        <v>3.01</v>
      </c>
    </row>
    <row r="97" spans="1:2" x14ac:dyDescent="0.25">
      <c r="A97" s="5">
        <v>43084</v>
      </c>
      <c r="B97" s="8">
        <v>2.82</v>
      </c>
    </row>
    <row r="98" spans="1:2" x14ac:dyDescent="0.25">
      <c r="A98" s="4">
        <v>43115</v>
      </c>
      <c r="B98" s="7">
        <v>3.87</v>
      </c>
    </row>
    <row r="99" spans="1:2" x14ac:dyDescent="0.25">
      <c r="A99" s="5">
        <v>43146</v>
      </c>
      <c r="B99" s="8">
        <v>2.67</v>
      </c>
    </row>
    <row r="100" spans="1:2" x14ac:dyDescent="0.25">
      <c r="A100" s="5">
        <v>43174</v>
      </c>
      <c r="B100" s="8">
        <v>2.69</v>
      </c>
    </row>
    <row r="101" spans="1:2" x14ac:dyDescent="0.25">
      <c r="A101" s="5">
        <v>43205</v>
      </c>
      <c r="B101" s="8">
        <v>2.8</v>
      </c>
    </row>
    <row r="102" spans="1:2" x14ac:dyDescent="0.25">
      <c r="A102" s="5">
        <v>43235</v>
      </c>
      <c r="B102" s="8">
        <v>2.8</v>
      </c>
    </row>
    <row r="103" spans="1:2" x14ac:dyDescent="0.25">
      <c r="A103" s="5">
        <v>43266</v>
      </c>
      <c r="B103" s="8">
        <v>2.97</v>
      </c>
    </row>
    <row r="104" spans="1:2" x14ac:dyDescent="0.25">
      <c r="A104" s="5">
        <v>43296</v>
      </c>
      <c r="B104" s="8">
        <v>2.83</v>
      </c>
    </row>
    <row r="105" spans="1:2" x14ac:dyDescent="0.25">
      <c r="A105" s="5">
        <v>43327</v>
      </c>
      <c r="B105" s="8">
        <v>2.96</v>
      </c>
    </row>
    <row r="106" spans="1:2" x14ac:dyDescent="0.25">
      <c r="A106" s="5">
        <v>43358</v>
      </c>
      <c r="B106" s="8">
        <v>3</v>
      </c>
    </row>
    <row r="107" spans="1:2" x14ac:dyDescent="0.25">
      <c r="A107" s="5">
        <v>43388</v>
      </c>
      <c r="B107" s="8">
        <v>3.28</v>
      </c>
    </row>
    <row r="108" spans="1:2" x14ac:dyDescent="0.25">
      <c r="A108" s="5">
        <v>43419</v>
      </c>
      <c r="B108" s="8">
        <v>4.09</v>
      </c>
    </row>
    <row r="109" spans="1:2" x14ac:dyDescent="0.25">
      <c r="A109" s="5">
        <v>43449</v>
      </c>
      <c r="B109" s="8">
        <v>4.04</v>
      </c>
    </row>
    <row r="110" spans="1:2" x14ac:dyDescent="0.25">
      <c r="A110" s="4">
        <v>43480</v>
      </c>
      <c r="B110" s="7">
        <v>3.11</v>
      </c>
    </row>
    <row r="111" spans="1:2" x14ac:dyDescent="0.25">
      <c r="A111" s="5">
        <v>43511</v>
      </c>
      <c r="B111" s="8">
        <v>2.69</v>
      </c>
    </row>
    <row r="112" spans="1:2" x14ac:dyDescent="0.25">
      <c r="A112" s="5">
        <v>43539</v>
      </c>
      <c r="B112" s="8">
        <v>2.95</v>
      </c>
    </row>
    <row r="113" spans="1:2" x14ac:dyDescent="0.25">
      <c r="A113" s="5">
        <v>43570</v>
      </c>
      <c r="B113" s="8">
        <v>2.65</v>
      </c>
    </row>
    <row r="114" spans="1:2" x14ac:dyDescent="0.25">
      <c r="A114" s="5">
        <v>43600</v>
      </c>
      <c r="B114" s="8">
        <v>2.64</v>
      </c>
    </row>
    <row r="115" spans="1:2" x14ac:dyDescent="0.25">
      <c r="A115" s="5">
        <v>43631</v>
      </c>
      <c r="B115" s="8">
        <v>2.4</v>
      </c>
    </row>
    <row r="116" spans="1:2" x14ac:dyDescent="0.25">
      <c r="A116" s="5">
        <v>43661</v>
      </c>
      <c r="B116" s="8">
        <v>2.37</v>
      </c>
    </row>
    <row r="117" spans="1:2" x14ac:dyDescent="0.25">
      <c r="A117" s="5">
        <v>43692</v>
      </c>
      <c r="B117" s="8">
        <v>2.2200000000000002</v>
      </c>
    </row>
    <row r="118" spans="1:2" x14ac:dyDescent="0.25">
      <c r="A118" s="5">
        <v>43723</v>
      </c>
      <c r="B118" s="8">
        <v>2.56</v>
      </c>
    </row>
    <row r="119" spans="1:2" x14ac:dyDescent="0.25">
      <c r="A119" s="5">
        <v>43753</v>
      </c>
      <c r="B119" s="8">
        <v>2.33</v>
      </c>
    </row>
    <row r="120" spans="1:2" x14ac:dyDescent="0.25">
      <c r="A120" s="5">
        <v>43784</v>
      </c>
      <c r="B120" s="8">
        <v>2.65</v>
      </c>
    </row>
    <row r="121" spans="1:2" x14ac:dyDescent="0.25">
      <c r="A121" s="5">
        <v>43814</v>
      </c>
      <c r="B121" s="8">
        <v>2.2200000000000002</v>
      </c>
    </row>
    <row r="122" spans="1:2" x14ac:dyDescent="0.25">
      <c r="A122" s="4">
        <v>43845</v>
      </c>
      <c r="B122" s="7">
        <v>2.02</v>
      </c>
    </row>
    <row r="123" spans="1:2" x14ac:dyDescent="0.25">
      <c r="A123" s="5">
        <v>43876</v>
      </c>
      <c r="B123" s="8">
        <v>1.91</v>
      </c>
    </row>
    <row r="124" spans="1:2" x14ac:dyDescent="0.25">
      <c r="A124" s="5">
        <v>43905</v>
      </c>
      <c r="B124" s="8">
        <v>1.79</v>
      </c>
    </row>
    <row r="125" spans="1:2" x14ac:dyDescent="0.25">
      <c r="A125" s="5">
        <v>43936</v>
      </c>
      <c r="B125" s="8">
        <v>1.74</v>
      </c>
    </row>
    <row r="126" spans="1:2" x14ac:dyDescent="0.25">
      <c r="A126" s="5">
        <v>43966</v>
      </c>
      <c r="B126" s="8">
        <v>1.75</v>
      </c>
    </row>
    <row r="127" spans="1:2" x14ac:dyDescent="0.25">
      <c r="A127" s="5">
        <v>43997</v>
      </c>
      <c r="B127" s="8">
        <v>1.63</v>
      </c>
    </row>
    <row r="128" spans="1:2" x14ac:dyDescent="0.25">
      <c r="A128" s="5">
        <v>44027</v>
      </c>
      <c r="B128" s="8">
        <v>1.76</v>
      </c>
    </row>
    <row r="129" spans="1:2" x14ac:dyDescent="0.25">
      <c r="A129" s="5">
        <v>44058</v>
      </c>
      <c r="B129" s="8">
        <v>2.2999999999999998</v>
      </c>
    </row>
    <row r="130" spans="1:2" x14ac:dyDescent="0.25">
      <c r="A130" s="5">
        <v>44089</v>
      </c>
      <c r="B130" s="8">
        <v>1.92</v>
      </c>
    </row>
    <row r="131" spans="1:2" x14ac:dyDescent="0.25">
      <c r="A131" s="5">
        <v>44119</v>
      </c>
      <c r="B131" s="8">
        <v>2.39</v>
      </c>
    </row>
    <row r="132" spans="1:2" x14ac:dyDescent="0.25">
      <c r="A132" s="5">
        <v>44150</v>
      </c>
      <c r="B132" s="8">
        <v>2.61</v>
      </c>
    </row>
    <row r="133" spans="1:2" x14ac:dyDescent="0.25">
      <c r="A133" s="5">
        <v>44180</v>
      </c>
      <c r="B133" s="8">
        <v>2.58</v>
      </c>
    </row>
    <row r="134" spans="1:2" x14ac:dyDescent="0.25">
      <c r="A134" s="4">
        <v>44211</v>
      </c>
      <c r="B134" s="7">
        <v>2.71</v>
      </c>
    </row>
    <row r="135" spans="1:2" x14ac:dyDescent="0.25">
      <c r="A135" s="5">
        <v>44242</v>
      </c>
      <c r="B135" s="8">
        <v>5.35</v>
      </c>
    </row>
    <row r="136" spans="1:2" x14ac:dyDescent="0.25">
      <c r="A136" s="5">
        <v>44270</v>
      </c>
      <c r="B136" s="8">
        <v>2.62</v>
      </c>
    </row>
    <row r="137" spans="1:2" x14ac:dyDescent="0.25">
      <c r="A137" s="5">
        <v>44301</v>
      </c>
      <c r="B137" s="8">
        <v>2.66</v>
      </c>
    </row>
    <row r="138" spans="1:2" x14ac:dyDescent="0.25">
      <c r="A138" s="5">
        <v>44331</v>
      </c>
      <c r="B138" s="8">
        <v>2.91</v>
      </c>
    </row>
    <row r="139" spans="1:2" x14ac:dyDescent="0.25">
      <c r="A139" s="5">
        <v>44362</v>
      </c>
      <c r="B139" s="8">
        <v>3.26</v>
      </c>
    </row>
    <row r="140" spans="1:2" x14ac:dyDescent="0.25">
      <c r="A140" s="5">
        <v>44392</v>
      </c>
      <c r="B140" s="8">
        <v>3.84</v>
      </c>
    </row>
    <row r="141" spans="1:2" x14ac:dyDescent="0.25">
      <c r="A141" s="5">
        <v>44423</v>
      </c>
      <c r="B141" s="8">
        <v>4.07</v>
      </c>
    </row>
    <row r="142" spans="1:2" x14ac:dyDescent="0.25">
      <c r="A142" s="5">
        <v>44454</v>
      </c>
      <c r="B142" s="8">
        <v>5.16</v>
      </c>
    </row>
    <row r="143" spans="1:2" x14ac:dyDescent="0.25">
      <c r="A143" s="5">
        <v>44484</v>
      </c>
      <c r="B143" s="8">
        <v>5.51</v>
      </c>
    </row>
    <row r="144" spans="1:2" x14ac:dyDescent="0.25">
      <c r="A144" s="5">
        <v>44515</v>
      </c>
      <c r="B144" s="8">
        <v>5.05</v>
      </c>
    </row>
    <row r="145" spans="1:2" x14ac:dyDescent="0.25">
      <c r="A145" s="5">
        <v>44545</v>
      </c>
      <c r="B145" s="8">
        <v>3.76</v>
      </c>
    </row>
    <row r="146" spans="1:2" x14ac:dyDescent="0.25">
      <c r="A146" s="4">
        <v>44576</v>
      </c>
      <c r="B146" s="7">
        <v>4.38</v>
      </c>
    </row>
    <row r="147" spans="1:2" x14ac:dyDescent="0.25">
      <c r="A147" s="5">
        <v>44607</v>
      </c>
      <c r="B147" s="8">
        <v>4.6900000000000004</v>
      </c>
    </row>
    <row r="148" spans="1:2" x14ac:dyDescent="0.25">
      <c r="A148" s="5">
        <v>44635</v>
      </c>
      <c r="B148" s="8">
        <v>4.9000000000000004</v>
      </c>
    </row>
    <row r="149" spans="1:2" x14ac:dyDescent="0.25">
      <c r="A149" s="5">
        <v>44666</v>
      </c>
      <c r="B149" s="8">
        <v>6.6</v>
      </c>
    </row>
    <row r="150" spans="1:2" x14ac:dyDescent="0.25">
      <c r="A150" s="5">
        <v>44696</v>
      </c>
      <c r="B150" s="8">
        <v>8.14</v>
      </c>
    </row>
    <row r="151" spans="1:2" x14ac:dyDescent="0.25">
      <c r="A151" s="5">
        <v>44727</v>
      </c>
      <c r="B151" s="8">
        <v>7.7</v>
      </c>
    </row>
    <row r="152" spans="1:2" x14ac:dyDescent="0.25">
      <c r="A152" s="5">
        <v>44757</v>
      </c>
      <c r="B152" s="8">
        <v>7.28</v>
      </c>
    </row>
    <row r="153" spans="1:2" x14ac:dyDescent="0.25">
      <c r="A153" s="5">
        <v>44788</v>
      </c>
      <c r="B153" s="8">
        <v>8.81</v>
      </c>
    </row>
    <row r="154" spans="1:2" x14ac:dyDescent="0.25">
      <c r="A154" s="5">
        <v>44819</v>
      </c>
      <c r="B154" s="8">
        <v>7.88</v>
      </c>
    </row>
    <row r="155" spans="1:2" x14ac:dyDescent="0.25">
      <c r="A155" s="5">
        <v>44849</v>
      </c>
      <c r="B155" s="8">
        <v>5.66</v>
      </c>
    </row>
    <row r="156" spans="1:2" x14ac:dyDescent="0.25">
      <c r="A156" s="5">
        <v>44880</v>
      </c>
      <c r="B156" s="8">
        <v>5.45</v>
      </c>
    </row>
    <row r="157" spans="1:2" x14ac:dyDescent="0.25">
      <c r="A157" s="5">
        <v>44910</v>
      </c>
      <c r="B157" s="8">
        <v>5.53</v>
      </c>
    </row>
    <row r="158" spans="1:2" x14ac:dyDescent="0.25">
      <c r="A158" s="4">
        <v>44941</v>
      </c>
      <c r="B158" s="7">
        <v>3.27</v>
      </c>
    </row>
    <row r="159" spans="1:2" x14ac:dyDescent="0.25">
      <c r="A159" s="5">
        <v>44972</v>
      </c>
      <c r="B159" s="8">
        <v>2.38</v>
      </c>
    </row>
    <row r="160" spans="1:2" x14ac:dyDescent="0.25">
      <c r="A160" s="5">
        <v>45000</v>
      </c>
      <c r="B160" s="8">
        <v>2.31</v>
      </c>
    </row>
    <row r="161" spans="1:2" x14ac:dyDescent="0.25">
      <c r="A161" s="5">
        <v>45031</v>
      </c>
      <c r="B161" s="8">
        <v>2.16</v>
      </c>
    </row>
    <row r="162" spans="1:2" x14ac:dyDescent="0.25">
      <c r="A162" s="5">
        <v>45061</v>
      </c>
      <c r="B162" s="8">
        <v>2.15</v>
      </c>
    </row>
    <row r="163" spans="1:2" x14ac:dyDescent="0.25">
      <c r="A163" s="5">
        <v>45092</v>
      </c>
      <c r="B163" s="8">
        <v>2.1800000000000002</v>
      </c>
    </row>
    <row r="164" spans="1:2" x14ac:dyDescent="0.25">
      <c r="A164" s="5">
        <v>45122</v>
      </c>
      <c r="B164" s="8">
        <v>2.5499999999999998</v>
      </c>
    </row>
    <row r="165" spans="1:2" x14ac:dyDescent="0.25">
      <c r="A165" s="5">
        <v>45153</v>
      </c>
      <c r="B165" s="8">
        <v>2.58</v>
      </c>
    </row>
    <row r="166" spans="1:2" x14ac:dyDescent="0.25">
      <c r="A166" s="5">
        <v>45184</v>
      </c>
      <c r="B166" s="8">
        <v>2.64</v>
      </c>
    </row>
    <row r="167" spans="1:2" x14ac:dyDescent="0.25">
      <c r="A167" s="5">
        <v>45214</v>
      </c>
      <c r="B167" s="8">
        <v>2.98</v>
      </c>
    </row>
    <row r="168" spans="1:2" x14ac:dyDescent="0.25">
      <c r="A168" s="5">
        <v>45245</v>
      </c>
      <c r="B168" s="8">
        <v>2.71</v>
      </c>
    </row>
    <row r="169" spans="1:2" x14ac:dyDescent="0.25">
      <c r="A169" s="5">
        <v>45275</v>
      </c>
      <c r="B169" s="8">
        <v>2.52</v>
      </c>
    </row>
    <row r="170" spans="1:2" x14ac:dyDescent="0.25">
      <c r="A170" s="4">
        <v>45306</v>
      </c>
      <c r="B170" s="7">
        <v>3.18</v>
      </c>
    </row>
    <row r="171" spans="1:2" x14ac:dyDescent="0.25">
      <c r="A171" s="5">
        <v>45337</v>
      </c>
      <c r="B171" s="8">
        <v>1.72</v>
      </c>
    </row>
    <row r="172" spans="1:2" x14ac:dyDescent="0.25">
      <c r="A172" s="5">
        <v>45366</v>
      </c>
      <c r="B172" s="8">
        <v>1.49</v>
      </c>
    </row>
    <row r="173" spans="1:2" x14ac:dyDescent="0.25">
      <c r="A173" s="5">
        <v>45397</v>
      </c>
      <c r="B173" s="8">
        <v>1.6</v>
      </c>
    </row>
    <row r="174" spans="1:2" x14ac:dyDescent="0.25">
      <c r="A174" s="5">
        <v>45427</v>
      </c>
      <c r="B174" s="8">
        <v>2.12</v>
      </c>
    </row>
    <row r="175" spans="1:2" x14ac:dyDescent="0.25">
      <c r="A175" s="5">
        <v>45458</v>
      </c>
      <c r="B175" s="8">
        <v>2.54</v>
      </c>
    </row>
    <row r="176" spans="1:2" x14ac:dyDescent="0.25">
      <c r="A176" s="5">
        <v>45488</v>
      </c>
      <c r="B176" s="8">
        <v>2.0699999999999998</v>
      </c>
    </row>
    <row r="177" spans="1:2" x14ac:dyDescent="0.25">
      <c r="A177" s="5">
        <v>45519</v>
      </c>
      <c r="B177" s="8">
        <v>1.99</v>
      </c>
    </row>
    <row r="178" spans="1:2" x14ac:dyDescent="0.25">
      <c r="A178" s="5">
        <v>45550</v>
      </c>
      <c r="B178" s="8">
        <v>2.2799999999999998</v>
      </c>
    </row>
    <row r="179" spans="1:2" x14ac:dyDescent="0.25">
      <c r="A179" s="5">
        <v>45580</v>
      </c>
      <c r="B179" s="8">
        <v>2.2000000000000002</v>
      </c>
    </row>
    <row r="180" spans="1:2" x14ac:dyDescent="0.25">
      <c r="A180" s="5">
        <v>45611</v>
      </c>
      <c r="B180" s="8">
        <v>2.12</v>
      </c>
    </row>
    <row r="181" spans="1:2" x14ac:dyDescent="0.25">
      <c r="A181" s="5">
        <v>45641</v>
      </c>
      <c r="B181" s="8">
        <v>3.01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Forecast_Template</vt:lpstr>
      <vt:lpstr>REGRESSION_DATA</vt:lpstr>
      <vt:lpstr>temprature</vt:lpstr>
      <vt:lpstr>hdd</vt:lpstr>
      <vt:lpstr>lagged_henry_hub_prices</vt:lpstr>
      <vt:lpstr>consumption</vt:lpstr>
      <vt:lpstr>storage_level</vt:lpstr>
      <vt:lpstr>henry_hub_spot_price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dhruv tiwari</cp:lastModifiedBy>
  <dcterms:created xsi:type="dcterms:W3CDTF">2025-03-31T04:24:23Z</dcterms:created>
  <dcterms:modified xsi:type="dcterms:W3CDTF">2025-04-06T04:10:10Z</dcterms:modified>
</cp:coreProperties>
</file>