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School\CIS2321\Module 5\Chapter 7\"/>
    </mc:Choice>
  </mc:AlternateContent>
  <xr:revisionPtr revIDLastSave="0" documentId="13_ncr:1_{7AB32DB1-4392-4BE9-B727-A456EA861B66}" xr6:coauthVersionLast="47" xr6:coauthVersionMax="47" xr10:uidLastSave="{00000000-0000-0000-0000-000000000000}"/>
  <bookViews>
    <workbookView xWindow="57480" yWindow="6765" windowWidth="38640" windowHeight="21240" xr2:uid="{1DBB8654-9709-4D9D-A6EB-9D18C47F1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Q7" i="1"/>
  <c r="Q8" i="1" s="1"/>
  <c r="Q11" i="1"/>
  <c r="Q12" i="1" s="1"/>
  <c r="R12" i="1" s="1"/>
  <c r="E25" i="1"/>
  <c r="E26" i="1"/>
  <c r="P11" i="1"/>
  <c r="P12" i="1" s="1"/>
  <c r="O11" i="1"/>
  <c r="O12" i="1" s="1"/>
  <c r="N11" i="1"/>
  <c r="N12" i="1" s="1"/>
  <c r="M11" i="1"/>
  <c r="M12" i="1" s="1"/>
  <c r="L11" i="1"/>
  <c r="L12" i="1" s="1"/>
  <c r="P7" i="1"/>
  <c r="P8" i="1" s="1"/>
  <c r="O7" i="1"/>
  <c r="O8" i="1" s="1"/>
  <c r="N7" i="1"/>
  <c r="N8" i="1" s="1"/>
  <c r="M7" i="1"/>
  <c r="M8" i="1" s="1"/>
  <c r="L7" i="1"/>
  <c r="L8" i="1" s="1"/>
  <c r="E5" i="1"/>
  <c r="E22" i="1"/>
  <c r="E23" i="1"/>
  <c r="E24" i="1"/>
  <c r="E21" i="1"/>
  <c r="E20" i="1"/>
  <c r="B24" i="1"/>
  <c r="B23" i="1"/>
  <c r="B22" i="1"/>
  <c r="B21" i="1"/>
  <c r="B9" i="1"/>
  <c r="B20" i="1" s="1"/>
  <c r="C20" i="1" s="1"/>
  <c r="C21" i="1" s="1"/>
  <c r="C22" i="1" s="1"/>
  <c r="C23" i="1" s="1"/>
  <c r="C24" i="1" l="1"/>
  <c r="C25" i="1" s="1"/>
  <c r="C26" i="1" s="1"/>
  <c r="B28" i="1" s="1"/>
  <c r="L14" i="1"/>
</calcChain>
</file>

<file path=xl/sharedStrings.xml><?xml version="1.0" encoding="utf-8"?>
<sst xmlns="http://schemas.openxmlformats.org/spreadsheetml/2006/main" count="40" uniqueCount="31">
  <si>
    <t>CRM Corp.</t>
  </si>
  <si>
    <t>Return on Investment (ROI) Analysis</t>
  </si>
  <si>
    <t>Year 0 Initial Setup Cost</t>
  </si>
  <si>
    <t>Initial Purchase</t>
  </si>
  <si>
    <t>Install &amp; Configuration</t>
  </si>
  <si>
    <t>Load Existing Data</t>
  </si>
  <si>
    <t>Additional Hardware</t>
  </si>
  <si>
    <t>Total</t>
  </si>
  <si>
    <t>Annual Costs</t>
  </si>
  <si>
    <t>Annual Support Fee</t>
  </si>
  <si>
    <t>(all five years)</t>
  </si>
  <si>
    <t>Discount Factor</t>
  </si>
  <si>
    <t>Useful Life</t>
  </si>
  <si>
    <t xml:space="preserve">Year </t>
  </si>
  <si>
    <t xml:space="preserve">Costs </t>
  </si>
  <si>
    <t>Cumulative Costs</t>
  </si>
  <si>
    <t>Benefits</t>
  </si>
  <si>
    <t xml:space="preserve">Cumulative Beneftis </t>
  </si>
  <si>
    <t>Totals:</t>
  </si>
  <si>
    <t>Annual Benefits</t>
  </si>
  <si>
    <t>Expected:</t>
  </si>
  <si>
    <t>ROI:</t>
  </si>
  <si>
    <t>-</t>
  </si>
  <si>
    <t>5 years</t>
  </si>
  <si>
    <t>Total:</t>
  </si>
  <si>
    <t>Net Present Value (NPV) Analysis</t>
  </si>
  <si>
    <t>PV of Benefits</t>
  </si>
  <si>
    <t>Costs</t>
  </si>
  <si>
    <t>Factor</t>
  </si>
  <si>
    <t>PV of Costs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</si>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</sst>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0.000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44" fontId="0" fillId="0" borderId="0" xfId="1" applyFont="1"/>
    <xf numFmtId="44" fontId="0" fillId="0" borderId="1" xfId="1" applyFon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2" xfId="0" applyFont="1" applyFill="1" applyBorder="1"/>
    <xf numFmtId="168" fontId="3" fillId="2" borderId="4" xfId="2" applyNumberFormat="1" applyFont="1" applyFill="1" applyBorder="1"/>
    <xf numFmtId="44" fontId="3" fillId="0" borderId="2" xfId="1" applyFont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44" fontId="3" fillId="2" borderId="0" xfId="1" applyFont="1" applyFill="1" applyAlignment="1">
      <alignment horizontal="right"/>
    </xf>
    <xf numFmtId="16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0D11-DED0-4097-84DF-34E5E354A145}">
  <dimension ref="A1:R28"/>
  <sheetViews>
    <sheetView tabSelected="1" workbookViewId="0">
      <selection activeCell="L7" sqref="L7"/>
    </sheetView>
  </sheetViews>
  <sheetFormatPr defaultRowHeight="14.5" x14ac:dyDescent="0.35"/>
  <cols>
    <col min="1" max="1" width="35.453125" bestFit="1" customWidth="1"/>
    <col min="2" max="2" width="11.08984375" bestFit="1" customWidth="1"/>
    <col min="3" max="3" width="17" bestFit="1" customWidth="1"/>
    <col min="4" max="4" width="15.81640625" bestFit="1" customWidth="1"/>
    <col min="5" max="5" width="20.453125" bestFit="1" customWidth="1"/>
    <col min="6" max="6" width="10.08984375" bestFit="1" customWidth="1"/>
    <col min="7" max="7" width="11.08984375" bestFit="1" customWidth="1"/>
    <col min="11" max="11" width="32.453125" bestFit="1" customWidth="1"/>
    <col min="12" max="12" width="12.08984375" bestFit="1" customWidth="1"/>
    <col min="13" max="17" width="10.08984375" bestFit="1" customWidth="1"/>
    <col min="18" max="18" width="11.08984375" bestFit="1" customWidth="1"/>
  </cols>
  <sheetData>
    <row r="1" spans="1:18" ht="15.5" x14ac:dyDescent="0.35">
      <c r="A1" s="12" t="s">
        <v>0</v>
      </c>
      <c r="K1" s="12" t="s">
        <v>0</v>
      </c>
    </row>
    <row r="2" spans="1:18" ht="15.5" x14ac:dyDescent="0.35">
      <c r="A2" s="12" t="s">
        <v>1</v>
      </c>
      <c r="K2" s="12" t="s">
        <v>25</v>
      </c>
    </row>
    <row r="4" spans="1:18" ht="15.5" x14ac:dyDescent="0.35">
      <c r="A4" s="12" t="s">
        <v>2</v>
      </c>
      <c r="D4" s="12" t="s">
        <v>19</v>
      </c>
      <c r="L4" s="27" t="s">
        <v>13</v>
      </c>
      <c r="M4" s="27" t="s">
        <v>13</v>
      </c>
      <c r="N4" s="27" t="s">
        <v>13</v>
      </c>
      <c r="O4" s="27" t="s">
        <v>13</v>
      </c>
      <c r="P4" s="27" t="s">
        <v>13</v>
      </c>
      <c r="Q4" s="27" t="s">
        <v>13</v>
      </c>
      <c r="R4" s="27" t="s">
        <v>7</v>
      </c>
    </row>
    <row r="5" spans="1:18" ht="15.5" x14ac:dyDescent="0.35">
      <c r="A5" t="s">
        <v>3</v>
      </c>
      <c r="B5" s="3">
        <v>7000</v>
      </c>
      <c r="D5" t="s">
        <v>20</v>
      </c>
      <c r="E5" s="3">
        <f>9000</f>
        <v>9000</v>
      </c>
      <c r="L5" s="27">
        <v>0</v>
      </c>
      <c r="M5" s="27">
        <v>1</v>
      </c>
      <c r="N5" s="27">
        <v>2</v>
      </c>
      <c r="O5" s="27">
        <v>3</v>
      </c>
      <c r="P5" s="27">
        <v>4</v>
      </c>
      <c r="Q5" s="27">
        <v>5</v>
      </c>
      <c r="R5" s="12"/>
    </row>
    <row r="6" spans="1:18" ht="15.5" x14ac:dyDescent="0.35">
      <c r="A6" t="s">
        <v>4</v>
      </c>
      <c r="B6" s="3">
        <v>2500</v>
      </c>
      <c r="K6" s="12" t="s">
        <v>16</v>
      </c>
      <c r="L6" s="25">
        <v>0</v>
      </c>
      <c r="M6" s="25">
        <v>9000</v>
      </c>
      <c r="N6" s="25">
        <v>9000</v>
      </c>
      <c r="O6" s="25">
        <v>9000</v>
      </c>
      <c r="P6" s="25">
        <v>9000</v>
      </c>
      <c r="Q6" s="25">
        <v>9000</v>
      </c>
      <c r="R6" s="3"/>
    </row>
    <row r="7" spans="1:18" ht="16" thickBot="1" x14ac:dyDescent="0.4">
      <c r="A7" t="s">
        <v>5</v>
      </c>
      <c r="B7" s="3">
        <v>2000</v>
      </c>
      <c r="K7" s="12" t="s">
        <v>28</v>
      </c>
      <c r="L7" s="30">
        <f>1/(1*(1+0.08)^L5)</f>
        <v>1</v>
      </c>
      <c r="M7" s="30">
        <f t="shared" ref="M7:P7" si="0">1/(1*(1+0.08)^M5)</f>
        <v>0.92592592592592582</v>
      </c>
      <c r="N7" s="30">
        <f t="shared" si="0"/>
        <v>0.85733882030178321</v>
      </c>
      <c r="O7" s="30">
        <f t="shared" si="0"/>
        <v>0.79383224102016958</v>
      </c>
      <c r="P7" s="30">
        <f t="shared" si="0"/>
        <v>0.73502985279645328</v>
      </c>
      <c r="Q7" s="30">
        <f t="shared" ref="Q7" si="1">1/(1*(1+0.08)^Q5)</f>
        <v>0.68058319703375303</v>
      </c>
      <c r="R7" s="3"/>
    </row>
    <row r="8" spans="1:18" ht="16" thickBot="1" x14ac:dyDescent="0.4">
      <c r="A8" t="s">
        <v>6</v>
      </c>
      <c r="B8" s="3">
        <v>4000</v>
      </c>
      <c r="K8" s="12" t="s">
        <v>26</v>
      </c>
      <c r="L8" s="26">
        <f>L6*L7</f>
        <v>0</v>
      </c>
      <c r="M8" s="18">
        <f t="shared" ref="M8" si="2">M6*M7</f>
        <v>8333.3333333333321</v>
      </c>
      <c r="N8" s="18">
        <f t="shared" ref="N8" si="3">N6*N7</f>
        <v>7716.049382716049</v>
      </c>
      <c r="O8" s="18">
        <f t="shared" ref="O8" si="4">O6*O7</f>
        <v>7144.4901691815267</v>
      </c>
      <c r="P8" s="18">
        <f t="shared" ref="P8:Q8" si="5">P6*P7</f>
        <v>6615.2686751680794</v>
      </c>
      <c r="Q8" s="18">
        <f t="shared" si="5"/>
        <v>6125.2487733037769</v>
      </c>
      <c r="R8" s="24">
        <f>SUM(L8:Q8)</f>
        <v>35934.390333702766</v>
      </c>
    </row>
    <row r="9" spans="1:18" ht="16" thickBot="1" x14ac:dyDescent="0.4">
      <c r="A9" s="13" t="s">
        <v>24</v>
      </c>
      <c r="B9" s="4">
        <f>SUM(B5:B8)</f>
        <v>15500</v>
      </c>
      <c r="K9" s="12"/>
      <c r="L9" s="25"/>
      <c r="M9" s="25"/>
      <c r="N9" s="25"/>
      <c r="O9" s="25"/>
      <c r="P9" s="25"/>
      <c r="Q9" s="25"/>
      <c r="R9" s="3"/>
    </row>
    <row r="10" spans="1:18" ht="15.5" x14ac:dyDescent="0.35">
      <c r="B10" s="3"/>
      <c r="K10" s="12" t="s">
        <v>27</v>
      </c>
      <c r="L10" s="25">
        <v>15500</v>
      </c>
      <c r="M10" s="25">
        <v>1200</v>
      </c>
      <c r="N10" s="25">
        <v>1200</v>
      </c>
      <c r="O10" s="25">
        <v>1200</v>
      </c>
      <c r="P10" s="25">
        <v>1200</v>
      </c>
      <c r="Q10" s="25">
        <v>1200</v>
      </c>
      <c r="R10" s="3"/>
    </row>
    <row r="11" spans="1:18" ht="16" thickBot="1" x14ac:dyDescent="0.4">
      <c r="A11" s="12" t="s">
        <v>8</v>
      </c>
      <c r="B11" s="3"/>
      <c r="K11" s="12" t="s">
        <v>28</v>
      </c>
      <c r="L11" s="30">
        <f>1/(1*(1+0.08)^L5)</f>
        <v>1</v>
      </c>
      <c r="M11" s="30">
        <f t="shared" ref="M11:P11" si="6">1/(1*(1+0.08)^M5)</f>
        <v>0.92592592592592582</v>
      </c>
      <c r="N11" s="30">
        <f t="shared" si="6"/>
        <v>0.85733882030178321</v>
      </c>
      <c r="O11" s="30">
        <f t="shared" si="6"/>
        <v>0.79383224102016958</v>
      </c>
      <c r="P11" s="30">
        <f t="shared" si="6"/>
        <v>0.73502985279645328</v>
      </c>
      <c r="Q11" s="30">
        <f t="shared" ref="Q11" si="7">1/(1*(1+0.08)^Q5)</f>
        <v>0.68058319703375303</v>
      </c>
      <c r="R11" s="3"/>
    </row>
    <row r="12" spans="1:18" ht="16" thickBot="1" x14ac:dyDescent="0.4">
      <c r="A12" t="s">
        <v>9</v>
      </c>
      <c r="B12" s="3">
        <v>1200</v>
      </c>
      <c r="K12" s="12" t="s">
        <v>29</v>
      </c>
      <c r="L12" s="26">
        <f>L10*L11</f>
        <v>15500</v>
      </c>
      <c r="M12" s="18">
        <f>M10*M11</f>
        <v>1111.1111111111111</v>
      </c>
      <c r="N12" s="18">
        <f t="shared" ref="N12" si="8">N10*N11</f>
        <v>1028.8065843621398</v>
      </c>
      <c r="O12" s="18">
        <f t="shared" ref="O12" si="9">O10*O11</f>
        <v>952.59868922420355</v>
      </c>
      <c r="P12" s="18">
        <f t="shared" ref="P12:Q12" si="10">P10*P11</f>
        <v>882.0358233557439</v>
      </c>
      <c r="Q12" s="18">
        <f t="shared" si="10"/>
        <v>816.69983644050365</v>
      </c>
      <c r="R12" s="24">
        <f>SUM(L12:Q12)</f>
        <v>20291.252044493704</v>
      </c>
    </row>
    <row r="13" spans="1:18" ht="15.5" x14ac:dyDescent="0.35">
      <c r="A13" t="s">
        <v>10</v>
      </c>
      <c r="K13" s="12"/>
      <c r="L13" s="3"/>
      <c r="M13" s="3"/>
      <c r="N13" s="3"/>
      <c r="O13" s="3"/>
      <c r="P13" s="3"/>
      <c r="R13" s="3"/>
    </row>
    <row r="14" spans="1:18" ht="15.5" x14ac:dyDescent="0.35">
      <c r="K14" s="28" t="s">
        <v>30</v>
      </c>
      <c r="L14" s="29">
        <f>R8-R12</f>
        <v>15643.138289209062</v>
      </c>
      <c r="M14" s="3"/>
      <c r="N14" s="3"/>
      <c r="O14" s="3"/>
      <c r="P14" s="3"/>
      <c r="R14" s="3"/>
    </row>
    <row r="15" spans="1:18" ht="15.5" x14ac:dyDescent="0.35">
      <c r="A15" s="12" t="s">
        <v>11</v>
      </c>
      <c r="B15" s="11">
        <v>0.08</v>
      </c>
    </row>
    <row r="16" spans="1:18" ht="15.5" x14ac:dyDescent="0.35">
      <c r="A16" s="12" t="s">
        <v>12</v>
      </c>
      <c r="B16" s="1" t="s">
        <v>23</v>
      </c>
    </row>
    <row r="18" spans="1:5" s="2" customFormat="1" ht="15.5" x14ac:dyDescent="0.35">
      <c r="A18" s="12" t="s">
        <v>13</v>
      </c>
      <c r="B18" s="12" t="s">
        <v>14</v>
      </c>
      <c r="C18" s="12" t="s">
        <v>15</v>
      </c>
      <c r="D18" s="12" t="s">
        <v>16</v>
      </c>
      <c r="E18" s="12" t="s">
        <v>17</v>
      </c>
    </row>
    <row r="19" spans="1:5" ht="15" thickBot="1" x14ac:dyDescent="0.4"/>
    <row r="20" spans="1:5" x14ac:dyDescent="0.35">
      <c r="A20" s="5">
        <v>0</v>
      </c>
      <c r="B20" s="9">
        <f>B9</f>
        <v>15500</v>
      </c>
      <c r="C20" s="21">
        <f>B20</f>
        <v>15500</v>
      </c>
      <c r="D20" s="21" t="s">
        <v>22</v>
      </c>
      <c r="E20" s="22" t="str">
        <f>D20</f>
        <v>-</v>
      </c>
    </row>
    <row r="21" spans="1:5" x14ac:dyDescent="0.35">
      <c r="A21" s="6">
        <v>1</v>
      </c>
      <c r="B21" s="10">
        <f>B12</f>
        <v>1200</v>
      </c>
      <c r="C21" s="20">
        <f>C20+B21</f>
        <v>16700</v>
      </c>
      <c r="D21" s="20">
        <v>9000</v>
      </c>
      <c r="E21" s="23">
        <f>D21*A21</f>
        <v>9000</v>
      </c>
    </row>
    <row r="22" spans="1:5" x14ac:dyDescent="0.35">
      <c r="A22" s="6">
        <v>2</v>
      </c>
      <c r="B22" s="10">
        <f>B12</f>
        <v>1200</v>
      </c>
      <c r="C22" s="20">
        <f t="shared" ref="C22:C24" si="11">C21+B22</f>
        <v>17900</v>
      </c>
      <c r="D22" s="20">
        <v>9000</v>
      </c>
      <c r="E22" s="23">
        <f t="shared" ref="E22:E24" si="12">D22*A22</f>
        <v>18000</v>
      </c>
    </row>
    <row r="23" spans="1:5" x14ac:dyDescent="0.35">
      <c r="A23" s="6">
        <v>3</v>
      </c>
      <c r="B23" s="10">
        <f>B12</f>
        <v>1200</v>
      </c>
      <c r="C23" s="20">
        <f t="shared" si="11"/>
        <v>19100</v>
      </c>
      <c r="D23" s="20">
        <v>9000</v>
      </c>
      <c r="E23" s="23">
        <f t="shared" si="12"/>
        <v>27000</v>
      </c>
    </row>
    <row r="24" spans="1:5" x14ac:dyDescent="0.35">
      <c r="A24" s="6">
        <v>4</v>
      </c>
      <c r="B24" s="10">
        <f>B12</f>
        <v>1200</v>
      </c>
      <c r="C24" s="20">
        <f>C23+B24</f>
        <v>20300</v>
      </c>
      <c r="D24" s="20">
        <v>9000</v>
      </c>
      <c r="E24" s="23">
        <f>D24*A24</f>
        <v>36000</v>
      </c>
    </row>
    <row r="25" spans="1:5" ht="15" thickBot="1" x14ac:dyDescent="0.4">
      <c r="A25" s="7">
        <v>5</v>
      </c>
      <c r="B25" s="10">
        <v>1200</v>
      </c>
      <c r="C25" s="20">
        <f>C24+B25</f>
        <v>21500</v>
      </c>
      <c r="D25" s="20">
        <v>9000</v>
      </c>
      <c r="E25" s="23">
        <f>D25*A25</f>
        <v>45000</v>
      </c>
    </row>
    <row r="26" spans="1:5" ht="16" thickBot="1" x14ac:dyDescent="0.4">
      <c r="A26" s="8"/>
      <c r="B26" s="16" t="s">
        <v>18</v>
      </c>
      <c r="C26" s="17">
        <f>C25</f>
        <v>21500</v>
      </c>
      <c r="D26" s="18"/>
      <c r="E26" s="19">
        <f>E25</f>
        <v>45000</v>
      </c>
    </row>
    <row r="27" spans="1:5" ht="15" thickBot="1" x14ac:dyDescent="0.4"/>
    <row r="28" spans="1:5" ht="16" thickBot="1" x14ac:dyDescent="0.4">
      <c r="A28" s="14" t="s">
        <v>21</v>
      </c>
      <c r="B28" s="15">
        <f>(E26-C26)/C26</f>
        <v>1.0930232558139534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2021-09-19T17:46:36Z</dcterms:created>
  <dcterms:modified xsi:type="dcterms:W3CDTF">2021-09-19T18:53:44Z</dcterms:modified>
</cp:coreProperties>
</file>