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3960" windowHeight="16120" tabRatio="500"/>
  </bookViews>
  <sheets>
    <sheet name="Sheet1" sheetId="1" r:id="rId1"/>
  </sheets>
  <definedNames>
    <definedName name="_xlnm.Print_Area" localSheetId="0">Sheet1!$A:$K</definedName>
  </definedName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D186" i="1"/>
  <c r="D206"/>
  <c r="I170"/>
  <c r="I137"/>
  <c r="I98"/>
  <c r="I68"/>
  <c r="I47"/>
  <c r="I207"/>
  <c r="G186"/>
  <c r="G206"/>
</calcChain>
</file>

<file path=xl/sharedStrings.xml><?xml version="1.0" encoding="utf-8"?>
<sst xmlns="http://schemas.openxmlformats.org/spreadsheetml/2006/main" count="304" uniqueCount="283">
  <si>
    <t>The rates estimated here do not account for changes that will be deployed at L1 in 2012</t>
    <phoneticPr fontId="1" type="noConversion"/>
  </si>
  <si>
    <r>
      <t>Compared to the 5e33 rates given in Draft2 :</t>
    </r>
    <r>
      <rPr>
        <sz val="14"/>
        <rFont val="Verdana"/>
      </rPr>
      <t xml:space="preserve"> a slightly different sample is used here.</t>
    </r>
    <phoneticPr fontId="1" type="noConversion"/>
  </si>
  <si>
    <t>DoubleJet36_Central becomes DoubleJetC36  (i.e. CentralJet or TauJet)</t>
    <phoneticPr fontId="1" type="noConversion"/>
  </si>
  <si>
    <t>SingleMu16_Eta2p1 becomes SingleMu16er ("eta restricted")</t>
    <phoneticPr fontId="1" type="noConversion"/>
  </si>
  <si>
    <t>dPhi1   means "delta phi index &gt; 1"</t>
    <phoneticPr fontId="1" type="noConversion"/>
  </si>
  <si>
    <t>WdEta4 means "delta eta index &lt;= 4 " (W stands for "within")</t>
    <phoneticPr fontId="1" type="noConversion"/>
  </si>
  <si>
    <t>See the new naming convention in Vasile's documentation. For example:</t>
    <phoneticPr fontId="1" type="noConversion"/>
  </si>
  <si>
    <t>Onia</t>
    <phoneticPr fontId="1" type="noConversion"/>
  </si>
  <si>
    <t>Onia (Higgs ?)</t>
    <phoneticPr fontId="1" type="noConversion"/>
  </si>
  <si>
    <t>Higgs</t>
    <phoneticPr fontId="1" type="noConversion"/>
  </si>
  <si>
    <t>Alternatives</t>
    <phoneticPr fontId="1" type="noConversion"/>
  </si>
  <si>
    <r>
      <t xml:space="preserve">The rate of </t>
    </r>
    <r>
      <rPr>
        <b/>
        <sz val="14"/>
        <rFont val="Verdana"/>
      </rPr>
      <t>Mu3p5_DoubleEG5</t>
    </r>
    <r>
      <rPr>
        <sz val="14"/>
        <rFont val="Verdana"/>
      </rPr>
      <t xml:space="preserve"> was underestimated in Draft2. It would actually be ~ 4 kHz at 5e33.</t>
    </r>
    <phoneticPr fontId="1" type="noConversion"/>
  </si>
  <si>
    <t>corrections that had to be done before.</t>
    <phoneticPr fontId="1" type="noConversion"/>
  </si>
  <si>
    <t>Little rate differences can happen due to the different statistics.</t>
    <phoneticPr fontId="1" type="noConversion"/>
  </si>
  <si>
    <t>The proposal is thus to have Mu5_DoubleEG5 as the 5e33 seed instead.</t>
    <phoneticPr fontId="1" type="noConversion"/>
  </si>
  <si>
    <t>Older information :</t>
    <phoneticPr fontId="1" type="noConversion"/>
  </si>
  <si>
    <t>(e.g. new HCAL LUTs, CSC changes, updated spike killing etc).</t>
    <phoneticPr fontId="1" type="noConversion"/>
  </si>
  <si>
    <t>The rates in the table correspond to 7 TeV</t>
    <phoneticPr fontId="1" type="noConversion"/>
  </si>
  <si>
    <r>
      <t>Note:</t>
    </r>
    <r>
      <rPr>
        <sz val="14"/>
        <rFont val="Verdana"/>
      </rPr>
      <t xml:space="preserve"> the 5e33 rates were obtained from PU=28 data. With 1330 bunches, PU=28 </t>
    </r>
    <phoneticPr fontId="1" type="noConversion"/>
  </si>
  <si>
    <t>(pure rate should be low, take 1 kHz)</t>
    <phoneticPr fontId="1" type="noConversion"/>
  </si>
  <si>
    <t>Onia</t>
    <phoneticPr fontId="1" type="noConversion"/>
  </si>
  <si>
    <t>Higgs</t>
    <phoneticPr fontId="1" type="noConversion"/>
  </si>
  <si>
    <t>Top, Tau (mu+Tau),SMP</t>
    <phoneticPr fontId="1" type="noConversion"/>
  </si>
  <si>
    <t>SMP</t>
    <phoneticPr fontId="1" type="noConversion"/>
  </si>
  <si>
    <t>SMP (mon.)</t>
    <phoneticPr fontId="1" type="noConversion"/>
  </si>
  <si>
    <t>Top, SMP</t>
    <phoneticPr fontId="1" type="noConversion"/>
  </si>
  <si>
    <t>SMP (or 13_7)</t>
    <phoneticPr fontId="1" type="noConversion"/>
  </si>
  <si>
    <t>Top, Higgs, SMP (or 15_5)</t>
    <phoneticPr fontId="1" type="noConversion"/>
  </si>
  <si>
    <t>SMP (or 10_3p5)</t>
    <phoneticPr fontId="1" type="noConversion"/>
  </si>
  <si>
    <t>Top, SMP (or 12_5)</t>
    <phoneticPr fontId="1" type="noConversion"/>
  </si>
  <si>
    <t>SMP</t>
    <phoneticPr fontId="1" type="noConversion"/>
  </si>
  <si>
    <t>Higgs, Top, SMP</t>
    <phoneticPr fontId="1" type="noConversion"/>
  </si>
  <si>
    <t>Higgs, SMP</t>
    <phoneticPr fontId="1" type="noConversion"/>
  </si>
  <si>
    <t>Higgs, SMP</t>
    <phoneticPr fontId="1" type="noConversion"/>
  </si>
  <si>
    <t>May add some other IsoEG seed</t>
    <phoneticPr fontId="1" type="noConversion"/>
  </si>
  <si>
    <t>saves 0.5 kHz</t>
    <phoneticPr fontId="1" type="noConversion"/>
  </si>
  <si>
    <t>Keep TripleEG_10_7_5</t>
    <phoneticPr fontId="1" type="noConversion"/>
  </si>
  <si>
    <t>Keep L1_HTT175 unprescaled</t>
    <phoneticPr fontId="1" type="noConversion"/>
  </si>
  <si>
    <t>It allows to get the rate of ALL seeds in an unbiased way, avoiding the dirty cooking / hand-made</t>
    <phoneticPr fontId="1" type="noConversion"/>
  </si>
  <si>
    <t>Total rate (kHz) at 8 TeV</t>
    <phoneticPr fontId="1" type="noConversion"/>
  </si>
  <si>
    <t>L1_DoubleMuHighQ_5_0_Eta2p2_WdEta22</t>
    <phoneticPr fontId="1" type="noConversion"/>
  </si>
  <si>
    <t>DoubleMu0er_HighQ is the same as the seed DoubleMu0_HighQ_EtaCuts used in 2011.</t>
    <phoneticPr fontId="1" type="noConversion"/>
  </si>
  <si>
    <t>L1_DoubleJetC36_ETM30</t>
  </si>
  <si>
    <t>L1_DoubleJetC44_ETM30</t>
    <phoneticPr fontId="1" type="noConversion"/>
  </si>
  <si>
    <t>L1_EG18er_JetC_Cen28_Tau20_dPhi1</t>
  </si>
  <si>
    <t>L1_EG18er_JetC_Cen32_Tau24_dPhi1</t>
  </si>
  <si>
    <t>L1_EG18er_JetC_Cen36_Tau28_dPhi1</t>
    <phoneticPr fontId="1" type="noConversion"/>
  </si>
  <si>
    <t>L1_EG8_DoubleJetC20</t>
  </si>
  <si>
    <t>Egamma</t>
    <phoneticPr fontId="1" type="noConversion"/>
  </si>
  <si>
    <t>Muons</t>
    <phoneticPr fontId="1" type="noConversion"/>
  </si>
  <si>
    <t>for lower PU</t>
    <phoneticPr fontId="1" type="noConversion"/>
  </si>
  <si>
    <t>L1_DoubleEG6_HTT100</t>
  </si>
  <si>
    <t>L1_Mu12_EG6</t>
  </si>
  <si>
    <t xml:space="preserve">L1_HTT150 </t>
  </si>
  <si>
    <t xml:space="preserve">L1_HTT200 </t>
  </si>
  <si>
    <t xml:space="preserve">L1_ETT300 </t>
  </si>
  <si>
    <t xml:space="preserve">L1_SingleEG5 </t>
  </si>
  <si>
    <t>Group feedback on Draft 1 was given at the TSG meeting of Jan 19:</t>
    <phoneticPr fontId="1" type="noConversion"/>
  </si>
  <si>
    <t>L1_Mu3_JetC16_WdEtaPhi2</t>
  </si>
  <si>
    <t>BTagMu seeds: deltaPhi2 and deltaEta2</t>
    <phoneticPr fontId="1" type="noConversion"/>
  </si>
  <si>
    <t>L1_Mu8_DoubleJetC20</t>
  </si>
  <si>
    <t>L1_SingleJetC20_NotBptxOR</t>
  </si>
  <si>
    <t>L1_SingleJetC32_NotBptxOR</t>
  </si>
  <si>
    <t>L1_SingleJet36_FwdVeto</t>
  </si>
  <si>
    <t>L1_SingleMu6_NotBptxOR</t>
  </si>
  <si>
    <t>L1_BeamGas_Hf_BptxMinusPostQuiet</t>
  </si>
  <si>
    <t>L1_BeamGas_Hf_BptxPlusPostQuiet</t>
  </si>
  <si>
    <t>tbd, may save about 0.5 kHz</t>
    <phoneticPr fontId="1" type="noConversion"/>
  </si>
  <si>
    <t>change the DoubleJet seeds into :</t>
    <phoneticPr fontId="1" type="noConversion"/>
  </si>
  <si>
    <t>Alternatives</t>
    <phoneticPr fontId="1" type="noConversion"/>
  </si>
  <si>
    <t>adds 0.3 kHz at 7 TeV</t>
    <phoneticPr fontId="1" type="noConversion"/>
  </si>
  <si>
    <t>SUSY</t>
    <phoneticPr fontId="1" type="noConversion"/>
  </si>
  <si>
    <t>SUSY</t>
    <phoneticPr fontId="1" type="noConversion"/>
  </si>
  <si>
    <t>Keep MuOpen_EG12</t>
    <phoneticPr fontId="1" type="noConversion"/>
  </si>
  <si>
    <t>adds 3.4 kHz at 7 TeV</t>
    <phoneticPr fontId="1" type="noConversion"/>
  </si>
  <si>
    <t>adds 1.15 kHz at 7 TeV</t>
    <phoneticPr fontId="1" type="noConversion"/>
  </si>
  <si>
    <t>Diff. and exclusive seeds:</t>
    <phoneticPr fontId="1" type="noConversion"/>
  </si>
  <si>
    <t>prescale DoubleMu_10_3p5, keep 12_5 as main seed</t>
    <phoneticPr fontId="1" type="noConversion"/>
  </si>
  <si>
    <t>saves 2 kHz</t>
    <phoneticPr fontId="1" type="noConversion"/>
  </si>
  <si>
    <t>keep DoubleMu_10_Open</t>
    <phoneticPr fontId="1" type="noConversion"/>
  </si>
  <si>
    <t>adds 1.4 kHz</t>
    <phoneticPr fontId="1" type="noConversion"/>
  </si>
  <si>
    <t>keep TripleMu0</t>
    <phoneticPr fontId="1" type="noConversion"/>
  </si>
  <si>
    <t>adds 0.4 kHz</t>
    <phoneticPr fontId="1" type="noConversion"/>
  </si>
  <si>
    <t>low PU</t>
    <phoneticPr fontId="1" type="noConversion"/>
  </si>
  <si>
    <t>tbd</t>
    <phoneticPr fontId="1" type="noConversion"/>
  </si>
  <si>
    <t>tbd</t>
    <phoneticPr fontId="1" type="noConversion"/>
  </si>
  <si>
    <t>L1_Mu4_HTT125</t>
  </si>
  <si>
    <t>L1_DoubleEG6_HTT125</t>
  </si>
  <si>
    <t>L1_MuOpen_EG12</t>
  </si>
  <si>
    <t>L1_Mu3p5_EG12</t>
  </si>
  <si>
    <t>L1_DoubleMu5_EG5</t>
  </si>
  <si>
    <t>L1_Mu5_DoubleEG5</t>
  </si>
  <si>
    <t>L1_Mu5_DoubleEG6</t>
  </si>
  <si>
    <t>L1_DoubleJetC36</t>
    <phoneticPr fontId="1" type="noConversion"/>
  </si>
  <si>
    <t>L1_DoubleJetC52</t>
    <phoneticPr fontId="1" type="noConversion"/>
  </si>
  <si>
    <t>L1_DoubleJetC56</t>
  </si>
  <si>
    <t>L1_DoubleJetC56</t>
    <phoneticPr fontId="1" type="noConversion"/>
  </si>
  <si>
    <t>L1_DoubleJetC64</t>
    <phoneticPr fontId="1" type="noConversion"/>
  </si>
  <si>
    <t>L1_Mu10er_JetC12_WdEtaPhi1_DoubleJetC_20_12</t>
  </si>
  <si>
    <t>L1_Mu10er_JetC12_WdEtaPhi1_DoubleJetC_32_12</t>
    <phoneticPr fontId="1" type="noConversion"/>
  </si>
  <si>
    <t>L1_Mu10er_JetC32</t>
  </si>
  <si>
    <t>L1_Mu12er_ETM20</t>
  </si>
  <si>
    <t>L1_DoubleTauJet44er</t>
  </si>
  <si>
    <t>L1_DoubleJetC44_Eta1p74_WdEta4</t>
  </si>
  <si>
    <t>L1_DoubleJetC56_Eta1p74_WdEta4</t>
    <phoneticPr fontId="1" type="noConversion"/>
  </si>
  <si>
    <t>L1_DoubleJetC56_Eta1p74_WdEta4</t>
    <phoneticPr fontId="1" type="noConversion"/>
  </si>
  <si>
    <t>L1_SingleEG18er</t>
  </si>
  <si>
    <t>L1_SingleIsoEG18er</t>
  </si>
  <si>
    <t>L1_DoubleMu0er_HighQ</t>
  </si>
  <si>
    <t xml:space="preserve">Keep L1_DoubleMu0er_HighQ instead of the new Onia seeds </t>
    <phoneticPr fontId="1" type="noConversion"/>
  </si>
  <si>
    <t>L1_SingleMu14er</t>
  </si>
  <si>
    <t>L1_SingleMu16er</t>
  </si>
  <si>
    <t>L1_SingleMu20er</t>
  </si>
  <si>
    <t>TripleEG8 instead of TripleEG7</t>
    <phoneticPr fontId="1" type="noConversion"/>
  </si>
  <si>
    <t>small</t>
    <phoneticPr fontId="1" type="noConversion"/>
  </si>
  <si>
    <t>SUSY, monitoring</t>
    <phoneticPr fontId="1" type="noConversion"/>
  </si>
  <si>
    <t>Tau</t>
    <phoneticPr fontId="1" type="noConversion"/>
  </si>
  <si>
    <t>SUSY</t>
    <phoneticPr fontId="1" type="noConversion"/>
  </si>
  <si>
    <t>SUSY</t>
    <phoneticPr fontId="1" type="noConversion"/>
  </si>
  <si>
    <t>Zee, ECAL + HF</t>
    <phoneticPr fontId="1" type="noConversion"/>
  </si>
  <si>
    <t>Zee, ECAL + HF</t>
    <phoneticPr fontId="1" type="noConversion"/>
  </si>
  <si>
    <t>BTagMu</t>
    <phoneticPr fontId="1" type="noConversion"/>
  </si>
  <si>
    <t>BTagMu</t>
    <phoneticPr fontId="1" type="noConversion"/>
  </si>
  <si>
    <t>H to bb, mu-tagged</t>
    <phoneticPr fontId="1" type="noConversion"/>
  </si>
  <si>
    <t>in the shadow of EG22</t>
    <phoneticPr fontId="1" type="noConversion"/>
  </si>
  <si>
    <t>Alernatives:</t>
    <phoneticPr fontId="1" type="noConversion"/>
  </si>
  <si>
    <t>TripleJet_X_Y_Z_VBF means (3 central &gt;= X, Y, Z) OR ( 2 central &gt;= Y, Z and 1 Fwd &gt;= X) OR (2 central &gt;= X, Z AND 1 Fwd &gt;= Y)</t>
    <phoneticPr fontId="1" type="noConversion"/>
  </si>
  <si>
    <t>Hbb, VBF</t>
    <phoneticPr fontId="1" type="noConversion"/>
  </si>
  <si>
    <t>pure</t>
    <phoneticPr fontId="1" type="noConversion"/>
  </si>
  <si>
    <t>L1_SingleJet16</t>
    <phoneticPr fontId="1" type="noConversion"/>
  </si>
  <si>
    <t>A global scaling for 7 -&gt; 8 TeV is done at the end.</t>
    <phoneticPr fontId="1" type="noConversion"/>
  </si>
  <si>
    <t>Plots of rate vs threshold can be found at</t>
    <phoneticPr fontId="1" type="noConversion"/>
  </si>
  <si>
    <t>https://twiki.cern.ch/twiki/bin/view/CMS/L1Menu2012WorkingPage</t>
  </si>
  <si>
    <t>7 to 8 TeV : assume a 20% increase</t>
    <phoneticPr fontId="1" type="noConversion"/>
  </si>
  <si>
    <t>Add 3 kHz should be added for the Tech. triggers, stopped gluino, beamgas and ZeroBias</t>
    <phoneticPr fontId="1" type="noConversion"/>
  </si>
  <si>
    <t>L1_SingleEG24</t>
    <phoneticPr fontId="1" type="noConversion"/>
  </si>
  <si>
    <t>Hbb low mass</t>
    <phoneticPr fontId="1" type="noConversion"/>
  </si>
  <si>
    <t>Hbb low mass</t>
    <phoneticPr fontId="1" type="noConversion"/>
  </si>
  <si>
    <t>for lower PU</t>
    <phoneticPr fontId="1" type="noConversion"/>
  </si>
  <si>
    <t>SUSY</t>
    <phoneticPr fontId="1" type="noConversion"/>
  </si>
  <si>
    <t>Announcement of the menu v0: see Vasile's HN</t>
    <phoneticPr fontId="1" type="noConversion"/>
  </si>
  <si>
    <t>and documentation at:</t>
    <phoneticPr fontId="1" type="noConversion"/>
  </si>
  <si>
    <t>New Onia seeds: two HiQ muons, | eta | &lt; 2.2, PT &gt; 3, 3 (or 5, 0), and | Delta eta | &lt; about 2 (exact value depends on where the mu are)</t>
    <phoneticPr fontId="1" type="noConversion"/>
  </si>
  <si>
    <t>adds 2.92 kHz</t>
    <phoneticPr fontId="1" type="noConversion"/>
  </si>
  <si>
    <t>H to TauTau, SUSY</t>
    <phoneticPr fontId="1" type="noConversion"/>
  </si>
  <si>
    <t>cut at |eta| &lt; 2.1 in the new Onia seeds</t>
    <phoneticPr fontId="1" type="noConversion"/>
  </si>
  <si>
    <t xml:space="preserve">Total rate (kHz) at 7 TeV, 7e33, PU=33 </t>
    <phoneticPr fontId="1" type="noConversion"/>
  </si>
  <si>
    <t>Onia, Higgs</t>
    <phoneticPr fontId="1" type="noConversion"/>
  </si>
  <si>
    <t>SingleEG18_Eta2p17 becomes SingleEG18er  ("eta restricted")</t>
    <phoneticPr fontId="1" type="noConversion"/>
  </si>
  <si>
    <t>L1_SingleMu25er</t>
  </si>
  <si>
    <t>L1_DoubleMuHighQ_3_3_Eta2p2_WdEta22</t>
    <phoneticPr fontId="1" type="noConversion"/>
  </si>
  <si>
    <t>Seeds highlighted in yellow are (proposed to be) added w.r.t. the menu L1Menu_Collisions2012_v0</t>
    <phoneticPr fontId="1" type="noConversion"/>
  </si>
  <si>
    <t>https://hypernews.cern.ch/HyperNews/CMS/get/L1Trigger/418.html</t>
  </si>
  <si>
    <t>https://twiki.cern.ch/twiki/bin/view/CMS/GlobalTriggerMenu_L1Menu_Collisions2012_v0</t>
  </si>
  <si>
    <t xml:space="preserve">L1_SingleEG12 </t>
  </si>
  <si>
    <t xml:space="preserve">L1_SingleEG20 </t>
  </si>
  <si>
    <t xml:space="preserve">L1_SingleEG22 </t>
  </si>
  <si>
    <t xml:space="preserve">L1_SingleEG30 </t>
  </si>
  <si>
    <t xml:space="preserve">L1_DoubleEG_15_5 </t>
  </si>
  <si>
    <t xml:space="preserve">L1_DoubleEG_13_7 </t>
  </si>
  <si>
    <t xml:space="preserve">L1_TripleEG7 </t>
  </si>
  <si>
    <t xml:space="preserve">L1_TripleEG_10_7_5 </t>
  </si>
  <si>
    <t>Tau, tau+e</t>
    <phoneticPr fontId="1" type="noConversion"/>
  </si>
  <si>
    <t>Prescale</t>
    <phoneticPr fontId="1" type="noConversion"/>
  </si>
  <si>
    <t>Rate at 5e33</t>
    <phoneticPr fontId="1" type="noConversion"/>
  </si>
  <si>
    <t>pure</t>
    <phoneticPr fontId="1" type="noConversion"/>
  </si>
  <si>
    <t>rate</t>
    <phoneticPr fontId="1" type="noConversion"/>
  </si>
  <si>
    <t>5e33 column</t>
    <phoneticPr fontId="1" type="noConversion"/>
  </si>
  <si>
    <t>7e33 column</t>
    <phoneticPr fontId="1" type="noConversion"/>
  </si>
  <si>
    <t>tbd</t>
    <phoneticPr fontId="1" type="noConversion"/>
  </si>
  <si>
    <t>small</t>
    <phoneticPr fontId="1" type="noConversion"/>
  </si>
  <si>
    <t>L1_Mu3_JetC52_WdEtaPhi2</t>
  </si>
  <si>
    <t>costs 1.29 kHz at 7 TeV, 7e33</t>
    <phoneticPr fontId="1" type="noConversion"/>
  </si>
  <si>
    <t>https://indico.cern.ch/conferenceDisplay.py?confId=173676</t>
  </si>
  <si>
    <t xml:space="preserve">lower PU and monitoring for DoubleJet_ETM30 </t>
    <phoneticPr fontId="1" type="noConversion"/>
  </si>
  <si>
    <t>Total rate (kHz)</t>
    <phoneticPr fontId="1" type="noConversion"/>
  </si>
  <si>
    <t>Number of bits</t>
    <phoneticPr fontId="1" type="noConversion"/>
  </si>
  <si>
    <t>Prescale</t>
    <phoneticPr fontId="1" type="noConversion"/>
  </si>
  <si>
    <t>Comments</t>
    <phoneticPr fontId="1" type="noConversion"/>
  </si>
  <si>
    <t>Total rate (kHz)</t>
    <phoneticPr fontId="1" type="noConversion"/>
  </si>
  <si>
    <t>Number of L1 bits</t>
    <phoneticPr fontId="1" type="noConversion"/>
  </si>
  <si>
    <t>Jets</t>
    <phoneticPr fontId="1" type="noConversion"/>
  </si>
  <si>
    <t>L1_TripleJet_64_44_24_VBF</t>
  </si>
  <si>
    <t>L1_TripleJet_68_48_32_VBF</t>
  </si>
  <si>
    <t>Cross Triggers</t>
    <phoneticPr fontId="1" type="noConversion"/>
  </si>
  <si>
    <t>L1_HTT125</t>
    <phoneticPr fontId="1" type="noConversion"/>
  </si>
  <si>
    <t>L1_HTT175</t>
    <phoneticPr fontId="1" type="noConversion"/>
  </si>
  <si>
    <t>interest from HtoZZ 4 electrons</t>
    <phoneticPr fontId="1" type="noConversion"/>
  </si>
  <si>
    <t xml:space="preserve">L1_ZeroBias </t>
  </si>
  <si>
    <t xml:space="preserve">L1_ZeroBias_Instance1 </t>
  </si>
  <si>
    <t>rather corresponds to 5.8e33. Hence the PU effect in these 5e33 predictions</t>
    <phoneticPr fontId="1" type="noConversion"/>
  </si>
  <si>
    <t>SUSY, should replace Mu3p5_DoubleEG5 !!</t>
    <phoneticPr fontId="1" type="noConversion"/>
  </si>
  <si>
    <t>SUSY</t>
    <phoneticPr fontId="1" type="noConversion"/>
  </si>
  <si>
    <t>L1_SingleMuOpen</t>
  </si>
  <si>
    <t>L1_SingleMu3</t>
  </si>
  <si>
    <t>L1_SingleMu7</t>
  </si>
  <si>
    <t>L1_SingleMu12</t>
  </si>
  <si>
    <t>L1_SingleMu16</t>
  </si>
  <si>
    <t>L1_SingleMu20</t>
  </si>
  <si>
    <t>L1_DoubleMu0</t>
  </si>
  <si>
    <t>L1_DoubleMu5</t>
  </si>
  <si>
    <t>L1_DoubleMu_10_Open</t>
  </si>
  <si>
    <t>L1_DoubleMu_10_3p5</t>
  </si>
  <si>
    <t>L1_TripleMu0</t>
  </si>
  <si>
    <t>L1_TripleMu0_HighQ</t>
  </si>
  <si>
    <t>L1_TripleMu_5_5_0</t>
  </si>
  <si>
    <t>L1_DoubleMu_12_5</t>
    <phoneticPr fontId="1" type="noConversion"/>
  </si>
  <si>
    <t>Alternatives</t>
    <phoneticPr fontId="1" type="noConversion"/>
  </si>
  <si>
    <t>Keep DoubleEG_13_7 instead of 15_5</t>
    <phoneticPr fontId="1" type="noConversion"/>
  </si>
  <si>
    <t>keep L1_EG18_Eta2p1_CentralJet32_or_TauJet24_deltaPhi1</t>
    <phoneticPr fontId="1" type="noConversion"/>
  </si>
  <si>
    <t>L1_BeamHalo</t>
    <phoneticPr fontId="1" type="noConversion"/>
  </si>
  <si>
    <t xml:space="preserve"> Rate at 7e33</t>
    <phoneticPr fontId="1" type="noConversion"/>
  </si>
  <si>
    <t>Tau, backup</t>
    <phoneticPr fontId="1" type="noConversion"/>
  </si>
  <si>
    <t>L1_TripleJetC28</t>
    <phoneticPr fontId="1" type="noConversion"/>
  </si>
  <si>
    <t>L1_QuadJetC32</t>
    <phoneticPr fontId="1" type="noConversion"/>
  </si>
  <si>
    <t>L1_QuadJetC36</t>
    <phoneticPr fontId="1" type="noConversion"/>
  </si>
  <si>
    <t>L1_QuadJetC40</t>
    <phoneticPr fontId="1" type="noConversion"/>
  </si>
  <si>
    <t>H to TauTau</t>
    <phoneticPr fontId="1" type="noConversion"/>
  </si>
  <si>
    <t>Hbb, VBF</t>
    <phoneticPr fontId="1" type="noConversion"/>
  </si>
  <si>
    <t>Hbb, VBF</t>
    <phoneticPr fontId="1" type="noConversion"/>
  </si>
  <si>
    <t>stopped gluino</t>
    <phoneticPr fontId="1" type="noConversion"/>
  </si>
  <si>
    <t>H to bb mu-tagged: two seeds currently, to ease further studies. Unlikely to keep both in the final menu.</t>
    <phoneticPr fontId="1" type="noConversion"/>
  </si>
  <si>
    <t>stopped gluino</t>
    <phoneticPr fontId="1" type="noConversion"/>
  </si>
  <si>
    <t>delayed muons</t>
    <phoneticPr fontId="1" type="noConversion"/>
  </si>
  <si>
    <t>Global Sums</t>
    <phoneticPr fontId="1" type="noConversion"/>
  </si>
  <si>
    <t>L1_ETM40</t>
    <phoneticPr fontId="1" type="noConversion"/>
  </si>
  <si>
    <t>L1_EG22_ForJet24</t>
  </si>
  <si>
    <t>L1_EG22_ForJet32</t>
  </si>
  <si>
    <t>SUSY</t>
    <phoneticPr fontId="1" type="noConversion"/>
  </si>
  <si>
    <t>SUSY, monitoring</t>
    <phoneticPr fontId="1" type="noConversion"/>
  </si>
  <si>
    <t>Others</t>
    <phoneticPr fontId="1" type="noConversion"/>
  </si>
  <si>
    <t>To be added (low rate)</t>
    <phoneticPr fontId="1" type="noConversion"/>
  </si>
  <si>
    <t>Number of L1 bits</t>
    <phoneticPr fontId="1" type="noConversion"/>
  </si>
  <si>
    <t>https://indico.cern.ch/getFile.py/access?contribId=2&amp;resId=0&amp;materialId=slides&amp;confId=172661</t>
  </si>
  <si>
    <t>is slightly overestimated.</t>
    <phoneticPr fontId="1" type="noConversion"/>
  </si>
  <si>
    <t xml:space="preserve">L1_ETM70 </t>
  </si>
  <si>
    <t xml:space="preserve">L1_ETM100 </t>
  </si>
  <si>
    <t xml:space="preserve">L1_HTT100 </t>
  </si>
  <si>
    <t>L1_InterBunch_Bptx</t>
  </si>
  <si>
    <t>safety…</t>
    <phoneticPr fontId="1" type="noConversion"/>
  </si>
  <si>
    <t>L1_SingleJet36</t>
  </si>
  <si>
    <t>L1_SingleJet52</t>
  </si>
  <si>
    <t>L1_SingleJet68</t>
  </si>
  <si>
    <t>L1_SingleJet92</t>
  </si>
  <si>
    <t>L1_SingleJet128</t>
  </si>
  <si>
    <t>SUSY, Top</t>
    <phoneticPr fontId="1" type="noConversion"/>
  </si>
  <si>
    <t>tau+MET trigger (H+-&gt;tau)</t>
  </si>
  <si>
    <t xml:space="preserve">Tau, monitoring for e+tau </t>
    <phoneticPr fontId="1" type="noConversion"/>
  </si>
  <si>
    <t>Tau, monitoring for tau+MET</t>
    <phoneticPr fontId="1" type="noConversion"/>
  </si>
  <si>
    <t>Tau,monitoring tau+MET</t>
    <phoneticPr fontId="1" type="noConversion"/>
  </si>
  <si>
    <t>1.5 kHz of EG5 or 0.5 kHz SingleEG8 (Pi0 / control samples)</t>
    <phoneticPr fontId="1" type="noConversion"/>
  </si>
  <si>
    <t xml:space="preserve">adds 1 or 0.5 kHz </t>
    <phoneticPr fontId="1" type="noConversion"/>
  </si>
  <si>
    <t>introduce SingleMu18er (unp'ed) (Top, Tau)</t>
    <phoneticPr fontId="1" type="noConversion"/>
  </si>
  <si>
    <t>SUSY, backup</t>
    <phoneticPr fontId="1" type="noConversion"/>
  </si>
  <si>
    <t>Hbb low mass</t>
    <phoneticPr fontId="1" type="noConversion"/>
  </si>
  <si>
    <t>Hbb high mass, SUSY</t>
    <phoneticPr fontId="1" type="noConversion"/>
  </si>
  <si>
    <t>and additional feedback received by Jan 24 (HN msgs and private emails..)</t>
    <phoneticPr fontId="1" type="noConversion"/>
  </si>
  <si>
    <t>saves 0.6 kHz at 7 TeV, 7e33</t>
    <phoneticPr fontId="1" type="noConversion"/>
  </si>
  <si>
    <t>adds 1.34 kHz</t>
    <phoneticPr fontId="1" type="noConversion"/>
  </si>
  <si>
    <t>Draft 3, with 5e33 and 7e33 columns</t>
    <phoneticPr fontId="1" type="noConversion"/>
  </si>
  <si>
    <t>Proposed L1 thresholds and prescales for 2012, for 5e33 and 7e33.</t>
    <phoneticPr fontId="1" type="noConversion"/>
  </si>
  <si>
    <t>7e33: Based on the high PU data at PU = 33 (run 179828, LS 140 - 160)</t>
    <phoneticPr fontId="1" type="noConversion"/>
  </si>
  <si>
    <t>5e33: Based on the high PU data at PU = 28 (run 179828, LS 374 - 394)</t>
    <phoneticPr fontId="1" type="noConversion"/>
  </si>
  <si>
    <t>Rates are given in kHz. They assume PU=28 (5e33) or 33 (7e33) and sqrts = 7 TeV.</t>
    <phoneticPr fontId="1" type="noConversion"/>
  </si>
  <si>
    <t>The pure rate (i.e. the rate that is taken only by the seed) is also given, in kHz.</t>
    <phoneticPr fontId="1" type="noConversion"/>
  </si>
  <si>
    <t>Rate (kHz) at 8 TeV, 7e33, PU = 33</t>
    <phoneticPr fontId="1" type="noConversion"/>
  </si>
  <si>
    <t>https://indico.cern.ch/getFile.py/access?contribId=1&amp;resId=0&amp;materialId=slides&amp;confId=167008</t>
  </si>
  <si>
    <t>L1_TripleJet_64_48_28_VBF</t>
  </si>
  <si>
    <t>#bits</t>
    <phoneticPr fontId="1" type="noConversion"/>
  </si>
  <si>
    <t>rate</t>
    <phoneticPr fontId="1" type="noConversion"/>
  </si>
  <si>
    <t>L1_Mu0_HTT50</t>
  </si>
  <si>
    <t>L1_Mu0_HTT100</t>
  </si>
  <si>
    <t>L1_DoubleMu3p5_EG5</t>
  </si>
  <si>
    <t>Total rate (kHz)</t>
    <phoneticPr fontId="1" type="noConversion"/>
  </si>
  <si>
    <t>H to bb mu-tagged: delta1 means deltaPhi1 and deltaEta1</t>
    <phoneticPr fontId="1" type="noConversion"/>
  </si>
  <si>
    <t xml:space="preserve">L1_ETM30 </t>
  </si>
  <si>
    <t xml:space="preserve">L1_ETM36 </t>
  </si>
  <si>
    <t xml:space="preserve">L1_ETM50 </t>
  </si>
  <si>
    <t>For more details see the TSG presentations:</t>
    <phoneticPr fontId="1" type="noConversion"/>
  </si>
  <si>
    <t>https://indico.cern.ch/getFile.py/access?contribId=2&amp;resId=0&amp;materialId=slides&amp;confId=169726</t>
  </si>
  <si>
    <t>Seeds for long-lived exotica</t>
    <phoneticPr fontId="1" type="noConversion"/>
  </si>
  <si>
    <t>H to bb, mu-tagged</t>
    <phoneticPr fontId="1" type="noConversion"/>
  </si>
  <si>
    <t xml:space="preserve">Alternatives </t>
    <phoneticPr fontId="1" type="noConversion"/>
  </si>
</sst>
</file>

<file path=xl/styles.xml><?xml version="1.0" encoding="utf-8"?>
<styleSheet xmlns="http://schemas.openxmlformats.org/spreadsheetml/2006/main">
  <fonts count="6">
    <font>
      <sz val="10"/>
      <name val="Verdana"/>
    </font>
    <font>
      <sz val="8"/>
      <name val="Verdana"/>
    </font>
    <font>
      <sz val="14"/>
      <name val="Verdana"/>
    </font>
    <font>
      <b/>
      <sz val="14"/>
      <name val="Verdana"/>
    </font>
    <font>
      <u/>
      <sz val="10"/>
      <color indexed="12"/>
      <name val="Verdana"/>
    </font>
    <font>
      <b/>
      <u/>
      <sz val="10"/>
      <color indexed="12"/>
      <name val="Verdana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6">
    <border>
      <left/>
      <right/>
      <top/>
      <bottom/>
      <diagonal/>
    </border>
    <border>
      <left/>
      <right style="thick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42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right"/>
    </xf>
    <xf numFmtId="0" fontId="2" fillId="0" borderId="0" xfId="0" applyNumberFormat="1" applyFont="1"/>
    <xf numFmtId="0" fontId="3" fillId="0" borderId="0" xfId="0" applyNumberFormat="1" applyFont="1"/>
    <xf numFmtId="0" fontId="3" fillId="2" borderId="0" xfId="0" applyFont="1" applyFill="1"/>
    <xf numFmtId="0" fontId="4" fillId="0" borderId="0" xfId="1" applyAlignment="1" applyProtection="1"/>
    <xf numFmtId="15" fontId="3" fillId="0" borderId="0" xfId="0" applyNumberFormat="1" applyFont="1"/>
    <xf numFmtId="0" fontId="2" fillId="0" borderId="0" xfId="0" applyFont="1" applyAlignment="1">
      <alignment horizontal="left"/>
    </xf>
    <xf numFmtId="0" fontId="2" fillId="0" borderId="0" xfId="0" applyFont="1" applyFill="1"/>
    <xf numFmtId="0" fontId="2" fillId="0" borderId="0" xfId="0" applyNumberFormat="1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0" borderId="0" xfId="0" applyFont="1" applyFill="1" applyBorder="1" applyAlignment="1">
      <alignment vertical="center"/>
    </xf>
    <xf numFmtId="0" fontId="2" fillId="0" borderId="0" xfId="0" applyFont="1" applyFill="1" applyBorder="1"/>
    <xf numFmtId="0" fontId="2" fillId="0" borderId="0" xfId="0" applyFont="1" applyBorder="1"/>
    <xf numFmtId="0" fontId="2" fillId="2" borderId="0" xfId="0" applyFont="1" applyFill="1" applyBorder="1"/>
    <xf numFmtId="0" fontId="2" fillId="0" borderId="0" xfId="0" applyFont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2" fillId="2" borderId="0" xfId="0" applyNumberFormat="1" applyFont="1" applyFill="1"/>
    <xf numFmtId="0" fontId="5" fillId="0" borderId="0" xfId="1" applyFont="1" applyAlignment="1" applyProtection="1"/>
    <xf numFmtId="0" fontId="3" fillId="0" borderId="1" xfId="0" applyFont="1" applyBorder="1"/>
    <xf numFmtId="0" fontId="2" fillId="0" borderId="1" xfId="0" applyFont="1" applyBorder="1"/>
    <xf numFmtId="0" fontId="2" fillId="2" borderId="1" xfId="0" applyFont="1" applyFill="1" applyBorder="1"/>
    <xf numFmtId="0" fontId="2" fillId="0" borderId="1" xfId="0" applyFont="1" applyBorder="1" applyAlignment="1">
      <alignment horizontal="center"/>
    </xf>
    <xf numFmtId="0" fontId="2" fillId="0" borderId="1" xfId="0" applyFont="1" applyFill="1" applyBorder="1"/>
    <xf numFmtId="0" fontId="3" fillId="2" borderId="1" xfId="0" applyFont="1" applyFill="1" applyBorder="1"/>
    <xf numFmtId="0" fontId="3" fillId="0" borderId="0" xfId="0" applyFont="1" applyBorder="1"/>
    <xf numFmtId="0" fontId="5" fillId="0" borderId="0" xfId="1" applyFont="1" applyBorder="1" applyAlignment="1" applyProtection="1"/>
    <xf numFmtId="0" fontId="2" fillId="2" borderId="1" xfId="0" applyFont="1" applyFill="1" applyBorder="1" applyAlignment="1">
      <alignment horizontal="right"/>
    </xf>
    <xf numFmtId="0" fontId="2" fillId="0" borderId="4" xfId="0" applyFont="1" applyBorder="1"/>
    <xf numFmtId="0" fontId="2" fillId="0" borderId="5" xfId="0" applyFont="1" applyBorder="1"/>
    <xf numFmtId="0" fontId="3" fillId="0" borderId="2" xfId="0" applyFont="1" applyBorder="1"/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4" fillId="0" borderId="0" xfId="1" applyBorder="1" applyAlignment="1" applyProtection="1"/>
    <xf numFmtId="0" fontId="2" fillId="0" borderId="5" xfId="0" applyFont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3" fillId="0" borderId="0" xfId="0" applyFont="1" applyBorder="1" applyAlignment="1">
      <alignment horizontal="center"/>
    </xf>
    <xf numFmtId="0" fontId="3" fillId="0" borderId="1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indico.cern.ch/getFile.py/access?contribId=1&amp;resId=0&amp;materialId=slides&amp;confId=167008" TargetMode="External"/><Relationship Id="rId4" Type="http://schemas.openxmlformats.org/officeDocument/2006/relationships/hyperlink" Target="https://twiki.cern.ch/twiki/bin/view/CMS/L1Menu2012WorkingPage" TargetMode="External"/><Relationship Id="rId5" Type="http://schemas.openxmlformats.org/officeDocument/2006/relationships/hyperlink" Target="https://indico.cern.ch/conferenceDisplay.py?confId=173676" TargetMode="External"/><Relationship Id="rId6" Type="http://schemas.openxmlformats.org/officeDocument/2006/relationships/hyperlink" Target="https://hypernews.cern.ch/HyperNews/CMS/get/L1Trigger/418.html" TargetMode="External"/><Relationship Id="rId7" Type="http://schemas.openxmlformats.org/officeDocument/2006/relationships/hyperlink" Target="https://twiki.cern.ch/twiki/bin/view/CMS/GlobalTriggerMenu_L1Menu_Collisions2012_v0" TargetMode="External"/><Relationship Id="rId1" Type="http://schemas.openxmlformats.org/officeDocument/2006/relationships/hyperlink" Target="https://indico.cern.ch/getFile.py/access?contribId=2&amp;resId=0&amp;materialId=slides&amp;confId=172661" TargetMode="External"/><Relationship Id="rId2" Type="http://schemas.openxmlformats.org/officeDocument/2006/relationships/hyperlink" Target="https://indico.cern.ch/getFile.py/access?contribId=2&amp;resId=0&amp;materialId=slides&amp;confId=16972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M242"/>
  <sheetViews>
    <sheetView tabSelected="1" topLeftCell="A213" workbookViewId="0">
      <selection activeCell="I86" sqref="I86"/>
    </sheetView>
  </sheetViews>
  <sheetFormatPr baseColWidth="10" defaultRowHeight="18"/>
  <cols>
    <col min="1" max="1" width="15.28515625" style="1" customWidth="1"/>
    <col min="2" max="2" width="56.85546875" style="23" customWidth="1"/>
    <col min="3" max="3" width="10.5703125" style="1" customWidth="1"/>
    <col min="4" max="4" width="14.28515625" style="1" customWidth="1"/>
    <col min="5" max="5" width="9.5703125" style="23" customWidth="1"/>
    <col min="6" max="6" width="8.5703125" style="1" customWidth="1"/>
    <col min="7" max="7" width="16" style="1" customWidth="1"/>
    <col min="8" max="8" width="10.5703125" style="23" customWidth="1"/>
    <col min="9" max="9" width="6.7109375" style="1" customWidth="1"/>
    <col min="10" max="10" width="22.28515625" style="1" customWidth="1"/>
    <col min="11" max="11" width="27.140625" style="1" customWidth="1"/>
    <col min="12" max="12" width="9" style="1" customWidth="1"/>
    <col min="13" max="13" width="13.42578125" style="1" customWidth="1"/>
    <col min="14" max="14" width="7.28515625" style="1" customWidth="1"/>
    <col min="15" max="16384" width="10.7109375" style="1"/>
  </cols>
  <sheetData>
    <row r="1" spans="1:8">
      <c r="B1" s="16"/>
      <c r="E1" s="16"/>
      <c r="H1" s="16"/>
    </row>
    <row r="2" spans="1:8" s="2" customFormat="1">
      <c r="A2" s="8">
        <v>39484</v>
      </c>
      <c r="B2" s="28" t="s">
        <v>259</v>
      </c>
      <c r="E2" s="28"/>
      <c r="H2" s="28"/>
    </row>
    <row r="3" spans="1:8">
      <c r="B3" s="16"/>
      <c r="E3" s="16"/>
      <c r="H3" s="16"/>
    </row>
    <row r="4" spans="1:8">
      <c r="B4" s="16" t="s">
        <v>260</v>
      </c>
      <c r="E4" s="16"/>
      <c r="H4" s="16"/>
    </row>
    <row r="5" spans="1:8">
      <c r="B5" s="16" t="s">
        <v>262</v>
      </c>
      <c r="E5" s="16"/>
      <c r="H5" s="16"/>
    </row>
    <row r="6" spans="1:8">
      <c r="B6" s="16" t="s">
        <v>261</v>
      </c>
      <c r="E6" s="16"/>
      <c r="H6" s="16"/>
    </row>
    <row r="7" spans="1:8">
      <c r="B7" s="16" t="s">
        <v>263</v>
      </c>
      <c r="E7" s="16"/>
      <c r="H7" s="16"/>
    </row>
    <row r="8" spans="1:8">
      <c r="B8" s="16" t="s">
        <v>130</v>
      </c>
      <c r="E8" s="16"/>
      <c r="H8" s="16"/>
    </row>
    <row r="9" spans="1:8">
      <c r="B9" s="16" t="s">
        <v>264</v>
      </c>
      <c r="E9" s="16"/>
      <c r="H9" s="16"/>
    </row>
    <row r="10" spans="1:8">
      <c r="B10" s="16"/>
      <c r="E10" s="16"/>
      <c r="H10" s="16"/>
    </row>
    <row r="11" spans="1:8" s="12" customFormat="1">
      <c r="B11" s="17" t="s">
        <v>151</v>
      </c>
      <c r="E11" s="17"/>
      <c r="H11" s="17"/>
    </row>
    <row r="12" spans="1:8">
      <c r="B12" s="16"/>
      <c r="E12" s="16"/>
      <c r="H12" s="16"/>
    </row>
    <row r="13" spans="1:8" s="2" customFormat="1">
      <c r="B13" s="28" t="s">
        <v>140</v>
      </c>
      <c r="E13" s="28"/>
      <c r="H13" s="28"/>
    </row>
    <row r="14" spans="1:8" s="2" customFormat="1">
      <c r="B14" s="29" t="s">
        <v>152</v>
      </c>
      <c r="C14" s="21"/>
      <c r="D14" s="21"/>
      <c r="E14" s="29"/>
      <c r="H14" s="28"/>
    </row>
    <row r="15" spans="1:8" s="2" customFormat="1">
      <c r="B15" s="28" t="s">
        <v>141</v>
      </c>
      <c r="E15" s="28"/>
      <c r="H15" s="28"/>
    </row>
    <row r="16" spans="1:8" s="2" customFormat="1">
      <c r="B16" s="29" t="s">
        <v>153</v>
      </c>
      <c r="C16" s="21"/>
      <c r="D16" s="21"/>
      <c r="E16" s="29"/>
      <c r="H16" s="28"/>
    </row>
    <row r="17" spans="1:10">
      <c r="B17" s="16"/>
      <c r="E17" s="16"/>
      <c r="H17" s="16"/>
    </row>
    <row r="18" spans="1:10" s="2" customFormat="1">
      <c r="B18" s="28" t="s">
        <v>6</v>
      </c>
      <c r="E18" s="28"/>
      <c r="H18" s="28"/>
    </row>
    <row r="19" spans="1:10">
      <c r="B19" s="16" t="s">
        <v>2</v>
      </c>
      <c r="E19" s="16"/>
      <c r="H19" s="16"/>
    </row>
    <row r="20" spans="1:10">
      <c r="B20" s="16" t="s">
        <v>148</v>
      </c>
      <c r="E20" s="16"/>
      <c r="H20" s="16"/>
    </row>
    <row r="21" spans="1:10">
      <c r="B21" s="16" t="s">
        <v>3</v>
      </c>
      <c r="E21" s="16"/>
      <c r="H21" s="16"/>
    </row>
    <row r="22" spans="1:10">
      <c r="B22" s="16" t="s">
        <v>4</v>
      </c>
      <c r="E22" s="16"/>
      <c r="H22" s="16"/>
    </row>
    <row r="23" spans="1:10">
      <c r="B23" s="16" t="s">
        <v>5</v>
      </c>
      <c r="E23" s="16"/>
      <c r="H23" s="16"/>
    </row>
    <row r="24" spans="1:10" s="2" customFormat="1">
      <c r="B24" s="28"/>
      <c r="E24" s="28"/>
      <c r="H24" s="28"/>
    </row>
    <row r="25" spans="1:10" s="2" customFormat="1" ht="19" thickBot="1">
      <c r="B25" s="28"/>
      <c r="E25" s="28"/>
      <c r="H25" s="28"/>
    </row>
    <row r="26" spans="1:10" s="31" customFormat="1" ht="19" thickTop="1">
      <c r="A26" s="16"/>
      <c r="B26" s="23"/>
      <c r="E26" s="32"/>
      <c r="H26" s="32"/>
    </row>
    <row r="27" spans="1:10" s="2" customFormat="1">
      <c r="B27" s="22"/>
      <c r="C27" s="40" t="s">
        <v>167</v>
      </c>
      <c r="D27" s="40"/>
      <c r="E27" s="41"/>
      <c r="F27" s="40" t="s">
        <v>168</v>
      </c>
      <c r="G27" s="40"/>
      <c r="H27" s="41"/>
    </row>
    <row r="28" spans="1:10" s="33" customFormat="1" ht="19" thickBot="1">
      <c r="A28" s="28"/>
      <c r="B28" s="22" t="s">
        <v>17</v>
      </c>
      <c r="C28" s="34"/>
      <c r="D28" s="34"/>
      <c r="E28" s="35"/>
      <c r="F28" s="34"/>
      <c r="G28" s="34"/>
      <c r="H28" s="35"/>
    </row>
    <row r="29" spans="1:10" ht="19" thickTop="1">
      <c r="A29" s="16"/>
    </row>
    <row r="30" spans="1:10">
      <c r="C30" s="1" t="s">
        <v>163</v>
      </c>
      <c r="D30" s="1" t="s">
        <v>164</v>
      </c>
      <c r="E30" s="25" t="s">
        <v>165</v>
      </c>
      <c r="F30" s="1" t="s">
        <v>177</v>
      </c>
      <c r="G30" s="3" t="s">
        <v>211</v>
      </c>
      <c r="H30" s="25" t="s">
        <v>128</v>
      </c>
      <c r="I30" s="1" t="s">
        <v>268</v>
      </c>
      <c r="J30" s="1" t="s">
        <v>178</v>
      </c>
    </row>
    <row r="31" spans="1:10" ht="19" thickBot="1">
      <c r="E31" s="25" t="s">
        <v>166</v>
      </c>
      <c r="H31" s="25" t="s">
        <v>269</v>
      </c>
    </row>
    <row r="32" spans="1:10" s="31" customFormat="1" ht="19" thickTop="1">
      <c r="B32" s="32"/>
      <c r="E32" s="37"/>
      <c r="H32" s="37"/>
    </row>
    <row r="33" spans="1:13" s="2" customFormat="1">
      <c r="A33" s="2" t="s">
        <v>224</v>
      </c>
      <c r="B33" s="22"/>
      <c r="E33" s="22"/>
      <c r="G33" s="1"/>
      <c r="H33" s="23"/>
      <c r="I33" s="1"/>
      <c r="J33" s="1"/>
      <c r="K33" s="1"/>
      <c r="L33" s="1"/>
      <c r="M33" s="1"/>
    </row>
    <row r="34" spans="1:13">
      <c r="B34" s="23" t="s">
        <v>275</v>
      </c>
      <c r="C34" s="1">
        <v>100</v>
      </c>
      <c r="D34" s="1">
        <v>0.182393</v>
      </c>
      <c r="E34" s="23">
        <v>9.11965E-2</v>
      </c>
      <c r="F34" s="1">
        <v>300</v>
      </c>
      <c r="G34" s="1">
        <v>0.118047</v>
      </c>
      <c r="H34" s="23">
        <v>9.2751100000000003E-2</v>
      </c>
      <c r="I34" s="1">
        <v>1</v>
      </c>
      <c r="J34" s="1" t="s">
        <v>174</v>
      </c>
    </row>
    <row r="35" spans="1:13">
      <c r="B35" s="23" t="s">
        <v>276</v>
      </c>
      <c r="C35" s="1">
        <v>1</v>
      </c>
      <c r="D35" s="1">
        <v>5.1771500000000001</v>
      </c>
      <c r="E35" s="23">
        <v>1.36795</v>
      </c>
      <c r="F35" s="1">
        <v>10000</v>
      </c>
      <c r="G35" s="1">
        <v>0</v>
      </c>
      <c r="H35" s="23">
        <v>0</v>
      </c>
      <c r="I35" s="1">
        <v>1</v>
      </c>
      <c r="J35" s="1" t="s">
        <v>246</v>
      </c>
    </row>
    <row r="36" spans="1:13">
      <c r="B36" s="23" t="s">
        <v>225</v>
      </c>
      <c r="C36" s="1">
        <v>1</v>
      </c>
      <c r="D36" s="1">
        <v>2.7569400000000002</v>
      </c>
      <c r="E36" s="23">
        <v>0</v>
      </c>
      <c r="F36" s="1">
        <v>1</v>
      </c>
      <c r="G36" s="1">
        <v>5.0085600000000001</v>
      </c>
      <c r="H36" s="23">
        <v>2.0573899999999998</v>
      </c>
      <c r="I36" s="1">
        <v>1</v>
      </c>
    </row>
    <row r="37" spans="1:13">
      <c r="B37" s="23" t="s">
        <v>277</v>
      </c>
      <c r="C37" s="1">
        <v>1</v>
      </c>
      <c r="D37" s="1">
        <v>0.84882899999999994</v>
      </c>
      <c r="E37" s="23">
        <v>0</v>
      </c>
      <c r="F37" s="1">
        <v>1</v>
      </c>
      <c r="G37" s="1">
        <v>1.4502900000000001</v>
      </c>
      <c r="H37" s="23">
        <v>0</v>
      </c>
      <c r="I37" s="1">
        <v>1</v>
      </c>
    </row>
    <row r="38" spans="1:13">
      <c r="B38" s="23" t="s">
        <v>235</v>
      </c>
      <c r="C38" s="1">
        <v>1</v>
      </c>
      <c r="D38" s="1">
        <v>0.25955899999999998</v>
      </c>
      <c r="E38" s="23">
        <v>0</v>
      </c>
      <c r="F38" s="1">
        <v>1</v>
      </c>
      <c r="G38" s="1">
        <v>0.44689200000000001</v>
      </c>
      <c r="H38" s="23">
        <v>0</v>
      </c>
      <c r="I38" s="1">
        <v>1</v>
      </c>
    </row>
    <row r="39" spans="1:13">
      <c r="B39" s="23" t="s">
        <v>236</v>
      </c>
      <c r="C39" s="1">
        <v>1</v>
      </c>
      <c r="D39" s="1">
        <v>0.126272</v>
      </c>
      <c r="E39" s="23">
        <v>0</v>
      </c>
      <c r="F39" s="1">
        <v>1</v>
      </c>
      <c r="G39" s="1">
        <v>0.20236599999999999</v>
      </c>
      <c r="H39" s="23">
        <v>0</v>
      </c>
      <c r="I39" s="1">
        <v>1</v>
      </c>
    </row>
    <row r="40" spans="1:13">
      <c r="B40" s="23" t="s">
        <v>237</v>
      </c>
      <c r="C40" s="1">
        <v>10000</v>
      </c>
      <c r="D40" s="1">
        <v>0</v>
      </c>
      <c r="E40" s="23">
        <v>0</v>
      </c>
      <c r="F40" s="1">
        <v>10000</v>
      </c>
      <c r="G40" s="1">
        <v>0</v>
      </c>
      <c r="H40" s="23">
        <v>0</v>
      </c>
      <c r="I40" s="1">
        <v>1</v>
      </c>
      <c r="J40" s="1" t="s">
        <v>50</v>
      </c>
    </row>
    <row r="41" spans="1:13">
      <c r="B41" s="23" t="s">
        <v>185</v>
      </c>
      <c r="C41" s="1">
        <v>10000</v>
      </c>
      <c r="D41" s="1">
        <v>0</v>
      </c>
      <c r="E41" s="23">
        <v>0</v>
      </c>
      <c r="F41" s="1">
        <v>10000</v>
      </c>
      <c r="G41" s="1">
        <v>0</v>
      </c>
      <c r="H41" s="23">
        <v>0</v>
      </c>
      <c r="I41" s="1">
        <v>1</v>
      </c>
      <c r="J41" s="1" t="s">
        <v>50</v>
      </c>
    </row>
    <row r="42" spans="1:13">
      <c r="B42" s="23" t="s">
        <v>53</v>
      </c>
      <c r="C42" s="1">
        <v>1</v>
      </c>
      <c r="D42" s="1">
        <v>2.7639499999999999</v>
      </c>
      <c r="E42" s="23">
        <v>0.336725</v>
      </c>
      <c r="F42" s="1">
        <v>10000</v>
      </c>
      <c r="G42" s="1">
        <v>0</v>
      </c>
      <c r="H42" s="23">
        <v>0</v>
      </c>
      <c r="I42" s="1">
        <v>1</v>
      </c>
      <c r="J42" s="1" t="s">
        <v>245</v>
      </c>
    </row>
    <row r="43" spans="1:13">
      <c r="B43" s="23" t="s">
        <v>186</v>
      </c>
      <c r="C43" s="1">
        <v>1</v>
      </c>
      <c r="D43" s="1">
        <v>1.2978000000000001</v>
      </c>
      <c r="E43" s="23">
        <v>0</v>
      </c>
      <c r="F43" s="1">
        <v>10000</v>
      </c>
      <c r="G43" s="1">
        <v>0</v>
      </c>
      <c r="H43" s="23">
        <v>0</v>
      </c>
      <c r="I43" s="1">
        <v>1</v>
      </c>
    </row>
    <row r="44" spans="1:13">
      <c r="B44" s="23" t="s">
        <v>54</v>
      </c>
      <c r="C44" s="1">
        <v>1</v>
      </c>
      <c r="D44" s="1">
        <v>0.77867699999999995</v>
      </c>
      <c r="E44" s="23">
        <v>0</v>
      </c>
      <c r="F44" s="1">
        <v>1</v>
      </c>
      <c r="G44" s="1">
        <v>2.1501399999999999</v>
      </c>
      <c r="H44" s="23">
        <v>0.68298499999999995</v>
      </c>
      <c r="I44" s="1">
        <v>1</v>
      </c>
    </row>
    <row r="45" spans="1:13">
      <c r="B45" s="23" t="s">
        <v>55</v>
      </c>
      <c r="C45" s="1">
        <v>1</v>
      </c>
      <c r="D45" s="1">
        <v>0.28060400000000002</v>
      </c>
      <c r="E45" s="23">
        <v>0</v>
      </c>
      <c r="F45" s="1">
        <v>1</v>
      </c>
      <c r="G45" s="1">
        <v>0.61553000000000002</v>
      </c>
      <c r="H45" s="23">
        <v>0</v>
      </c>
      <c r="I45" s="1">
        <v>1</v>
      </c>
    </row>
    <row r="46" spans="1:13" s="2" customFormat="1">
      <c r="B46" s="22" t="s">
        <v>175</v>
      </c>
      <c r="D46" s="2">
        <v>7.5202</v>
      </c>
      <c r="E46" s="22"/>
      <c r="G46" s="2">
        <v>6.8551500000000001</v>
      </c>
      <c r="H46" s="22"/>
    </row>
    <row r="47" spans="1:13" s="2" customFormat="1">
      <c r="B47" s="22" t="s">
        <v>176</v>
      </c>
      <c r="E47" s="22"/>
      <c r="H47" s="22"/>
      <c r="I47" s="2">
        <f>SUM(I34:I45)</f>
        <v>12</v>
      </c>
    </row>
    <row r="48" spans="1:13" s="2" customFormat="1">
      <c r="A48" s="2" t="s">
        <v>282</v>
      </c>
      <c r="B48" s="22"/>
      <c r="E48" s="22"/>
      <c r="H48" s="22"/>
    </row>
    <row r="49" spans="1:10">
      <c r="B49" s="23" t="s">
        <v>37</v>
      </c>
      <c r="G49" s="1">
        <v>4.3930300000000004</v>
      </c>
      <c r="H49" s="23">
        <v>1.19733</v>
      </c>
      <c r="J49" s="1" t="s">
        <v>172</v>
      </c>
    </row>
    <row r="50" spans="1:10" s="2" customFormat="1" ht="19" thickBot="1">
      <c r="B50" s="22"/>
      <c r="E50" s="22"/>
      <c r="H50" s="22"/>
    </row>
    <row r="51" spans="1:10" s="31" customFormat="1" ht="19" thickTop="1">
      <c r="B51" s="32"/>
      <c r="E51" s="32"/>
      <c r="H51" s="32"/>
    </row>
    <row r="52" spans="1:10">
      <c r="A52" s="2" t="s">
        <v>48</v>
      </c>
    </row>
    <row r="53" spans="1:10">
      <c r="B53" s="23" t="s">
        <v>56</v>
      </c>
      <c r="C53" s="1">
        <v>3000</v>
      </c>
      <c r="D53" s="1">
        <v>0.39284599999999997</v>
      </c>
      <c r="E53" s="23">
        <v>0.38583099999999998</v>
      </c>
      <c r="F53" s="1">
        <v>4500</v>
      </c>
      <c r="G53" s="1">
        <v>0.36257200000000001</v>
      </c>
      <c r="H53" s="23">
        <v>0.36257200000000001</v>
      </c>
      <c r="I53" s="1">
        <v>1</v>
      </c>
    </row>
    <row r="54" spans="1:10">
      <c r="B54" s="23" t="s">
        <v>154</v>
      </c>
      <c r="C54" s="1">
        <v>200</v>
      </c>
      <c r="D54" s="1">
        <v>0.25955899999999998</v>
      </c>
      <c r="E54" s="23">
        <v>0.126272</v>
      </c>
      <c r="F54" s="1">
        <v>300</v>
      </c>
      <c r="G54" s="1">
        <v>0.236094</v>
      </c>
      <c r="H54" s="23">
        <v>0.134911</v>
      </c>
      <c r="I54" s="1">
        <v>1</v>
      </c>
      <c r="J54" s="1" t="s">
        <v>23</v>
      </c>
    </row>
    <row r="55" spans="1:10">
      <c r="B55" s="23" t="s">
        <v>106</v>
      </c>
      <c r="C55" s="1">
        <v>10</v>
      </c>
      <c r="D55" s="1">
        <v>1.3889899999999999</v>
      </c>
      <c r="E55" s="23">
        <v>4.2090700000000002E-2</v>
      </c>
      <c r="F55" s="1">
        <v>20</v>
      </c>
      <c r="G55" s="1">
        <v>0.93594299999999997</v>
      </c>
      <c r="H55" s="23">
        <v>0.143343</v>
      </c>
      <c r="I55" s="1">
        <v>1</v>
      </c>
      <c r="J55" s="1" t="s">
        <v>247</v>
      </c>
    </row>
    <row r="56" spans="1:10">
      <c r="B56" s="23" t="s">
        <v>107</v>
      </c>
      <c r="C56" s="1" t="s">
        <v>169</v>
      </c>
      <c r="E56" s="23" t="s">
        <v>170</v>
      </c>
      <c r="F56" s="1" t="s">
        <v>84</v>
      </c>
      <c r="H56" s="23" t="s">
        <v>114</v>
      </c>
      <c r="I56" s="1">
        <v>1</v>
      </c>
      <c r="J56" s="1" t="s">
        <v>23</v>
      </c>
    </row>
    <row r="57" spans="1:10">
      <c r="B57" s="23" t="s">
        <v>155</v>
      </c>
      <c r="C57" s="1">
        <v>1</v>
      </c>
      <c r="D57" s="1">
        <v>10.922499999999999</v>
      </c>
      <c r="E57" s="23">
        <v>0.54016399999999998</v>
      </c>
      <c r="F57" s="1">
        <v>10000</v>
      </c>
      <c r="G57" s="1">
        <v>0</v>
      </c>
      <c r="H57" s="23">
        <v>0</v>
      </c>
      <c r="I57" s="1">
        <v>1</v>
      </c>
      <c r="J57" s="1" t="s">
        <v>25</v>
      </c>
    </row>
    <row r="58" spans="1:10">
      <c r="B58" s="23" t="s">
        <v>156</v>
      </c>
      <c r="C58" s="1">
        <v>1</v>
      </c>
      <c r="D58" s="1">
        <v>8.0042399999999994</v>
      </c>
      <c r="E58" s="23">
        <v>0</v>
      </c>
      <c r="F58" s="1">
        <v>1</v>
      </c>
      <c r="G58" s="1">
        <v>10.9025</v>
      </c>
      <c r="H58" s="23">
        <v>0.328845</v>
      </c>
      <c r="I58" s="1">
        <v>1</v>
      </c>
      <c r="J58" s="1" t="s">
        <v>25</v>
      </c>
    </row>
    <row r="59" spans="1:10" s="10" customFormat="1">
      <c r="B59" s="26" t="s">
        <v>135</v>
      </c>
      <c r="C59" s="10">
        <v>1</v>
      </c>
      <c r="D59" s="10">
        <v>6.1943400000000004</v>
      </c>
      <c r="E59" s="26">
        <v>0</v>
      </c>
      <c r="F59" s="10">
        <v>1</v>
      </c>
      <c r="G59" s="10">
        <v>8.3644599999999993</v>
      </c>
      <c r="H59" s="26">
        <v>0</v>
      </c>
      <c r="I59" s="10">
        <v>1</v>
      </c>
      <c r="J59" s="10" t="s">
        <v>239</v>
      </c>
    </row>
    <row r="60" spans="1:10">
      <c r="B60" s="23" t="s">
        <v>157</v>
      </c>
      <c r="C60" s="1">
        <v>1</v>
      </c>
      <c r="D60" s="1">
        <v>3.2059099999999998</v>
      </c>
      <c r="E60" s="23">
        <v>0</v>
      </c>
      <c r="F60" s="1">
        <v>1</v>
      </c>
      <c r="G60" s="1">
        <v>4.3424399999999999</v>
      </c>
      <c r="H60" s="23">
        <v>0</v>
      </c>
      <c r="I60" s="1">
        <v>1</v>
      </c>
      <c r="J60" s="1" t="s">
        <v>23</v>
      </c>
    </row>
    <row r="61" spans="1:10">
      <c r="B61" s="23" t="s">
        <v>158</v>
      </c>
      <c r="C61" s="1">
        <v>1</v>
      </c>
      <c r="D61" s="1">
        <v>8.1796199999999999</v>
      </c>
      <c r="E61" s="23">
        <v>1.2697400000000001</v>
      </c>
      <c r="F61" s="1">
        <v>1</v>
      </c>
      <c r="G61" s="1">
        <v>10.8687</v>
      </c>
      <c r="H61" s="23">
        <v>4.2159599999999999</v>
      </c>
      <c r="I61" s="1">
        <v>1</v>
      </c>
      <c r="J61" s="1" t="s">
        <v>26</v>
      </c>
    </row>
    <row r="62" spans="1:10">
      <c r="B62" s="23" t="s">
        <v>159</v>
      </c>
      <c r="C62" s="1">
        <v>1</v>
      </c>
      <c r="D62" s="1">
        <v>6.1733000000000002</v>
      </c>
      <c r="E62" s="23">
        <v>0.73658699999999999</v>
      </c>
      <c r="F62" s="1">
        <v>10000</v>
      </c>
      <c r="G62" s="1">
        <v>0</v>
      </c>
      <c r="H62" s="23">
        <v>0</v>
      </c>
      <c r="I62" s="1">
        <v>1</v>
      </c>
      <c r="J62" s="1" t="s">
        <v>27</v>
      </c>
    </row>
    <row r="63" spans="1:10">
      <c r="B63" s="23" t="s">
        <v>160</v>
      </c>
      <c r="C63" s="1">
        <v>1</v>
      </c>
      <c r="D63" s="1">
        <v>1.3889899999999999</v>
      </c>
      <c r="E63" s="23">
        <v>0.23149900000000001</v>
      </c>
      <c r="F63" s="1">
        <v>1</v>
      </c>
      <c r="G63" s="3">
        <v>1.8128599999999999</v>
      </c>
      <c r="H63" s="23">
        <v>0.74200900000000003</v>
      </c>
      <c r="I63" s="1">
        <v>1</v>
      </c>
    </row>
    <row r="64" spans="1:10">
      <c r="B64" s="23" t="s">
        <v>161</v>
      </c>
      <c r="C64" s="1">
        <v>1</v>
      </c>
      <c r="D64" s="1">
        <v>3.3251599999999999</v>
      </c>
      <c r="E64" s="23">
        <v>0.77867699999999995</v>
      </c>
      <c r="F64" s="1">
        <v>10000</v>
      </c>
      <c r="G64" s="1">
        <v>0</v>
      </c>
      <c r="H64" s="23">
        <v>0</v>
      </c>
      <c r="I64" s="1">
        <v>1</v>
      </c>
      <c r="J64" s="1" t="s">
        <v>187</v>
      </c>
    </row>
    <row r="65" spans="1:10" s="2" customFormat="1">
      <c r="B65" s="22" t="s">
        <v>179</v>
      </c>
      <c r="D65" s="2">
        <v>19.193300000000001</v>
      </c>
      <c r="E65" s="22"/>
      <c r="G65" s="2">
        <v>19.6464</v>
      </c>
      <c r="H65" s="22"/>
    </row>
    <row r="66" spans="1:10">
      <c r="B66" s="23" t="s">
        <v>34</v>
      </c>
      <c r="I66" s="1">
        <v>1</v>
      </c>
    </row>
    <row r="67" spans="1:10">
      <c r="B67" s="23" t="s">
        <v>19</v>
      </c>
    </row>
    <row r="68" spans="1:10" s="2" customFormat="1">
      <c r="B68" s="22" t="s">
        <v>176</v>
      </c>
      <c r="E68" s="22"/>
      <c r="H68" s="22"/>
      <c r="I68" s="2">
        <f>SUM(I53:I66)</f>
        <v>13</v>
      </c>
    </row>
    <row r="69" spans="1:10" s="2" customFormat="1">
      <c r="A69" s="2" t="s">
        <v>207</v>
      </c>
      <c r="B69" s="22"/>
      <c r="E69" s="22"/>
      <c r="H69" s="22"/>
    </row>
    <row r="70" spans="1:10">
      <c r="B70" s="23" t="s">
        <v>208</v>
      </c>
      <c r="G70" s="1">
        <v>8.2970100000000002</v>
      </c>
      <c r="J70" s="1" t="s">
        <v>257</v>
      </c>
    </row>
    <row r="71" spans="1:10">
      <c r="B71" s="23" t="s">
        <v>113</v>
      </c>
      <c r="G71" s="1">
        <v>0.82632799999999995</v>
      </c>
      <c r="H71" s="23">
        <v>0.25295800000000002</v>
      </c>
      <c r="J71" s="1" t="s">
        <v>35</v>
      </c>
    </row>
    <row r="72" spans="1:10">
      <c r="B72" s="23" t="s">
        <v>36</v>
      </c>
      <c r="G72" s="1">
        <v>4.3171400000000002</v>
      </c>
      <c r="H72" s="23">
        <v>1.34067</v>
      </c>
      <c r="J72" s="1" t="s">
        <v>258</v>
      </c>
    </row>
    <row r="73" spans="1:10">
      <c r="B73" s="23" t="s">
        <v>250</v>
      </c>
      <c r="J73" s="1" t="s">
        <v>251</v>
      </c>
    </row>
    <row r="74" spans="1:10" ht="19" thickBot="1"/>
    <row r="75" spans="1:10" s="31" customFormat="1" ht="19" thickTop="1">
      <c r="B75" s="32"/>
      <c r="E75" s="32"/>
      <c r="H75" s="32"/>
    </row>
    <row r="76" spans="1:10">
      <c r="A76" s="2" t="s">
        <v>181</v>
      </c>
    </row>
    <row r="77" spans="1:10">
      <c r="A77" s="2"/>
      <c r="B77" s="23" t="s">
        <v>129</v>
      </c>
      <c r="C77" s="1" t="s">
        <v>169</v>
      </c>
      <c r="D77" s="1">
        <v>0.2</v>
      </c>
      <c r="E77" s="23">
        <v>0.2</v>
      </c>
      <c r="F77" s="9" t="s">
        <v>85</v>
      </c>
      <c r="G77" s="1">
        <v>0.2</v>
      </c>
      <c r="H77" s="23">
        <v>0.2</v>
      </c>
      <c r="I77" s="1">
        <v>1</v>
      </c>
    </row>
    <row r="78" spans="1:10">
      <c r="B78" s="23" t="s">
        <v>240</v>
      </c>
      <c r="C78" s="1">
        <v>2400</v>
      </c>
      <c r="D78" s="1">
        <v>0.35075600000000001</v>
      </c>
      <c r="E78" s="23">
        <v>0.31568000000000002</v>
      </c>
      <c r="F78" s="1">
        <v>6000</v>
      </c>
      <c r="G78" s="1">
        <v>0.31198100000000001</v>
      </c>
      <c r="H78" s="23">
        <v>0.30354900000000001</v>
      </c>
      <c r="I78" s="1">
        <v>1</v>
      </c>
      <c r="J78" s="1" t="s">
        <v>30</v>
      </c>
    </row>
    <row r="79" spans="1:10">
      <c r="B79" s="23" t="s">
        <v>241</v>
      </c>
      <c r="C79" s="1">
        <v>200</v>
      </c>
      <c r="D79" s="1">
        <v>0.37881599999999999</v>
      </c>
      <c r="E79" s="23">
        <v>0.238514</v>
      </c>
      <c r="F79" s="1">
        <v>500</v>
      </c>
      <c r="G79" s="1">
        <v>0.26138899999999998</v>
      </c>
      <c r="H79" s="23">
        <v>0.21079800000000001</v>
      </c>
      <c r="I79" s="1">
        <v>1</v>
      </c>
    </row>
    <row r="80" spans="1:10">
      <c r="B80" s="23" t="s">
        <v>242</v>
      </c>
      <c r="C80" s="1">
        <v>50</v>
      </c>
      <c r="D80" s="1">
        <v>0.39284599999999997</v>
      </c>
      <c r="E80" s="23">
        <v>8.4181300000000001E-2</v>
      </c>
      <c r="F80" s="1">
        <v>100</v>
      </c>
      <c r="G80" s="1">
        <v>0.29511700000000002</v>
      </c>
      <c r="H80" s="23">
        <v>0.118047</v>
      </c>
      <c r="I80" s="1">
        <v>1</v>
      </c>
      <c r="J80" s="1" t="s">
        <v>30</v>
      </c>
    </row>
    <row r="81" spans="2:11">
      <c r="B81" s="23" t="s">
        <v>243</v>
      </c>
      <c r="C81" s="1">
        <v>10</v>
      </c>
      <c r="D81" s="1">
        <v>0.484043</v>
      </c>
      <c r="E81" s="23">
        <v>3.5075599999999998E-2</v>
      </c>
      <c r="F81" s="1">
        <v>20</v>
      </c>
      <c r="G81" s="1">
        <v>0.371004</v>
      </c>
      <c r="H81" s="23">
        <v>3.3727699999999999E-2</v>
      </c>
      <c r="I81" s="1">
        <v>1</v>
      </c>
      <c r="J81" s="1" t="s">
        <v>23</v>
      </c>
    </row>
    <row r="82" spans="2:11">
      <c r="B82" s="23" t="s">
        <v>244</v>
      </c>
      <c r="C82" s="1">
        <v>1</v>
      </c>
      <c r="D82" s="1">
        <v>1.1645099999999999</v>
      </c>
      <c r="E82" s="23">
        <v>8.4181300000000001E-2</v>
      </c>
      <c r="F82" s="1">
        <v>1</v>
      </c>
      <c r="G82" s="1">
        <v>1.5851999999999999</v>
      </c>
      <c r="H82" s="23">
        <v>5.9023399999999997E-2</v>
      </c>
      <c r="I82" s="1">
        <v>1</v>
      </c>
      <c r="J82" s="1" t="s">
        <v>23</v>
      </c>
    </row>
    <row r="83" spans="2:11" s="10" customFormat="1">
      <c r="B83" s="26" t="s">
        <v>93</v>
      </c>
      <c r="C83" s="10">
        <v>160</v>
      </c>
      <c r="D83" s="10">
        <v>0.42792200000000002</v>
      </c>
      <c r="E83" s="26">
        <v>0.245529</v>
      </c>
      <c r="F83" s="10">
        <v>320</v>
      </c>
      <c r="G83" s="10">
        <v>0.379436</v>
      </c>
      <c r="H83" s="26">
        <v>0.26982099999999998</v>
      </c>
      <c r="I83" s="10">
        <v>1</v>
      </c>
      <c r="J83" s="15" t="s">
        <v>136</v>
      </c>
      <c r="K83" s="14"/>
    </row>
    <row r="84" spans="2:11">
      <c r="B84" s="23" t="s">
        <v>103</v>
      </c>
      <c r="C84" s="1">
        <v>3</v>
      </c>
      <c r="D84" s="1">
        <v>4.2160799999999998</v>
      </c>
      <c r="E84" s="23">
        <v>1.1925699999999999</v>
      </c>
      <c r="F84" s="1">
        <v>6</v>
      </c>
      <c r="G84" s="1">
        <v>3.00176</v>
      </c>
      <c r="H84" s="23">
        <v>1.27322</v>
      </c>
      <c r="I84" s="1">
        <v>1</v>
      </c>
      <c r="J84" s="16" t="s">
        <v>137</v>
      </c>
      <c r="K84" s="14"/>
    </row>
    <row r="85" spans="2:11" s="12" customFormat="1">
      <c r="B85" s="24" t="s">
        <v>94</v>
      </c>
      <c r="C85" s="12">
        <v>10000</v>
      </c>
      <c r="D85" s="12">
        <v>0</v>
      </c>
      <c r="E85" s="24">
        <v>0</v>
      </c>
      <c r="F85" s="12">
        <v>10000</v>
      </c>
      <c r="G85" s="12">
        <v>0</v>
      </c>
      <c r="H85" s="24">
        <v>0</v>
      </c>
      <c r="I85" s="12">
        <v>1</v>
      </c>
      <c r="J85" s="17" t="s">
        <v>83</v>
      </c>
      <c r="K85" s="19"/>
    </row>
    <row r="86" spans="2:11" s="12" customFormat="1">
      <c r="B86" s="24" t="s">
        <v>104</v>
      </c>
      <c r="C86" s="12">
        <v>1</v>
      </c>
      <c r="D86" s="12">
        <v>4.2511599999999996</v>
      </c>
      <c r="E86" s="24">
        <v>0</v>
      </c>
      <c r="F86" s="12">
        <v>1</v>
      </c>
      <c r="G86" s="12">
        <v>5.7252700000000001</v>
      </c>
      <c r="H86" s="24">
        <v>0.84319200000000005</v>
      </c>
      <c r="I86" s="12">
        <v>1</v>
      </c>
      <c r="J86" s="17" t="s">
        <v>254</v>
      </c>
      <c r="K86" s="14"/>
    </row>
    <row r="87" spans="2:11">
      <c r="B87" s="23" t="s">
        <v>96</v>
      </c>
      <c r="C87" s="1">
        <v>1</v>
      </c>
      <c r="D87" s="1">
        <v>8.5163499999999992</v>
      </c>
      <c r="E87" s="23">
        <v>0.54016399999999998</v>
      </c>
      <c r="F87" s="1">
        <v>0</v>
      </c>
      <c r="G87" s="1">
        <v>0</v>
      </c>
      <c r="H87" s="23">
        <v>0</v>
      </c>
      <c r="I87" s="1">
        <v>1</v>
      </c>
      <c r="J87" s="1" t="s">
        <v>255</v>
      </c>
    </row>
    <row r="88" spans="2:11">
      <c r="B88" s="23" t="s">
        <v>97</v>
      </c>
      <c r="C88" s="1">
        <v>1</v>
      </c>
      <c r="D88" s="1">
        <v>4.8965500000000004</v>
      </c>
      <c r="E88" s="23">
        <v>0</v>
      </c>
      <c r="F88" s="1">
        <v>1</v>
      </c>
      <c r="G88" s="1">
        <v>7.0406500000000003</v>
      </c>
      <c r="H88" s="23">
        <v>1.08772</v>
      </c>
      <c r="I88" s="1">
        <v>1</v>
      </c>
      <c r="J88" s="16" t="s">
        <v>144</v>
      </c>
      <c r="K88" s="18"/>
    </row>
    <row r="89" spans="2:11">
      <c r="B89" s="23" t="s">
        <v>182</v>
      </c>
      <c r="C89" s="1">
        <v>1</v>
      </c>
      <c r="D89" s="1">
        <v>10.9436</v>
      </c>
      <c r="E89" s="23">
        <v>1.10839</v>
      </c>
      <c r="F89" s="1">
        <v>0</v>
      </c>
      <c r="G89" s="1">
        <v>0</v>
      </c>
      <c r="H89" s="23">
        <v>0</v>
      </c>
      <c r="I89" s="1">
        <v>1</v>
      </c>
      <c r="J89" s="16" t="s">
        <v>127</v>
      </c>
      <c r="K89" s="18"/>
    </row>
    <row r="90" spans="2:11">
      <c r="B90" s="23" t="s">
        <v>267</v>
      </c>
      <c r="C90" s="1">
        <v>1</v>
      </c>
      <c r="D90" s="1">
        <v>7.4430300000000003</v>
      </c>
      <c r="E90" s="23">
        <v>0</v>
      </c>
      <c r="F90" s="1">
        <v>10000</v>
      </c>
      <c r="G90" s="1">
        <v>0</v>
      </c>
      <c r="H90" s="23">
        <v>0</v>
      </c>
      <c r="I90" s="1">
        <v>1</v>
      </c>
      <c r="J90" s="1" t="s">
        <v>218</v>
      </c>
    </row>
    <row r="91" spans="2:11" s="12" customFormat="1">
      <c r="B91" s="24" t="s">
        <v>183</v>
      </c>
      <c r="C91" s="12">
        <v>1</v>
      </c>
      <c r="D91" s="12">
        <v>5.1771500000000001</v>
      </c>
      <c r="E91" s="24">
        <v>0</v>
      </c>
      <c r="F91" s="12">
        <v>1</v>
      </c>
      <c r="G91" s="13">
        <v>8.3391699999999993</v>
      </c>
      <c r="H91" s="30">
        <v>1.83816</v>
      </c>
      <c r="I91" s="13">
        <v>1</v>
      </c>
      <c r="J91" s="12" t="s">
        <v>219</v>
      </c>
    </row>
    <row r="92" spans="2:11">
      <c r="B92" s="23" t="s">
        <v>213</v>
      </c>
      <c r="C92" s="1">
        <v>500</v>
      </c>
      <c r="D92" s="1">
        <v>0.182393</v>
      </c>
      <c r="E92" s="23">
        <v>0.154332</v>
      </c>
      <c r="F92" s="1">
        <v>1000</v>
      </c>
      <c r="G92" s="1">
        <v>0.24452599999999999</v>
      </c>
      <c r="H92" s="23">
        <v>0.227662</v>
      </c>
      <c r="I92" s="1">
        <v>1</v>
      </c>
      <c r="J92" s="1" t="s">
        <v>248</v>
      </c>
    </row>
    <row r="93" spans="2:11">
      <c r="B93" s="23" t="s">
        <v>214</v>
      </c>
      <c r="C93" s="1">
        <v>10000</v>
      </c>
      <c r="D93" s="1">
        <v>0</v>
      </c>
      <c r="E93" s="23">
        <v>0</v>
      </c>
      <c r="F93" s="1">
        <v>10000</v>
      </c>
      <c r="G93" s="1">
        <v>0</v>
      </c>
      <c r="H93" s="23">
        <v>0</v>
      </c>
      <c r="I93" s="1">
        <v>1</v>
      </c>
    </row>
    <row r="94" spans="2:11">
      <c r="B94" s="23" t="s">
        <v>215</v>
      </c>
      <c r="C94" s="1">
        <v>1</v>
      </c>
      <c r="D94" s="1">
        <v>1.91513</v>
      </c>
      <c r="E94" s="23">
        <v>0.25254399999999999</v>
      </c>
      <c r="F94" s="1">
        <v>10000</v>
      </c>
      <c r="G94" s="1">
        <v>0</v>
      </c>
      <c r="H94" s="23">
        <v>0</v>
      </c>
      <c r="I94" s="1">
        <v>1</v>
      </c>
    </row>
    <row r="95" spans="2:11">
      <c r="B95" s="23" t="s">
        <v>216</v>
      </c>
      <c r="C95" s="1">
        <v>1</v>
      </c>
      <c r="D95" s="1">
        <v>0.87688900000000003</v>
      </c>
      <c r="E95" s="23">
        <v>0</v>
      </c>
      <c r="F95" s="1">
        <v>1</v>
      </c>
      <c r="G95" s="1">
        <v>1.5261800000000001</v>
      </c>
      <c r="H95" s="23">
        <v>0.118047</v>
      </c>
      <c r="I95" s="1">
        <v>1</v>
      </c>
    </row>
    <row r="96" spans="2:11">
      <c r="B96" s="23" t="s">
        <v>102</v>
      </c>
      <c r="C96" s="1">
        <v>1</v>
      </c>
      <c r="D96" s="1">
        <v>2.2939400000000001</v>
      </c>
      <c r="E96" s="23">
        <v>0.79270799999999997</v>
      </c>
      <c r="F96" s="1">
        <v>1</v>
      </c>
      <c r="G96" s="1">
        <v>2.9596</v>
      </c>
      <c r="H96" s="23">
        <v>1.34911</v>
      </c>
      <c r="I96" s="1">
        <v>1</v>
      </c>
      <c r="J96" s="1" t="s">
        <v>217</v>
      </c>
    </row>
    <row r="97" spans="1:11" s="2" customFormat="1">
      <c r="B97" s="22" t="s">
        <v>179</v>
      </c>
      <c r="D97" s="2">
        <v>19.260000000000002</v>
      </c>
      <c r="E97" s="22"/>
      <c r="G97" s="2">
        <v>19.2</v>
      </c>
      <c r="H97" s="22"/>
    </row>
    <row r="98" spans="1:11" s="2" customFormat="1">
      <c r="B98" s="22" t="s">
        <v>180</v>
      </c>
      <c r="E98" s="22"/>
      <c r="H98" s="22"/>
      <c r="I98" s="2">
        <f>SUM(I77:I96)</f>
        <v>20</v>
      </c>
    </row>
    <row r="99" spans="1:11" s="2" customFormat="1">
      <c r="A99" s="2" t="s">
        <v>69</v>
      </c>
      <c r="B99" s="22"/>
      <c r="E99" s="22"/>
      <c r="H99" s="22"/>
    </row>
    <row r="100" spans="1:11">
      <c r="B100" s="23" t="s">
        <v>68</v>
      </c>
    </row>
    <row r="101" spans="1:11">
      <c r="B101" s="23" t="s">
        <v>103</v>
      </c>
      <c r="F101" s="1">
        <v>10000</v>
      </c>
      <c r="G101" s="1">
        <v>0</v>
      </c>
    </row>
    <row r="102" spans="1:11">
      <c r="B102" s="23" t="s">
        <v>105</v>
      </c>
      <c r="F102" s="1">
        <v>10000</v>
      </c>
      <c r="G102" s="1">
        <v>0</v>
      </c>
    </row>
    <row r="103" spans="1:11">
      <c r="B103" s="23" t="s">
        <v>95</v>
      </c>
      <c r="F103" s="1">
        <v>1</v>
      </c>
      <c r="G103" s="1">
        <v>12.453900000000001</v>
      </c>
      <c r="H103" s="23">
        <v>2.5380099999999999</v>
      </c>
      <c r="J103" s="1" t="s">
        <v>70</v>
      </c>
    </row>
    <row r="104" spans="1:11" s="2" customFormat="1">
      <c r="B104" s="22"/>
      <c r="E104" s="22"/>
      <c r="H104" s="22"/>
    </row>
    <row r="105" spans="1:11">
      <c r="B105" s="23" t="s">
        <v>126</v>
      </c>
    </row>
    <row r="106" spans="1:11" ht="19" thickBot="1"/>
    <row r="107" spans="1:11" s="31" customFormat="1" ht="19" thickTop="1">
      <c r="B107" s="32"/>
      <c r="E107" s="32"/>
      <c r="H107" s="32"/>
    </row>
    <row r="108" spans="1:11">
      <c r="A108" s="2" t="s">
        <v>184</v>
      </c>
    </row>
    <row r="109" spans="1:11">
      <c r="B109" s="23" t="s">
        <v>270</v>
      </c>
      <c r="C109" s="1">
        <v>10000</v>
      </c>
      <c r="D109" s="1">
        <v>0</v>
      </c>
      <c r="E109" s="23">
        <v>0</v>
      </c>
      <c r="F109" s="1">
        <v>10000</v>
      </c>
      <c r="G109" s="1">
        <v>0</v>
      </c>
      <c r="H109" s="23">
        <v>0</v>
      </c>
      <c r="I109" s="1">
        <v>1</v>
      </c>
      <c r="J109" s="1" t="s">
        <v>138</v>
      </c>
    </row>
    <row r="110" spans="1:11">
      <c r="B110" s="23" t="s">
        <v>271</v>
      </c>
      <c r="C110" s="1">
        <v>1</v>
      </c>
      <c r="D110" s="1">
        <v>1.4451099999999999</v>
      </c>
      <c r="E110" s="23">
        <v>0.30164999999999997</v>
      </c>
      <c r="F110" s="1">
        <v>10000</v>
      </c>
      <c r="G110" s="1">
        <v>0</v>
      </c>
      <c r="H110" s="23">
        <v>0</v>
      </c>
      <c r="I110" s="1">
        <v>1</v>
      </c>
      <c r="J110" s="1" t="s">
        <v>139</v>
      </c>
    </row>
    <row r="111" spans="1:11" s="12" customFormat="1">
      <c r="B111" s="24" t="s">
        <v>86</v>
      </c>
      <c r="C111" s="12">
        <v>1</v>
      </c>
      <c r="D111" s="12">
        <v>0.47702800000000001</v>
      </c>
      <c r="E111" s="24">
        <v>0</v>
      </c>
      <c r="F111" s="12">
        <v>1</v>
      </c>
      <c r="G111" s="12">
        <v>1.2057599999999999</v>
      </c>
      <c r="H111" s="24">
        <v>0.48905100000000001</v>
      </c>
      <c r="I111" s="12">
        <v>1</v>
      </c>
      <c r="J111" s="12" t="s">
        <v>253</v>
      </c>
    </row>
    <row r="112" spans="1:11">
      <c r="B112" s="23" t="s">
        <v>101</v>
      </c>
      <c r="C112" s="1">
        <v>1</v>
      </c>
      <c r="D112" s="1">
        <v>0.65942000000000001</v>
      </c>
      <c r="E112" s="23">
        <v>4.2090700000000002E-2</v>
      </c>
      <c r="F112" s="1">
        <v>2</v>
      </c>
      <c r="G112" s="1">
        <v>0.54807499999999998</v>
      </c>
      <c r="H112" s="23">
        <v>0.118047</v>
      </c>
      <c r="I112" s="1">
        <v>1</v>
      </c>
      <c r="J112" s="16" t="s">
        <v>249</v>
      </c>
      <c r="K112" s="18"/>
    </row>
    <row r="113" spans="2:11">
      <c r="B113" s="23" t="s">
        <v>98</v>
      </c>
      <c r="C113" s="1">
        <v>1</v>
      </c>
      <c r="D113" s="1">
        <v>4.0547300000000002</v>
      </c>
      <c r="E113" s="23">
        <v>1.10839</v>
      </c>
      <c r="F113" s="1">
        <v>10000</v>
      </c>
      <c r="G113" s="1">
        <v>0</v>
      </c>
      <c r="H113" s="23">
        <v>0</v>
      </c>
      <c r="I113" s="1">
        <v>1</v>
      </c>
      <c r="J113" s="16" t="s">
        <v>281</v>
      </c>
      <c r="K113" s="18"/>
    </row>
    <row r="114" spans="2:11">
      <c r="B114" s="23" t="s">
        <v>100</v>
      </c>
      <c r="C114" s="1">
        <v>1</v>
      </c>
      <c r="D114" s="1">
        <v>2.91127</v>
      </c>
      <c r="E114" s="23">
        <v>0.46299699999999999</v>
      </c>
      <c r="F114" s="3">
        <v>10000</v>
      </c>
      <c r="G114" s="1">
        <v>0</v>
      </c>
      <c r="H114" s="23">
        <v>0</v>
      </c>
      <c r="I114" s="1">
        <v>1</v>
      </c>
      <c r="J114" s="1" t="s">
        <v>123</v>
      </c>
    </row>
    <row r="115" spans="2:11" s="12" customFormat="1">
      <c r="B115" s="24" t="s">
        <v>99</v>
      </c>
      <c r="C115" s="12">
        <v>1</v>
      </c>
      <c r="D115" s="12">
        <v>1.60646</v>
      </c>
      <c r="E115" s="24">
        <v>0</v>
      </c>
      <c r="F115" s="12">
        <v>1</v>
      </c>
      <c r="G115" s="12">
        <v>2.74037</v>
      </c>
      <c r="H115" s="24">
        <v>1.0792900000000001</v>
      </c>
      <c r="I115" s="12">
        <v>1</v>
      </c>
      <c r="J115" s="12" t="s">
        <v>123</v>
      </c>
    </row>
    <row r="116" spans="2:11">
      <c r="B116" s="23" t="s">
        <v>58</v>
      </c>
      <c r="C116" s="1">
        <v>80</v>
      </c>
      <c r="D116" s="1">
        <v>1.05227</v>
      </c>
      <c r="E116" s="23">
        <v>0.904949</v>
      </c>
      <c r="F116" s="1">
        <v>150</v>
      </c>
      <c r="G116" s="1">
        <v>0.96123899999999995</v>
      </c>
      <c r="H116" s="23">
        <v>0.85162400000000005</v>
      </c>
      <c r="I116" s="1">
        <v>1</v>
      </c>
      <c r="J116" s="1" t="s">
        <v>122</v>
      </c>
    </row>
    <row r="117" spans="2:11">
      <c r="B117" s="23" t="s">
        <v>171</v>
      </c>
      <c r="C117" s="1">
        <v>1</v>
      </c>
      <c r="D117" s="1">
        <v>1.08734</v>
      </c>
      <c r="E117" s="23">
        <v>0.182393</v>
      </c>
      <c r="F117" s="1">
        <v>2</v>
      </c>
      <c r="G117" s="1">
        <v>0.876919</v>
      </c>
      <c r="H117" s="23">
        <v>0.36257200000000001</v>
      </c>
      <c r="I117" s="1">
        <v>1</v>
      </c>
      <c r="J117" s="1" t="s">
        <v>121</v>
      </c>
    </row>
    <row r="118" spans="2:11">
      <c r="B118" s="23" t="s">
        <v>60</v>
      </c>
      <c r="C118" s="1">
        <v>100</v>
      </c>
      <c r="D118" s="1">
        <v>0.245529</v>
      </c>
      <c r="E118" s="23">
        <v>0.16836300000000001</v>
      </c>
      <c r="F118" s="1">
        <v>200</v>
      </c>
      <c r="G118" s="1">
        <v>0.236094</v>
      </c>
      <c r="H118" s="23">
        <v>0.16863800000000001</v>
      </c>
      <c r="I118" s="1">
        <v>1</v>
      </c>
      <c r="J118" s="1" t="s">
        <v>229</v>
      </c>
    </row>
    <row r="119" spans="2:11">
      <c r="B119" s="23" t="s">
        <v>226</v>
      </c>
      <c r="C119" s="1">
        <v>1</v>
      </c>
      <c r="D119" s="1">
        <v>4.4054900000000004</v>
      </c>
      <c r="E119" s="23">
        <v>0</v>
      </c>
      <c r="F119" s="1">
        <v>1</v>
      </c>
      <c r="G119" s="1">
        <v>8.0862099999999995</v>
      </c>
      <c r="H119" s="23">
        <v>0</v>
      </c>
      <c r="I119" s="1">
        <v>1</v>
      </c>
      <c r="J119" s="1" t="s">
        <v>120</v>
      </c>
      <c r="K119" s="1" t="s">
        <v>124</v>
      </c>
    </row>
    <row r="120" spans="2:11">
      <c r="B120" s="23" t="s">
        <v>227</v>
      </c>
      <c r="C120" s="1">
        <v>1</v>
      </c>
      <c r="D120" s="1">
        <v>1.59945</v>
      </c>
      <c r="E120" s="23">
        <v>0</v>
      </c>
      <c r="F120" s="1">
        <v>1</v>
      </c>
      <c r="G120" s="1">
        <v>3.7353399999999999</v>
      </c>
      <c r="H120" s="23">
        <v>0</v>
      </c>
      <c r="I120" s="1">
        <v>1</v>
      </c>
      <c r="J120" s="16" t="s">
        <v>119</v>
      </c>
      <c r="K120" s="18"/>
    </row>
    <row r="121" spans="2:11">
      <c r="B121" s="23" t="s">
        <v>51</v>
      </c>
      <c r="C121" s="1">
        <v>1</v>
      </c>
      <c r="D121" s="1">
        <v>2.7358899999999999</v>
      </c>
      <c r="E121" s="23">
        <v>0.30866500000000002</v>
      </c>
      <c r="F121" s="1">
        <v>10000</v>
      </c>
      <c r="G121" s="1">
        <v>0</v>
      </c>
      <c r="H121" s="23">
        <v>0</v>
      </c>
      <c r="I121" s="1">
        <v>1</v>
      </c>
      <c r="J121" s="16" t="s">
        <v>118</v>
      </c>
      <c r="K121" s="18"/>
    </row>
    <row r="122" spans="2:11" s="12" customFormat="1">
      <c r="B122" s="24" t="s">
        <v>87</v>
      </c>
      <c r="C122" s="12">
        <v>1</v>
      </c>
      <c r="D122" s="12">
        <v>1.2697400000000001</v>
      </c>
      <c r="E122" s="24">
        <v>0</v>
      </c>
      <c r="F122" s="12">
        <v>1</v>
      </c>
      <c r="G122" s="12">
        <v>2.6897799999999998</v>
      </c>
      <c r="H122" s="24">
        <v>0.57337000000000005</v>
      </c>
      <c r="I122" s="12">
        <v>1</v>
      </c>
      <c r="J122" s="12" t="s">
        <v>117</v>
      </c>
    </row>
    <row r="123" spans="2:11">
      <c r="B123" s="23" t="s">
        <v>44</v>
      </c>
      <c r="C123" s="1">
        <v>1</v>
      </c>
      <c r="D123" s="1">
        <v>11.196099999999999</v>
      </c>
      <c r="E123" s="23">
        <v>0.54717899999999997</v>
      </c>
      <c r="F123" s="1">
        <v>10000</v>
      </c>
      <c r="G123" s="3">
        <v>0</v>
      </c>
      <c r="H123" s="23">
        <v>0</v>
      </c>
      <c r="I123" s="1">
        <v>1</v>
      </c>
      <c r="J123" s="1" t="s">
        <v>162</v>
      </c>
    </row>
    <row r="124" spans="2:11">
      <c r="B124" s="23" t="s">
        <v>45</v>
      </c>
      <c r="C124" s="1">
        <v>1</v>
      </c>
      <c r="D124" s="1">
        <v>8.9793400000000005</v>
      </c>
      <c r="E124" s="23">
        <v>0</v>
      </c>
      <c r="F124" s="1">
        <v>10000</v>
      </c>
      <c r="G124" s="1">
        <v>0</v>
      </c>
      <c r="H124" s="23">
        <v>0</v>
      </c>
      <c r="I124" s="1">
        <v>1</v>
      </c>
      <c r="J124" s="1" t="s">
        <v>116</v>
      </c>
    </row>
    <row r="125" spans="2:11" s="12" customFormat="1">
      <c r="B125" s="24" t="s">
        <v>46</v>
      </c>
      <c r="C125" s="12">
        <v>1</v>
      </c>
      <c r="D125" s="12">
        <v>7.1483999999999996</v>
      </c>
      <c r="E125" s="24">
        <v>0</v>
      </c>
      <c r="F125" s="12">
        <v>1</v>
      </c>
      <c r="G125" s="12">
        <v>9.8400499999999997</v>
      </c>
      <c r="H125" s="24">
        <v>1.53461</v>
      </c>
      <c r="I125" s="12">
        <v>1</v>
      </c>
      <c r="J125" s="12" t="s">
        <v>212</v>
      </c>
    </row>
    <row r="126" spans="2:11">
      <c r="B126" s="23" t="s">
        <v>47</v>
      </c>
      <c r="C126" s="1">
        <v>650</v>
      </c>
      <c r="D126" s="1">
        <v>0.25254399999999999</v>
      </c>
      <c r="E126" s="23">
        <v>0.238514</v>
      </c>
      <c r="F126" s="1">
        <v>1000</v>
      </c>
      <c r="G126" s="3">
        <v>0.26138899999999998</v>
      </c>
      <c r="H126" s="23">
        <v>0.25295800000000002</v>
      </c>
      <c r="I126" s="1">
        <v>1</v>
      </c>
      <c r="J126" s="1" t="s">
        <v>115</v>
      </c>
    </row>
    <row r="127" spans="2:11">
      <c r="B127" s="23" t="s">
        <v>52</v>
      </c>
      <c r="C127" s="1">
        <v>1</v>
      </c>
      <c r="D127" s="1">
        <v>3.0796299999999999</v>
      </c>
      <c r="E127" s="23">
        <v>1.33287</v>
      </c>
      <c r="F127" s="1">
        <v>1</v>
      </c>
      <c r="G127" s="1">
        <v>4.5026400000000004</v>
      </c>
      <c r="H127" s="23">
        <v>2.5970300000000002</v>
      </c>
      <c r="I127" s="1">
        <v>1</v>
      </c>
      <c r="J127" s="1" t="s">
        <v>31</v>
      </c>
    </row>
    <row r="128" spans="2:11">
      <c r="B128" s="23" t="s">
        <v>88</v>
      </c>
      <c r="C128" s="1">
        <v>1</v>
      </c>
      <c r="D128" s="1">
        <v>4.4686300000000001</v>
      </c>
      <c r="E128" s="23">
        <v>2.0063200000000001</v>
      </c>
      <c r="F128" s="1">
        <v>10000</v>
      </c>
      <c r="G128" s="1">
        <v>0</v>
      </c>
      <c r="H128" s="23">
        <v>0</v>
      </c>
      <c r="I128" s="1">
        <v>1</v>
      </c>
      <c r="J128" s="1" t="s">
        <v>33</v>
      </c>
    </row>
    <row r="129" spans="1:10" s="12" customFormat="1">
      <c r="B129" s="24" t="s">
        <v>89</v>
      </c>
      <c r="C129" s="12">
        <v>1</v>
      </c>
      <c r="D129" s="12">
        <v>0.80673799999999996</v>
      </c>
      <c r="E129" s="24">
        <v>0</v>
      </c>
      <c r="F129" s="12">
        <v>1</v>
      </c>
      <c r="G129" s="12">
        <v>1.1045799999999999</v>
      </c>
      <c r="H129" s="24">
        <v>0.185502</v>
      </c>
      <c r="I129" s="12">
        <v>1</v>
      </c>
      <c r="J129" s="12" t="s">
        <v>32</v>
      </c>
    </row>
    <row r="130" spans="1:10">
      <c r="B130" s="23" t="s">
        <v>272</v>
      </c>
      <c r="C130" s="1">
        <v>1</v>
      </c>
      <c r="D130" s="1">
        <v>1.1715199999999999</v>
      </c>
      <c r="E130" s="23">
        <v>9.8211599999999996E-2</v>
      </c>
      <c r="F130" s="1">
        <v>10000</v>
      </c>
      <c r="G130" s="1">
        <v>0</v>
      </c>
      <c r="H130" s="23">
        <v>0</v>
      </c>
      <c r="I130" s="1">
        <v>1</v>
      </c>
      <c r="J130" s="1" t="s">
        <v>228</v>
      </c>
    </row>
    <row r="131" spans="1:10" s="12" customFormat="1">
      <c r="B131" s="24" t="s">
        <v>90</v>
      </c>
      <c r="C131" s="12">
        <v>1</v>
      </c>
      <c r="D131" s="12">
        <v>0.56822399999999995</v>
      </c>
      <c r="E131" s="24">
        <v>0</v>
      </c>
      <c r="F131" s="12">
        <v>1</v>
      </c>
      <c r="G131" s="13">
        <v>0.85162400000000005</v>
      </c>
      <c r="H131" s="24">
        <v>0.16020599999999999</v>
      </c>
      <c r="I131" s="12">
        <v>1</v>
      </c>
      <c r="J131" s="12" t="s">
        <v>72</v>
      </c>
    </row>
    <row r="132" spans="1:10" s="12" customFormat="1">
      <c r="B132" s="24" t="s">
        <v>91</v>
      </c>
      <c r="C132" s="12">
        <v>1</v>
      </c>
      <c r="D132" s="12">
        <v>2.5885799999999999</v>
      </c>
      <c r="E132" s="24">
        <v>0.88390400000000002</v>
      </c>
      <c r="F132" s="12">
        <v>10000</v>
      </c>
      <c r="G132" s="12">
        <v>0</v>
      </c>
      <c r="H132" s="24">
        <v>0</v>
      </c>
      <c r="I132" s="12">
        <v>1</v>
      </c>
      <c r="J132" s="12" t="s">
        <v>191</v>
      </c>
    </row>
    <row r="133" spans="1:10" s="12" customFormat="1">
      <c r="B133" s="24" t="s">
        <v>92</v>
      </c>
      <c r="C133" s="12">
        <v>1</v>
      </c>
      <c r="D133" s="12">
        <v>1.1153999999999999</v>
      </c>
      <c r="E133" s="24">
        <v>0</v>
      </c>
      <c r="F133" s="12">
        <v>1</v>
      </c>
      <c r="G133" s="12">
        <v>2.10798</v>
      </c>
      <c r="H133" s="24">
        <v>0.96967000000000003</v>
      </c>
      <c r="I133" s="12">
        <v>1</v>
      </c>
      <c r="J133" s="12" t="s">
        <v>228</v>
      </c>
    </row>
    <row r="134" spans="1:10" s="10" customFormat="1">
      <c r="B134" s="26" t="s">
        <v>42</v>
      </c>
      <c r="C134" s="10">
        <v>1</v>
      </c>
      <c r="D134" s="10">
        <v>4.6440000000000001</v>
      </c>
      <c r="E134" s="26">
        <v>1.1574899999999999</v>
      </c>
      <c r="F134" s="10">
        <v>10000</v>
      </c>
      <c r="G134" s="10">
        <v>0</v>
      </c>
      <c r="H134" s="26">
        <v>0</v>
      </c>
      <c r="I134" s="10">
        <v>1</v>
      </c>
      <c r="J134" s="10" t="s">
        <v>192</v>
      </c>
    </row>
    <row r="135" spans="1:10" s="12" customFormat="1">
      <c r="B135" s="24" t="s">
        <v>43</v>
      </c>
      <c r="C135" s="12">
        <v>1</v>
      </c>
      <c r="D135" s="12">
        <v>2.36409</v>
      </c>
      <c r="E135" s="24">
        <v>0</v>
      </c>
      <c r="F135" s="12">
        <v>1</v>
      </c>
      <c r="G135" s="12">
        <v>4.1147799999999997</v>
      </c>
      <c r="H135" s="24">
        <v>0.91064699999999998</v>
      </c>
      <c r="I135" s="12">
        <v>1</v>
      </c>
      <c r="J135" s="12" t="s">
        <v>71</v>
      </c>
    </row>
    <row r="136" spans="1:10" s="2" customFormat="1">
      <c r="B136" s="22" t="s">
        <v>273</v>
      </c>
      <c r="D136" s="2">
        <v>32.592199999999998</v>
      </c>
      <c r="E136" s="22"/>
      <c r="G136" s="2">
        <v>29.385200000000001</v>
      </c>
      <c r="H136" s="22"/>
    </row>
    <row r="137" spans="1:10" s="2" customFormat="1">
      <c r="B137" s="22" t="s">
        <v>176</v>
      </c>
      <c r="E137" s="22"/>
      <c r="H137" s="22"/>
      <c r="I137" s="2">
        <f>SUM(I109:I136)</f>
        <v>27</v>
      </c>
    </row>
    <row r="138" spans="1:10" s="2" customFormat="1">
      <c r="A138" s="2" t="s">
        <v>125</v>
      </c>
      <c r="B138" s="22"/>
      <c r="E138" s="22"/>
      <c r="H138" s="22"/>
    </row>
    <row r="139" spans="1:10">
      <c r="B139" s="23" t="s">
        <v>209</v>
      </c>
      <c r="G139" s="1">
        <v>12.884</v>
      </c>
      <c r="H139" s="23">
        <v>1.1467400000000001</v>
      </c>
      <c r="J139" s="1" t="s">
        <v>75</v>
      </c>
    </row>
    <row r="140" spans="1:10">
      <c r="B140" s="23" t="s">
        <v>73</v>
      </c>
      <c r="G140" s="1">
        <v>6.3239400000000003</v>
      </c>
      <c r="H140" s="23">
        <v>3.3896299999999999</v>
      </c>
      <c r="J140" s="1" t="s">
        <v>74</v>
      </c>
    </row>
    <row r="142" spans="1:10">
      <c r="B142" s="23" t="s">
        <v>274</v>
      </c>
    </row>
    <row r="143" spans="1:10">
      <c r="B143" s="23" t="s">
        <v>221</v>
      </c>
    </row>
    <row r="144" spans="1:10">
      <c r="B144" s="23" t="s">
        <v>59</v>
      </c>
    </row>
    <row r="145" spans="1:10" ht="19" thickBot="1"/>
    <row r="146" spans="1:10" s="31" customFormat="1" ht="19" thickTop="1">
      <c r="B146" s="32"/>
      <c r="E146" s="32"/>
      <c r="H146" s="32"/>
    </row>
    <row r="147" spans="1:10" s="2" customFormat="1">
      <c r="A147" s="2" t="s">
        <v>49</v>
      </c>
      <c r="B147" s="22"/>
      <c r="E147" s="22"/>
      <c r="H147" s="22"/>
    </row>
    <row r="148" spans="1:10">
      <c r="B148" s="23" t="s">
        <v>193</v>
      </c>
      <c r="C148" s="1">
        <v>3500</v>
      </c>
      <c r="D148" s="1">
        <v>0.25</v>
      </c>
      <c r="F148" s="1">
        <v>7000</v>
      </c>
      <c r="G148" s="1">
        <v>0.12647900000000001</v>
      </c>
      <c r="I148" s="1">
        <v>1</v>
      </c>
    </row>
    <row r="149" spans="1:10">
      <c r="B149" s="23" t="s">
        <v>194</v>
      </c>
      <c r="C149" s="1">
        <v>2000</v>
      </c>
      <c r="D149" s="1">
        <v>0.25</v>
      </c>
      <c r="F149" s="1">
        <v>4000</v>
      </c>
      <c r="G149" s="1">
        <v>0.118047</v>
      </c>
      <c r="I149" s="1">
        <v>1</v>
      </c>
    </row>
    <row r="150" spans="1:10">
      <c r="B150" s="23" t="s">
        <v>195</v>
      </c>
      <c r="C150" s="1">
        <v>400</v>
      </c>
      <c r="D150" s="1">
        <v>0.19667699999999999</v>
      </c>
      <c r="F150" s="1">
        <v>600</v>
      </c>
      <c r="G150" s="1">
        <v>0.185645</v>
      </c>
      <c r="I150" s="1">
        <v>1</v>
      </c>
    </row>
    <row r="151" spans="1:10">
      <c r="B151" s="23" t="s">
        <v>196</v>
      </c>
      <c r="C151" s="1">
        <v>200</v>
      </c>
      <c r="D151" s="1">
        <v>0.17800199999999999</v>
      </c>
      <c r="F151" s="1">
        <v>300</v>
      </c>
      <c r="G151" s="4">
        <v>0.171572</v>
      </c>
      <c r="I151" s="1">
        <v>1</v>
      </c>
    </row>
    <row r="152" spans="1:10">
      <c r="B152" s="23" t="s">
        <v>197</v>
      </c>
      <c r="C152" s="1">
        <v>100</v>
      </c>
      <c r="D152" s="1">
        <v>0.24124899999999999</v>
      </c>
      <c r="F152" s="1">
        <v>150</v>
      </c>
      <c r="G152" s="4">
        <v>0.230656</v>
      </c>
      <c r="I152" s="1">
        <v>1</v>
      </c>
      <c r="J152" s="1" t="s">
        <v>23</v>
      </c>
    </row>
    <row r="153" spans="1:10">
      <c r="B153" s="23" t="s">
        <v>198</v>
      </c>
      <c r="C153" s="1">
        <v>100</v>
      </c>
      <c r="D153" s="1">
        <v>0.196738</v>
      </c>
      <c r="F153" s="1">
        <v>150</v>
      </c>
      <c r="G153" s="4">
        <v>0.185645</v>
      </c>
      <c r="I153" s="1">
        <v>1</v>
      </c>
      <c r="J153" s="1" t="s">
        <v>23</v>
      </c>
    </row>
    <row r="154" spans="1:10">
      <c r="B154" s="23" t="s">
        <v>110</v>
      </c>
      <c r="C154" s="1">
        <v>50</v>
      </c>
      <c r="D154" s="1">
        <v>0.19480700000000001</v>
      </c>
      <c r="F154" s="1">
        <v>75</v>
      </c>
      <c r="G154" s="4">
        <v>0.18591099999999999</v>
      </c>
      <c r="I154" s="1">
        <v>1</v>
      </c>
    </row>
    <row r="155" spans="1:10">
      <c r="B155" s="23" t="s">
        <v>111</v>
      </c>
      <c r="C155" s="1">
        <v>1</v>
      </c>
      <c r="D155" s="1">
        <v>8.1706400000000006</v>
      </c>
      <c r="F155" s="1">
        <v>10000</v>
      </c>
      <c r="G155" s="4">
        <v>0</v>
      </c>
      <c r="I155" s="1">
        <v>1</v>
      </c>
      <c r="J155" s="1" t="s">
        <v>22</v>
      </c>
    </row>
    <row r="156" spans="1:10">
      <c r="B156" s="23" t="s">
        <v>112</v>
      </c>
      <c r="C156" s="1">
        <v>1</v>
      </c>
      <c r="D156" s="1">
        <v>6.33033</v>
      </c>
      <c r="F156" s="1">
        <v>1</v>
      </c>
      <c r="G156" s="4">
        <v>8.6996400000000005</v>
      </c>
      <c r="I156" s="1">
        <v>1</v>
      </c>
      <c r="J156" s="1" t="s">
        <v>23</v>
      </c>
    </row>
    <row r="157" spans="1:10">
      <c r="B157" s="23" t="s">
        <v>149</v>
      </c>
      <c r="C157" s="1">
        <v>1</v>
      </c>
      <c r="D157" s="1">
        <v>4.7851400000000002</v>
      </c>
      <c r="F157" s="1">
        <v>1</v>
      </c>
      <c r="G157" s="4">
        <v>6.5994099999999998</v>
      </c>
      <c r="I157" s="1">
        <v>1</v>
      </c>
      <c r="J157" s="1" t="s">
        <v>23</v>
      </c>
    </row>
    <row r="158" spans="1:10">
      <c r="B158" s="23" t="s">
        <v>199</v>
      </c>
      <c r="C158" s="1">
        <v>150</v>
      </c>
      <c r="D158" s="1">
        <v>0.25</v>
      </c>
      <c r="F158" s="1">
        <v>300</v>
      </c>
      <c r="G158" s="4">
        <v>0.143343</v>
      </c>
      <c r="I158" s="1">
        <v>1</v>
      </c>
    </row>
    <row r="159" spans="1:10" s="10" customFormat="1">
      <c r="B159" s="26" t="s">
        <v>108</v>
      </c>
      <c r="C159" s="10">
        <v>1</v>
      </c>
      <c r="D159" s="10">
        <v>7.0890000000000004</v>
      </c>
      <c r="E159" s="26"/>
      <c r="F159" s="10">
        <v>10000</v>
      </c>
      <c r="G159" s="11">
        <v>0</v>
      </c>
      <c r="H159" s="26"/>
      <c r="I159" s="10">
        <v>1</v>
      </c>
      <c r="J159" s="10" t="s">
        <v>8</v>
      </c>
    </row>
    <row r="160" spans="1:10" s="12" customFormat="1">
      <c r="B160" s="24" t="s">
        <v>150</v>
      </c>
      <c r="C160" s="12">
        <v>1</v>
      </c>
      <c r="E160" s="24"/>
      <c r="F160" s="12">
        <v>1</v>
      </c>
      <c r="G160" s="20">
        <v>6.3846999999999996</v>
      </c>
      <c r="H160" s="24"/>
      <c r="I160" s="12">
        <v>1</v>
      </c>
      <c r="J160" s="12" t="s">
        <v>7</v>
      </c>
    </row>
    <row r="161" spans="1:10" s="12" customFormat="1">
      <c r="B161" s="24" t="s">
        <v>40</v>
      </c>
      <c r="C161" s="12">
        <v>1</v>
      </c>
      <c r="E161" s="24"/>
      <c r="F161" s="12">
        <v>1</v>
      </c>
      <c r="G161" s="20">
        <v>6.6460900000000001</v>
      </c>
      <c r="H161" s="24"/>
      <c r="I161" s="12">
        <v>1</v>
      </c>
      <c r="J161" s="12" t="s">
        <v>7</v>
      </c>
    </row>
    <row r="162" spans="1:10">
      <c r="B162" s="23" t="s">
        <v>200</v>
      </c>
      <c r="C162" s="1">
        <v>50</v>
      </c>
      <c r="D162" s="1">
        <v>0.11</v>
      </c>
      <c r="F162" s="1">
        <v>50</v>
      </c>
      <c r="G162" s="4">
        <v>0.16314000000000001</v>
      </c>
      <c r="I162" s="1">
        <v>1</v>
      </c>
      <c r="J162" s="1" t="s">
        <v>24</v>
      </c>
    </row>
    <row r="163" spans="1:10" s="12" customFormat="1">
      <c r="B163" s="24" t="s">
        <v>206</v>
      </c>
      <c r="C163" s="12">
        <v>1</v>
      </c>
      <c r="D163" s="12">
        <v>2.4272300000000002</v>
      </c>
      <c r="E163" s="24"/>
      <c r="F163" s="12">
        <v>1</v>
      </c>
      <c r="G163" s="20">
        <v>3.7184200000000001</v>
      </c>
      <c r="H163" s="24"/>
      <c r="I163" s="12">
        <v>1</v>
      </c>
      <c r="J163" s="12" t="s">
        <v>28</v>
      </c>
    </row>
    <row r="164" spans="1:10">
      <c r="B164" s="23" t="s">
        <v>201</v>
      </c>
      <c r="C164" s="1">
        <v>1</v>
      </c>
      <c r="D164" s="1">
        <v>6.1901400000000004</v>
      </c>
      <c r="F164" s="1">
        <v>10000</v>
      </c>
      <c r="G164" s="4">
        <v>0</v>
      </c>
      <c r="I164" s="1">
        <v>1</v>
      </c>
      <c r="J164" s="1" t="s">
        <v>9</v>
      </c>
    </row>
    <row r="165" spans="1:10">
      <c r="B165" s="23" t="s">
        <v>202</v>
      </c>
      <c r="C165" s="1">
        <v>1</v>
      </c>
      <c r="D165" s="1">
        <v>4.3274999999999997</v>
      </c>
      <c r="F165" s="1">
        <v>1</v>
      </c>
      <c r="G165" s="4">
        <v>6.5389699999999999</v>
      </c>
      <c r="I165" s="1">
        <v>1</v>
      </c>
      <c r="J165" s="1" t="s">
        <v>29</v>
      </c>
    </row>
    <row r="166" spans="1:10">
      <c r="B166" s="23" t="s">
        <v>203</v>
      </c>
      <c r="C166" s="1">
        <v>1</v>
      </c>
      <c r="D166" s="1">
        <v>0.95896999999999999</v>
      </c>
      <c r="F166" s="1">
        <v>10000</v>
      </c>
      <c r="G166" s="4">
        <v>0</v>
      </c>
      <c r="I166" s="1">
        <v>1</v>
      </c>
      <c r="J166" s="1" t="s">
        <v>147</v>
      </c>
    </row>
    <row r="167" spans="1:10" s="12" customFormat="1">
      <c r="B167" s="24" t="s">
        <v>204</v>
      </c>
      <c r="C167" s="12">
        <v>1</v>
      </c>
      <c r="D167" s="12">
        <v>0.3</v>
      </c>
      <c r="E167" s="24"/>
      <c r="F167" s="12">
        <v>1</v>
      </c>
      <c r="G167" s="20">
        <v>0.59184899999999996</v>
      </c>
      <c r="H167" s="24"/>
      <c r="I167" s="12">
        <v>1</v>
      </c>
      <c r="J167" s="12" t="s">
        <v>20</v>
      </c>
    </row>
    <row r="168" spans="1:10" s="12" customFormat="1">
      <c r="B168" s="24" t="s">
        <v>205</v>
      </c>
      <c r="C168" s="12">
        <v>1</v>
      </c>
      <c r="D168" s="12">
        <v>0.5</v>
      </c>
      <c r="E168" s="24"/>
      <c r="F168" s="12">
        <v>1</v>
      </c>
      <c r="G168" s="20">
        <v>0.69465699999999997</v>
      </c>
      <c r="H168" s="24"/>
      <c r="I168" s="12">
        <v>1</v>
      </c>
      <c r="J168" s="12" t="s">
        <v>21</v>
      </c>
    </row>
    <row r="169" spans="1:10" s="2" customFormat="1">
      <c r="B169" s="22" t="s">
        <v>179</v>
      </c>
      <c r="D169" s="2">
        <v>20.399999999999999</v>
      </c>
      <c r="E169" s="22"/>
      <c r="G169" s="5">
        <v>22.02</v>
      </c>
      <c r="H169" s="22"/>
    </row>
    <row r="170" spans="1:10" s="2" customFormat="1">
      <c r="B170" s="22" t="s">
        <v>176</v>
      </c>
      <c r="E170" s="22"/>
      <c r="H170" s="22"/>
      <c r="I170" s="2">
        <f>SUM(I148:I168)</f>
        <v>21</v>
      </c>
    </row>
    <row r="171" spans="1:10" s="2" customFormat="1">
      <c r="A171" s="2" t="s">
        <v>10</v>
      </c>
      <c r="B171" s="22"/>
      <c r="E171" s="22"/>
      <c r="H171" s="22"/>
    </row>
    <row r="172" spans="1:10">
      <c r="B172" s="23" t="s">
        <v>109</v>
      </c>
      <c r="G172" s="1">
        <v>10.500500000000001</v>
      </c>
      <c r="J172" s="1" t="s">
        <v>143</v>
      </c>
    </row>
    <row r="173" spans="1:10">
      <c r="B173" s="23" t="s">
        <v>77</v>
      </c>
      <c r="J173" s="1" t="s">
        <v>78</v>
      </c>
    </row>
    <row r="174" spans="1:10">
      <c r="B174" s="23" t="s">
        <v>79</v>
      </c>
      <c r="G174" s="1">
        <v>9.4529999999999994</v>
      </c>
      <c r="J174" s="1" t="s">
        <v>80</v>
      </c>
    </row>
    <row r="175" spans="1:10">
      <c r="B175" s="23" t="s">
        <v>81</v>
      </c>
      <c r="G175" s="1">
        <v>1.6947000000000001</v>
      </c>
      <c r="J175" s="1" t="s">
        <v>82</v>
      </c>
    </row>
    <row r="176" spans="1:10">
      <c r="B176" s="23" t="s">
        <v>145</v>
      </c>
      <c r="J176" s="1" t="s">
        <v>67</v>
      </c>
    </row>
    <row r="177" spans="1:10">
      <c r="B177" s="23" t="s">
        <v>252</v>
      </c>
    </row>
    <row r="179" spans="1:10">
      <c r="B179" s="23" t="s">
        <v>41</v>
      </c>
    </row>
    <row r="180" spans="1:10">
      <c r="B180" s="23" t="s">
        <v>142</v>
      </c>
    </row>
    <row r="181" spans="1:10" ht="19" thickBot="1"/>
    <row r="182" spans="1:10" s="31" customFormat="1" ht="19" thickTop="1">
      <c r="B182" s="32"/>
      <c r="E182" s="32"/>
      <c r="H182" s="32"/>
    </row>
    <row r="183" spans="1:10" s="2" customFormat="1">
      <c r="B183" s="22" t="s">
        <v>146</v>
      </c>
      <c r="D183" s="2">
        <v>70.099999999999994</v>
      </c>
      <c r="E183" s="22"/>
      <c r="G183" s="2">
        <v>71.22</v>
      </c>
      <c r="H183" s="22"/>
    </row>
    <row r="184" spans="1:10" s="2" customFormat="1">
      <c r="B184" s="22"/>
      <c r="E184" s="22"/>
      <c r="H184" s="22"/>
    </row>
    <row r="185" spans="1:10" s="2" customFormat="1">
      <c r="B185" s="22" t="s">
        <v>133</v>
      </c>
      <c r="E185" s="22"/>
      <c r="H185" s="22"/>
    </row>
    <row r="186" spans="1:10" s="2" customFormat="1">
      <c r="B186" s="22" t="s">
        <v>265</v>
      </c>
      <c r="D186" s="2">
        <f>D183*1.2</f>
        <v>84.11999999999999</v>
      </c>
      <c r="E186" s="22"/>
      <c r="G186" s="2">
        <f>G183*1.2</f>
        <v>85.463999999999999</v>
      </c>
      <c r="H186" s="22"/>
    </row>
    <row r="187" spans="1:10" s="2" customFormat="1">
      <c r="B187" s="22"/>
      <c r="E187" s="22"/>
      <c r="H187" s="22"/>
    </row>
    <row r="188" spans="1:10" s="2" customFormat="1">
      <c r="A188" s="2" t="s">
        <v>231</v>
      </c>
      <c r="B188" s="22"/>
      <c r="E188" s="22"/>
      <c r="H188" s="22"/>
    </row>
    <row r="189" spans="1:10" s="2" customFormat="1">
      <c r="A189" s="2" t="s">
        <v>76</v>
      </c>
      <c r="B189" s="22"/>
      <c r="E189" s="22"/>
      <c r="H189" s="22"/>
    </row>
    <row r="190" spans="1:10">
      <c r="B190" s="23" t="s">
        <v>63</v>
      </c>
      <c r="I190" s="1">
        <v>1</v>
      </c>
    </row>
    <row r="191" spans="1:10" s="2" customFormat="1">
      <c r="A191" s="2" t="s">
        <v>280</v>
      </c>
      <c r="B191" s="22"/>
      <c r="E191" s="22"/>
      <c r="H191" s="22"/>
    </row>
    <row r="192" spans="1:10">
      <c r="B192" s="23" t="s">
        <v>62</v>
      </c>
      <c r="I192" s="1">
        <v>1</v>
      </c>
      <c r="J192" s="1" t="s">
        <v>220</v>
      </c>
    </row>
    <row r="193" spans="1:10">
      <c r="B193" s="23" t="s">
        <v>61</v>
      </c>
      <c r="I193" s="1">
        <v>1</v>
      </c>
      <c r="J193" s="1" t="s">
        <v>222</v>
      </c>
    </row>
    <row r="194" spans="1:10">
      <c r="B194" s="23" t="s">
        <v>64</v>
      </c>
      <c r="I194" s="1">
        <v>1</v>
      </c>
      <c r="J194" s="1" t="s">
        <v>223</v>
      </c>
    </row>
    <row r="195" spans="1:10" s="2" customFormat="1">
      <c r="A195" s="2" t="s">
        <v>230</v>
      </c>
      <c r="B195" s="22"/>
      <c r="E195" s="22"/>
      <c r="H195" s="22"/>
    </row>
    <row r="196" spans="1:10">
      <c r="B196" s="23" t="s">
        <v>188</v>
      </c>
      <c r="I196" s="1">
        <v>1</v>
      </c>
    </row>
    <row r="197" spans="1:10">
      <c r="B197" s="23" t="s">
        <v>189</v>
      </c>
      <c r="I197" s="1">
        <v>1</v>
      </c>
    </row>
    <row r="198" spans="1:10">
      <c r="B198" s="23" t="s">
        <v>65</v>
      </c>
      <c r="I198" s="1">
        <v>1</v>
      </c>
    </row>
    <row r="199" spans="1:10">
      <c r="B199" s="23" t="s">
        <v>66</v>
      </c>
      <c r="I199" s="1">
        <v>1</v>
      </c>
    </row>
    <row r="200" spans="1:10">
      <c r="B200" s="23" t="s">
        <v>238</v>
      </c>
      <c r="I200" s="1">
        <v>1</v>
      </c>
    </row>
    <row r="201" spans="1:10">
      <c r="B201" s="23" t="s">
        <v>210</v>
      </c>
      <c r="I201" s="1">
        <v>1</v>
      </c>
    </row>
    <row r="203" spans="1:10">
      <c r="B203" s="23" t="s">
        <v>134</v>
      </c>
    </row>
    <row r="204" spans="1:10" ht="19" thickBot="1"/>
    <row r="205" spans="1:10" s="31" customFormat="1" ht="19" thickTop="1">
      <c r="B205" s="32"/>
      <c r="E205" s="32"/>
      <c r="H205" s="32"/>
    </row>
    <row r="206" spans="1:10" s="6" customFormat="1">
      <c r="B206" s="27" t="s">
        <v>39</v>
      </c>
      <c r="D206" s="6">
        <f>D186+3</f>
        <v>87.11999999999999</v>
      </c>
      <c r="E206" s="27"/>
      <c r="G206" s="6">
        <f>G186+3</f>
        <v>88.463999999999999</v>
      </c>
      <c r="H206" s="27"/>
    </row>
    <row r="207" spans="1:10" s="6" customFormat="1">
      <c r="B207" s="27" t="s">
        <v>232</v>
      </c>
      <c r="E207" s="27"/>
      <c r="H207" s="27"/>
      <c r="I207" s="6">
        <f>SUM(I190:I201)+I170+I137+I98+I68+I47</f>
        <v>103</v>
      </c>
    </row>
    <row r="208" spans="1:10" s="38" customFormat="1" ht="19" thickBot="1">
      <c r="B208" s="39"/>
      <c r="E208" s="39"/>
      <c r="H208" s="39"/>
    </row>
    <row r="209" spans="2:8" ht="19" thickTop="1">
      <c r="B209" s="16"/>
      <c r="E209" s="31"/>
      <c r="H209" s="31"/>
    </row>
    <row r="210" spans="2:8">
      <c r="B210" s="16"/>
      <c r="E210" s="16"/>
      <c r="H210" s="16"/>
    </row>
    <row r="211" spans="2:8">
      <c r="B211" s="16"/>
      <c r="E211" s="16"/>
      <c r="H211" s="16"/>
    </row>
    <row r="212" spans="2:8">
      <c r="B212" s="28" t="s">
        <v>18</v>
      </c>
      <c r="E212" s="16"/>
      <c r="H212" s="1"/>
    </row>
    <row r="213" spans="2:8">
      <c r="B213" s="16" t="s">
        <v>190</v>
      </c>
      <c r="E213" s="16"/>
      <c r="H213" s="1"/>
    </row>
    <row r="214" spans="2:8">
      <c r="B214" s="16" t="s">
        <v>234</v>
      </c>
      <c r="E214" s="16"/>
      <c r="H214" s="1"/>
    </row>
    <row r="215" spans="2:8">
      <c r="B215" s="16"/>
      <c r="E215" s="16"/>
      <c r="H215" s="16"/>
    </row>
    <row r="216" spans="2:8">
      <c r="B216" s="28" t="s">
        <v>1</v>
      </c>
      <c r="E216" s="16"/>
      <c r="H216" s="16"/>
    </row>
    <row r="217" spans="2:8">
      <c r="B217" s="16" t="s">
        <v>38</v>
      </c>
      <c r="E217" s="16"/>
      <c r="H217" s="16"/>
    </row>
    <row r="218" spans="2:8">
      <c r="B218" s="16" t="s">
        <v>12</v>
      </c>
      <c r="E218" s="16"/>
      <c r="H218" s="16"/>
    </row>
    <row r="219" spans="2:8">
      <c r="B219" s="16" t="s">
        <v>13</v>
      </c>
      <c r="E219" s="16"/>
      <c r="H219" s="16"/>
    </row>
    <row r="220" spans="2:8">
      <c r="B220" s="16"/>
      <c r="E220" s="16"/>
      <c r="H220" s="16"/>
    </row>
    <row r="221" spans="2:8">
      <c r="B221" s="16" t="s">
        <v>11</v>
      </c>
      <c r="E221" s="16"/>
      <c r="H221" s="16"/>
    </row>
    <row r="222" spans="2:8">
      <c r="B222" s="16" t="s">
        <v>14</v>
      </c>
      <c r="E222" s="16"/>
      <c r="H222" s="16"/>
    </row>
    <row r="223" spans="2:8">
      <c r="B223" s="16"/>
      <c r="E223" s="16"/>
      <c r="H223" s="16"/>
    </row>
    <row r="224" spans="2:8" s="2" customFormat="1">
      <c r="B224" s="28" t="s">
        <v>0</v>
      </c>
      <c r="E224" s="28"/>
      <c r="H224" s="28"/>
    </row>
    <row r="225" spans="2:8">
      <c r="B225" s="16" t="s">
        <v>16</v>
      </c>
      <c r="E225" s="16"/>
      <c r="H225" s="16"/>
    </row>
    <row r="226" spans="2:8">
      <c r="B226" s="16"/>
      <c r="E226" s="16"/>
      <c r="H226" s="16"/>
    </row>
    <row r="227" spans="2:8">
      <c r="B227" s="16"/>
      <c r="E227" s="16"/>
      <c r="H227" s="16"/>
    </row>
    <row r="228" spans="2:8">
      <c r="B228" s="16" t="s">
        <v>15</v>
      </c>
      <c r="E228" s="16"/>
      <c r="H228" s="16"/>
    </row>
    <row r="229" spans="2:8">
      <c r="B229" s="16"/>
      <c r="E229" s="16"/>
      <c r="H229" s="16"/>
    </row>
    <row r="230" spans="2:8">
      <c r="B230" s="16" t="s">
        <v>57</v>
      </c>
      <c r="E230" s="16"/>
      <c r="H230" s="16"/>
    </row>
    <row r="231" spans="2:8">
      <c r="B231" s="36" t="s">
        <v>173</v>
      </c>
      <c r="C231" s="7"/>
      <c r="D231" s="7"/>
      <c r="E231" s="36"/>
      <c r="H231" s="16"/>
    </row>
    <row r="232" spans="2:8">
      <c r="B232" s="16" t="s">
        <v>256</v>
      </c>
      <c r="E232" s="16"/>
      <c r="H232" s="16"/>
    </row>
    <row r="233" spans="2:8">
      <c r="B233" s="36"/>
      <c r="C233" s="7"/>
      <c r="D233" s="7"/>
      <c r="E233" s="36"/>
      <c r="H233" s="16"/>
    </row>
    <row r="234" spans="2:8">
      <c r="B234" s="16" t="s">
        <v>278</v>
      </c>
      <c r="E234" s="16"/>
      <c r="H234" s="16"/>
    </row>
    <row r="235" spans="2:8">
      <c r="B235" s="36" t="s">
        <v>233</v>
      </c>
      <c r="C235" s="7"/>
      <c r="D235" s="7"/>
      <c r="E235" s="36"/>
      <c r="H235" s="16"/>
    </row>
    <row r="236" spans="2:8">
      <c r="B236" s="36" t="s">
        <v>279</v>
      </c>
      <c r="C236" s="7"/>
      <c r="D236" s="7"/>
      <c r="E236" s="36"/>
      <c r="H236" s="16"/>
    </row>
    <row r="237" spans="2:8">
      <c r="B237" s="36" t="s">
        <v>266</v>
      </c>
      <c r="C237" s="7"/>
      <c r="D237" s="7"/>
      <c r="E237" s="36"/>
      <c r="H237" s="16"/>
    </row>
    <row r="238" spans="2:8">
      <c r="B238" s="16"/>
      <c r="E238" s="16"/>
      <c r="H238" s="16"/>
    </row>
    <row r="239" spans="2:8">
      <c r="B239" s="16" t="s">
        <v>131</v>
      </c>
      <c r="E239" s="16"/>
      <c r="H239" s="16"/>
    </row>
    <row r="240" spans="2:8">
      <c r="B240" s="36" t="s">
        <v>132</v>
      </c>
      <c r="C240" s="7"/>
      <c r="D240" s="7"/>
      <c r="E240" s="36"/>
      <c r="H240" s="16"/>
    </row>
    <row r="241" spans="2:8">
      <c r="B241" s="16"/>
      <c r="E241" s="16"/>
      <c r="H241" s="16"/>
    </row>
    <row r="242" spans="2:8">
      <c r="B242" s="16"/>
      <c r="E242" s="16"/>
      <c r="H242" s="16"/>
    </row>
  </sheetData>
  <mergeCells count="2">
    <mergeCell ref="C27:E27"/>
    <mergeCell ref="F27:H27"/>
  </mergeCells>
  <phoneticPr fontId="1" type="noConversion"/>
  <hyperlinks>
    <hyperlink ref="B235" r:id="rId1"/>
    <hyperlink ref="B236" r:id="rId2"/>
    <hyperlink ref="B237" r:id="rId3"/>
    <hyperlink ref="B240" r:id="rId4"/>
    <hyperlink ref="B231" r:id="rId5"/>
    <hyperlink ref="B14" r:id="rId6"/>
    <hyperlink ref="B16" r:id="rId7"/>
  </hyperlinks>
  <pageMargins left="0.2" right="0" top="0.39000000000000007" bottom="0.21" header="0.39000000000000007" footer="0.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CERN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Emmanuelle Perez</dc:creator>
  <cp:lastModifiedBy>Emmanuelle Perez</cp:lastModifiedBy>
  <cp:lastPrinted>2012-02-03T11:02:34Z</cp:lastPrinted>
  <dcterms:created xsi:type="dcterms:W3CDTF">2011-12-15T13:47:37Z</dcterms:created>
  <dcterms:modified xsi:type="dcterms:W3CDTF">2012-02-12T20:40:08Z</dcterms:modified>
</cp:coreProperties>
</file>