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s4490932_vuw_leidenuniv_nl/Documents/PTA Platform Templates/"/>
    </mc:Choice>
  </mc:AlternateContent>
  <xr:revisionPtr revIDLastSave="60" documentId="11_11FA35FCE2C2274F79E11ADB5EDE0F4A6A6A2125" xr6:coauthVersionLast="47" xr6:coauthVersionMax="47" xr10:uidLastSave="{36AE0D7E-942F-413D-A280-22F2F6B29B40}"/>
  <bookViews>
    <workbookView xWindow="-103" yWindow="-103" windowWidth="24892" windowHeight="14092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H9" i="1"/>
  <c r="AG9" i="1"/>
  <c r="AC9" i="1"/>
  <c r="AB9" i="1"/>
  <c r="AH8" i="1"/>
  <c r="AG8" i="1"/>
  <c r="AC8" i="1"/>
  <c r="AB8" i="1"/>
  <c r="AH7" i="1"/>
  <c r="AG7" i="1"/>
  <c r="AC7" i="1"/>
  <c r="AB7" i="1"/>
  <c r="AH6" i="1"/>
  <c r="AG6" i="1"/>
  <c r="AE6" i="1"/>
  <c r="AD6" i="1"/>
  <c r="AC6" i="1"/>
  <c r="AB6" i="1"/>
  <c r="AH5" i="1"/>
  <c r="AG5" i="1"/>
  <c r="AE5" i="1"/>
  <c r="AD5" i="1"/>
  <c r="AC5" i="1"/>
  <c r="AB5" i="1"/>
  <c r="AH4" i="1"/>
  <c r="AG4" i="1"/>
  <c r="AE4" i="1"/>
  <c r="AD4" i="1"/>
  <c r="AC4" i="1"/>
  <c r="AB4" i="1"/>
  <c r="AH3" i="1"/>
  <c r="AG3" i="1"/>
  <c r="AE3" i="1"/>
  <c r="AD3" i="1"/>
  <c r="AC3" i="1"/>
  <c r="AB3" i="1"/>
  <c r="AH2" i="1"/>
  <c r="AG2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<sst xmlns="http://schemas.openxmlformats.org/spreadsheetml/2006/main" count="110" uniqueCount="83">
  <si>
    <t>{{name}}</t>
  </si>
  <si>
    <t>4.1</t>
  </si>
  <si>
    <t>periode</t>
  </si>
  <si>
    <t>weeknummer</t>
  </si>
  <si>
    <t>Jaarlaag:</t>
  </si>
  <si>
    <t>{{level}}</t>
  </si>
  <si>
    <t>Cohort:</t>
  </si>
  <si>
    <t>{{cohort}}</t>
  </si>
  <si>
    <t>% weging PTA-toetsen 3 mavo in het schoolexamendossier:</t>
  </si>
  <si>
    <t>{{weights}}</t>
  </si>
  <si>
    <t>%</t>
  </si>
  <si>
    <t>afkorting verantwoordelijke:</t>
  </si>
  <si>
    <t>{{responsible}}</t>
  </si>
  <si>
    <t>% weging PTA-toetsen 4 mavo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</si>
  <si>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</si>
  <si>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</si>
  <si>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</si>
  <si>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</si>
  <si>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</si>
  <si>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</si>
  <si>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</si>
  <si>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'ja/nee' / POD 'nvt'</t>
  </si>
  <si>
    <t>WEGING
(niet met procenten, maar
zoals voorheen, bijv. 1, 5, 10)</t>
  </si>
  <si>
    <t xml:space="preserve"> hulpmiddelen
(cijfers invullen)</t>
  </si>
  <si>
    <t>POD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</si>
  <si>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</si>
  <si>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</si>
  <si>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</si>
  <si>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</si>
  <si>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</si>
  <si>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</si>
  <si>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</si>
  <si>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</si>
  <si>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</si>
  <si>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</si>
  <si>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</si>
  <si>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{{test.pod_weight}}</t>
  </si>
  <si>
    <t>{{test.pta_weight}}</t>
  </si>
  <si>
    <t>{{test.tools}}</t>
  </si>
  <si>
    <t>4.3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</si>
  <si>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</si>
  <si>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</si>
  <si>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</si>
  <si>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</si>
  <si>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</si>
  <si>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</si>
  <si>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</si>
  <si>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</si>
  <si>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</si>
  <si>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3.</t>
  </si>
  <si>
    <t>SE 3</t>
  </si>
  <si>
    <t>4.</t>
  </si>
  <si>
    <t>5.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</si>
  <si>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</si>
  <si>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</si>
  <si>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</si>
  <si>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</si>
  <si>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</si>
  <si>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</si>
  <si>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</si>
  <si>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</si>
  <si>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</si>
  <si>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</si>
  <si>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</si>
  <si>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</si>
  <si>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</si>
  <si>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</si>
  <si>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4.2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</si>
  <si>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</si>
  <si>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</si>
  <si>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</si>
  <si>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</si>
  <si>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</si>
  <si>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</si>
  <si>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</si>
  <si>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</si>
  <si>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</si>
  <si>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</si>
  <si>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</si>
  <si>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</si>
  <si>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</si>
  <si>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</si>
  <si>
    <t>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</si>
</sst>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0"/>
      <color rgb="FF000000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0"/>
      <color theme="1"/>
      <name val="Arial"/>
    </font>
    <font>
      <b/>
      <sz val="10"/>
      <color theme="1"/>
      <name val="Verdana"/>
    </font>
    <font>
      <sz val="11"/>
      <color rgb="FF000000"/>
      <name val="Verdana"/>
    </font>
    <font>
      <sz val="10"/>
      <color theme="0"/>
      <name val="Verdana"/>
    </font>
    <font>
      <sz val="12"/>
      <color theme="0" tint="-0.34998626667073579"/>
      <name val="Verdana"/>
    </font>
    <font>
      <sz val="10"/>
      <color theme="0" tint="-0.34998626667073579"/>
      <name val="Arial"/>
      <scheme val="minor"/>
    </font>
    <font>
      <sz val="10"/>
      <color theme="0" tint="-0.34998626667073579"/>
      <name val="Verdana"/>
    </font>
    <font>
      <sz val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/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0" xfId="0" applyFont="1" applyAlignment="1">
      <alignment horizontal="center" textRotation="90" wrapText="1"/>
    </xf>
    <xf numFmtId="0" fontId="4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10" fillId="3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14" fillId="0" borderId="5" xfId="0" applyFont="1" applyBorder="1"/>
    <xf numFmtId="0" fontId="14" fillId="0" borderId="0" xfId="0" applyFont="1"/>
    <xf numFmtId="0" fontId="4" fillId="0" borderId="4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2" borderId="0" xfId="0" applyFont="1" applyFill="1" applyAlignment="1">
      <alignment horizontal="left"/>
    </xf>
    <xf numFmtId="0" fontId="0" fillId="0" borderId="0" xfId="0"/>
    <xf numFmtId="0" fontId="11" fillId="2" borderId="0" xfId="0" applyFont="1" applyFill="1"/>
    <xf numFmtId="0" fontId="4" fillId="0" borderId="7" xfId="0" applyFont="1" applyBorder="1" applyAlignment="1">
      <alignment wrapText="1"/>
    </xf>
    <xf numFmtId="0" fontId="7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2" fillId="0" borderId="0" xfId="0" applyFont="1"/>
    <xf numFmtId="0" fontId="13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10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0" fillId="0" borderId="7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1"/>
  <sheetViews>
    <sheetView tabSelected="1" topLeftCell="B1" workbookViewId="0">
      <selection activeCell="J12" sqref="J12"/>
    </sheetView>
  </sheetViews>
  <sheetFormatPr defaultColWidth="12.53515625" defaultRowHeight="15" customHeight="1" x14ac:dyDescent="0.3"/>
  <cols>
    <col min="1" max="1" width="8.53515625" customWidth="1"/>
    <col min="2" max="2" width="14" customWidth="1"/>
    <col min="3" max="3" width="15.53515625" customWidth="1"/>
    <col min="4" max="4" width="18.3828125" customWidth="1"/>
    <col min="5" max="5" width="13.53515625" customWidth="1"/>
    <col min="6" max="6" width="24" customWidth="1"/>
    <col min="7" max="7" width="12.53515625" customWidth="1"/>
    <col min="9" max="9" width="24" customWidth="1"/>
    <col min="10" max="10" width="8.15234375" customWidth="1"/>
    <col min="11" max="11" width="10.3828125" customWidth="1"/>
    <col min="12" max="12" width="6.53515625" customWidth="1"/>
    <col min="14" max="14" width="13.84375" customWidth="1"/>
    <col min="15" max="15" width="18.15234375" customWidth="1"/>
    <col min="16" max="41" width="12.53515625" hidden="1" customWidth="1"/>
  </cols>
  <sheetData>
    <row r="1" spans="1:41" ht="36" customHeight="1" x14ac:dyDescent="0.65">
      <c r="A1" s="35" t="s">
        <v>0</v>
      </c>
      <c r="B1" s="36"/>
      <c r="C1" s="36"/>
      <c r="D1" s="36"/>
      <c r="E1" s="36"/>
      <c r="F1" s="37"/>
      <c r="G1" s="1"/>
      <c r="H1" s="1"/>
      <c r="I1" s="1"/>
      <c r="J1" s="1"/>
      <c r="K1" s="1"/>
      <c r="L1" s="1"/>
      <c r="M1" s="1"/>
      <c r="N1" s="1"/>
      <c r="O1" s="1"/>
      <c r="V1" s="1"/>
      <c r="W1" s="2" t="s">
        <v>1</v>
      </c>
      <c r="X1" s="3">
        <v>34</v>
      </c>
      <c r="Y1" s="1" t="s">
        <v>2</v>
      </c>
      <c r="Z1" s="1"/>
      <c r="AA1" s="1"/>
      <c r="AB1" s="3">
        <f ca="1">IFERROR(__xludf.DUMMYFUNCTION("filter(Y:Y,X:X=B10)"),34)</f>
        <v>34</v>
      </c>
      <c r="AC1" s="4">
        <f ca="1">IFERROR(__xludf.DUMMYFUNCTION("filter(Y:Y,X:X=B11)"),34)</f>
        <v>34</v>
      </c>
      <c r="AD1" s="5">
        <f ca="1">IFERROR(__xludf.DUMMYFUNCTION("filter(Y:Y,X:X=B12)"),45)</f>
        <v>45</v>
      </c>
      <c r="AE1" s="5">
        <f ca="1">IFERROR(__xludf.DUMMYFUNCTION("filter(Y:Y,X:X=B13)"),45)</f>
        <v>45</v>
      </c>
      <c r="AF1" s="5" t="str">
        <f ca="1">IFERROR(__xludf.DUMMYFUNCTION("filter(Y:Y,X:X=#REF!)"),"#N/A")</f>
        <v>#N/A</v>
      </c>
      <c r="AG1" s="3">
        <f ca="1">IFERROR(__xludf.DUMMYFUNCTION("filter(Y:Y,X:X=B14)"),7)</f>
        <v>7</v>
      </c>
      <c r="AH1" s="5">
        <f ca="1">IFERROR(__xludf.DUMMYFUNCTION("filter(Y:Y,X:X=B15)"),7)</f>
        <v>7</v>
      </c>
      <c r="AI1" s="3" t="str">
        <f ca="1">IFERROR(__xludf.DUMMYFUNCTION("filter(Y:Y,X:X=B16)"),"")</f>
        <v/>
      </c>
      <c r="AJ1" s="5" t="str">
        <f ca="1">IFERROR(__xludf.DUMMYFUNCTION("filter(Y:Y,X:X=#REF!)"),"#N/A")</f>
        <v>#N/A</v>
      </c>
      <c r="AK1" s="5" t="str">
        <f ca="1">IFERROR(__xludf.DUMMYFUNCTION("filter(Y:Y,X:X=#REF!)"),"#N/A")</f>
        <v>#N/A</v>
      </c>
      <c r="AL1" s="5" t="str">
        <f ca="1">IFERROR(__xludf.DUMMYFUNCTION("filter(Y:Y,X:X=#REF!)"),"#N/A")</f>
        <v>#N/A</v>
      </c>
      <c r="AM1" s="5" t="str">
        <f ca="1">IFERROR(__xludf.DUMMYFUNCTION("filter(Y:Y,X:X=#REF!)"),"#N/A")</f>
        <v>#N/A</v>
      </c>
      <c r="AN1" s="5" t="str">
        <f ca="1">IFERROR(__xludf.DUMMYFUNCTION("filter(Y:Y,X:X=#REF!)"),"#N/A")</f>
        <v>#N/A</v>
      </c>
      <c r="AO1" s="5" t="str">
        <f ca="1">IFERROR(__xludf.DUMMYFUNCTION("filter(Y:Y,X:X=#REF!)"),"#N/A")</f>
        <v>#N/A</v>
      </c>
    </row>
    <row r="2" spans="1:41" ht="15.75" customHeight="1" x14ac:dyDescent="0.3">
      <c r="A2" s="38"/>
      <c r="B2" s="30"/>
      <c r="C2" s="30"/>
      <c r="D2" s="30"/>
      <c r="E2" s="30"/>
      <c r="F2" s="30"/>
      <c r="G2" s="1"/>
      <c r="H2" s="1"/>
      <c r="I2" s="1"/>
      <c r="J2" s="1"/>
      <c r="K2" s="1"/>
      <c r="L2" s="1"/>
      <c r="M2" s="1"/>
      <c r="N2" s="1"/>
      <c r="O2" s="1"/>
      <c r="V2" s="1"/>
      <c r="W2" s="2" t="s">
        <v>1</v>
      </c>
      <c r="X2" s="3">
        <v>35</v>
      </c>
      <c r="Y2" s="1" t="s">
        <v>3</v>
      </c>
      <c r="Z2" s="1"/>
      <c r="AA2" s="1"/>
      <c r="AB2" s="3">
        <f ca="1">IFERROR(__xludf.DUMMYFUNCTION("""COMPUTED_VALUE"""),35)</f>
        <v>35</v>
      </c>
      <c r="AC2" s="3">
        <f ca="1">IFERROR(__xludf.DUMMYFUNCTION("""COMPUTED_VALUE"""),35)</f>
        <v>35</v>
      </c>
      <c r="AD2" s="3">
        <f ca="1">IFERROR(__xludf.DUMMYFUNCTION("""COMPUTED_VALUE"""),46)</f>
        <v>46</v>
      </c>
      <c r="AE2" s="3">
        <f ca="1">IFERROR(__xludf.DUMMYFUNCTION("""COMPUTED_VALUE"""),46)</f>
        <v>46</v>
      </c>
      <c r="AF2" s="3"/>
      <c r="AG2" s="3">
        <f ca="1">IFERROR(__xludf.DUMMYFUNCTION("""COMPUTED_VALUE"""),8)</f>
        <v>8</v>
      </c>
      <c r="AH2" s="3">
        <f ca="1">IFERROR(__xludf.DUMMYFUNCTION("""COMPUTED_VALUE"""),8)</f>
        <v>8</v>
      </c>
      <c r="AI2" s="3"/>
      <c r="AJ2" s="3"/>
      <c r="AK2" s="3"/>
      <c r="AL2" s="3"/>
      <c r="AM2" s="3"/>
      <c r="AN2" s="3"/>
      <c r="AO2" s="3"/>
    </row>
    <row r="3" spans="1:41" ht="15.75" customHeight="1" x14ac:dyDescent="0.35">
      <c r="A3" s="34" t="s">
        <v>4</v>
      </c>
      <c r="B3" s="30"/>
      <c r="C3" s="30"/>
      <c r="D3" s="30"/>
      <c r="E3" s="30"/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V3" s="1"/>
      <c r="W3" s="2" t="s">
        <v>1</v>
      </c>
      <c r="X3" s="3">
        <v>36</v>
      </c>
      <c r="Y3" s="1"/>
      <c r="Z3" s="1"/>
      <c r="AA3" s="1"/>
      <c r="AB3" s="3">
        <f ca="1">IFERROR(__xludf.DUMMYFUNCTION("""COMPUTED_VALUE"""),36)</f>
        <v>36</v>
      </c>
      <c r="AC3" s="3">
        <f ca="1">IFERROR(__xludf.DUMMYFUNCTION("""COMPUTED_VALUE"""),36)</f>
        <v>36</v>
      </c>
      <c r="AD3" s="3">
        <f ca="1">IFERROR(__xludf.DUMMYFUNCTION("""COMPUTED_VALUE"""),47)</f>
        <v>47</v>
      </c>
      <c r="AE3" s="3">
        <f ca="1">IFERROR(__xludf.DUMMYFUNCTION("""COMPUTED_VALUE"""),47)</f>
        <v>47</v>
      </c>
      <c r="AF3" s="3"/>
      <c r="AG3" s="3">
        <f ca="1">IFERROR(__xludf.DUMMYFUNCTION("""COMPUTED_VALUE"""),9)</f>
        <v>9</v>
      </c>
      <c r="AH3" s="3">
        <f ca="1">IFERROR(__xludf.DUMMYFUNCTION("""COMPUTED_VALUE"""),9)</f>
        <v>9</v>
      </c>
      <c r="AI3" s="3"/>
      <c r="AJ3" s="3"/>
      <c r="AK3" s="3"/>
      <c r="AL3" s="3"/>
      <c r="AM3" s="3"/>
      <c r="AN3" s="3"/>
      <c r="AO3" s="3"/>
    </row>
    <row r="4" spans="1:41" ht="15.75" customHeight="1" x14ac:dyDescent="0.35">
      <c r="A4" s="34" t="s">
        <v>6</v>
      </c>
      <c r="B4" s="30"/>
      <c r="C4" s="30"/>
      <c r="D4" s="30"/>
      <c r="E4" s="30"/>
      <c r="F4" s="7" t="s">
        <v>7</v>
      </c>
      <c r="G4" s="1"/>
      <c r="H4" s="1"/>
      <c r="I4" s="1"/>
      <c r="J4" s="1"/>
      <c r="K4" s="1"/>
      <c r="L4" s="1"/>
      <c r="M4" s="1"/>
      <c r="N4" s="1"/>
      <c r="O4" s="1"/>
      <c r="V4" s="1"/>
      <c r="W4" s="2" t="s">
        <v>1</v>
      </c>
      <c r="X4" s="3">
        <v>37</v>
      </c>
      <c r="Y4" s="1"/>
      <c r="Z4" s="1"/>
      <c r="AA4" s="1"/>
      <c r="AB4" s="3">
        <f ca="1">IFERROR(__xludf.DUMMYFUNCTION("""COMPUTED_VALUE"""),37)</f>
        <v>37</v>
      </c>
      <c r="AC4" s="3">
        <f ca="1">IFERROR(__xludf.DUMMYFUNCTION("""COMPUTED_VALUE"""),37)</f>
        <v>37</v>
      </c>
      <c r="AD4" s="3">
        <f ca="1">IFERROR(__xludf.DUMMYFUNCTION("""COMPUTED_VALUE"""),48)</f>
        <v>48</v>
      </c>
      <c r="AE4" s="3">
        <f ca="1">IFERROR(__xludf.DUMMYFUNCTION("""COMPUTED_VALUE"""),48)</f>
        <v>48</v>
      </c>
      <c r="AF4" s="3"/>
      <c r="AG4" s="3">
        <f ca="1">IFERROR(__xludf.DUMMYFUNCTION("""COMPUTED_VALUE"""),10)</f>
        <v>10</v>
      </c>
      <c r="AH4" s="3">
        <f ca="1">IFERROR(__xludf.DUMMYFUNCTION("""COMPUTED_VALUE"""),10)</f>
        <v>10</v>
      </c>
      <c r="AI4" s="3"/>
      <c r="AJ4" s="3"/>
      <c r="AK4" s="3"/>
      <c r="AL4" s="3"/>
      <c r="AM4" s="3"/>
      <c r="AN4" s="3"/>
      <c r="AO4" s="3"/>
    </row>
    <row r="5" spans="1:41" ht="15.75" customHeight="1" x14ac:dyDescent="0.35">
      <c r="A5" s="34"/>
      <c r="B5" s="30"/>
      <c r="C5" s="30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V5" s="1"/>
      <c r="W5" s="2" t="s">
        <v>1</v>
      </c>
      <c r="X5" s="3">
        <v>38</v>
      </c>
      <c r="Y5" s="1"/>
      <c r="Z5" s="1"/>
      <c r="AA5" s="1"/>
      <c r="AB5" s="3">
        <f ca="1">IFERROR(__xludf.DUMMYFUNCTION("""COMPUTED_VALUE"""),38)</f>
        <v>38</v>
      </c>
      <c r="AC5" s="3">
        <f ca="1">IFERROR(__xludf.DUMMYFUNCTION("""COMPUTED_VALUE"""),38)</f>
        <v>38</v>
      </c>
      <c r="AD5" s="3">
        <f ca="1">IFERROR(__xludf.DUMMYFUNCTION("""COMPUTED_VALUE"""),49)</f>
        <v>49</v>
      </c>
      <c r="AE5" s="3">
        <f ca="1">IFERROR(__xludf.DUMMYFUNCTION("""COMPUTED_VALUE"""),49)</f>
        <v>49</v>
      </c>
      <c r="AF5" s="3"/>
      <c r="AG5" s="3" t="str">
        <f ca="1">IFERROR(__xludf.DUMMYFUNCTION("""COMPUTED_VALUE"""),"SE 3")</f>
        <v>SE 3</v>
      </c>
      <c r="AH5" s="3" t="str">
        <f ca="1">IFERROR(__xludf.DUMMYFUNCTION("""COMPUTED_VALUE"""),"SE 3")</f>
        <v>SE 3</v>
      </c>
      <c r="AI5" s="3"/>
      <c r="AJ5" s="3"/>
      <c r="AK5" s="3"/>
      <c r="AL5" s="3"/>
      <c r="AM5" s="3"/>
      <c r="AN5" s="3"/>
      <c r="AO5" s="3"/>
    </row>
    <row r="6" spans="1:41" ht="15.75" customHeight="1" x14ac:dyDescent="0.35">
      <c r="A6" s="33" t="s">
        <v>8</v>
      </c>
      <c r="B6" s="30"/>
      <c r="C6" s="30"/>
      <c r="D6" s="30"/>
      <c r="E6" s="30"/>
      <c r="F6" s="25" t="s">
        <v>9</v>
      </c>
      <c r="G6" s="2" t="s">
        <v>10</v>
      </c>
      <c r="H6" s="1"/>
      <c r="I6" s="34" t="s">
        <v>11</v>
      </c>
      <c r="J6" s="30"/>
      <c r="K6" s="8" t="s">
        <v>12</v>
      </c>
      <c r="L6" s="1"/>
      <c r="M6" s="1"/>
      <c r="N6" s="1"/>
      <c r="O6" s="1"/>
      <c r="V6" s="1"/>
      <c r="W6" s="2" t="s">
        <v>1</v>
      </c>
      <c r="X6" s="3">
        <v>39</v>
      </c>
      <c r="Y6" s="1"/>
      <c r="Z6" s="1"/>
      <c r="AA6" s="1"/>
      <c r="AB6" s="3">
        <f ca="1">IFERROR(__xludf.DUMMYFUNCTION("""COMPUTED_VALUE"""),39)</f>
        <v>39</v>
      </c>
      <c r="AC6" s="3">
        <f ca="1">IFERROR(__xludf.DUMMYFUNCTION("""COMPUTED_VALUE"""),39)</f>
        <v>39</v>
      </c>
      <c r="AD6" s="3">
        <f ca="1">IFERROR(__xludf.DUMMYFUNCTION("""COMPUTED_VALUE"""),50)</f>
        <v>50</v>
      </c>
      <c r="AE6" s="3">
        <f ca="1">IFERROR(__xludf.DUMMYFUNCTION("""COMPUTED_VALUE"""),50)</f>
        <v>50</v>
      </c>
      <c r="AF6" s="3"/>
      <c r="AG6" s="3">
        <f ca="1">IFERROR(__xludf.DUMMYFUNCTION("""COMPUTED_VALUE"""),12)</f>
        <v>12</v>
      </c>
      <c r="AH6" s="3">
        <f ca="1">IFERROR(__xludf.DUMMYFUNCTION("""COMPUTED_VALUE"""),12)</f>
        <v>12</v>
      </c>
      <c r="AI6" s="3"/>
      <c r="AJ6" s="3"/>
      <c r="AK6" s="3"/>
      <c r="AL6" s="3"/>
      <c r="AM6" s="3"/>
      <c r="AN6" s="3"/>
      <c r="AO6" s="3"/>
    </row>
    <row r="7" spans="1:41" ht="15.75" customHeight="1" x14ac:dyDescent="0.35">
      <c r="A7" s="39" t="s">
        <v>13</v>
      </c>
      <c r="B7" s="40"/>
      <c r="C7" s="40"/>
      <c r="D7" s="40"/>
      <c r="E7" s="40"/>
      <c r="F7" s="23"/>
      <c r="G7" s="24" t="s">
        <v>10</v>
      </c>
      <c r="H7" s="1"/>
      <c r="I7" s="1"/>
      <c r="J7" s="1"/>
      <c r="K7" s="1"/>
      <c r="L7" s="1"/>
      <c r="M7" s="1"/>
      <c r="N7" s="1"/>
      <c r="O7" s="1"/>
      <c r="V7" s="1"/>
      <c r="W7" s="2" t="s">
        <v>1</v>
      </c>
      <c r="X7" s="9">
        <v>40</v>
      </c>
      <c r="Y7" s="1"/>
      <c r="Z7" s="1"/>
      <c r="AA7" s="1"/>
      <c r="AB7" s="3">
        <f ca="1">IFERROR(__xludf.DUMMYFUNCTION("""COMPUTED_VALUE"""),40)</f>
        <v>40</v>
      </c>
      <c r="AC7" s="3">
        <f ca="1">IFERROR(__xludf.DUMMYFUNCTION("""COMPUTED_VALUE"""),40)</f>
        <v>40</v>
      </c>
      <c r="AD7" s="3"/>
      <c r="AE7" s="3"/>
      <c r="AF7" s="3"/>
      <c r="AG7" s="3">
        <f ca="1">IFERROR(__xludf.DUMMYFUNCTION("""COMPUTED_VALUE"""),13)</f>
        <v>13</v>
      </c>
      <c r="AH7" s="3">
        <f ca="1">IFERROR(__xludf.DUMMYFUNCTION("""COMPUTED_VALUE"""),13)</f>
        <v>13</v>
      </c>
      <c r="AI7" s="3"/>
      <c r="AJ7" s="3"/>
      <c r="AK7" s="3"/>
      <c r="AL7" s="3"/>
      <c r="AM7" s="3"/>
      <c r="AN7" s="3"/>
      <c r="AO7" s="3"/>
    </row>
    <row r="8" spans="1:41" ht="129.75" customHeight="1" x14ac:dyDescent="0.35">
      <c r="A8" s="17" t="s">
        <v>14</v>
      </c>
      <c r="B8" s="17" t="s">
        <v>15</v>
      </c>
      <c r="C8" s="17" t="s">
        <v>3</v>
      </c>
      <c r="D8" s="17" t="s">
        <v>16</v>
      </c>
      <c r="E8" s="41" t="s">
        <v>17</v>
      </c>
      <c r="F8" s="42"/>
      <c r="G8" s="42"/>
      <c r="H8" s="42"/>
      <c r="I8" s="17" t="s">
        <v>18</v>
      </c>
      <c r="J8" s="17" t="s">
        <v>19</v>
      </c>
      <c r="K8" s="17" t="s">
        <v>20</v>
      </c>
      <c r="L8" s="18" t="s">
        <v>21</v>
      </c>
      <c r="M8" s="43" t="s">
        <v>22</v>
      </c>
      <c r="N8" s="42"/>
      <c r="O8" s="17" t="s">
        <v>23</v>
      </c>
      <c r="V8" s="1"/>
      <c r="W8" s="2" t="s">
        <v>1</v>
      </c>
      <c r="X8" s="3">
        <v>41</v>
      </c>
      <c r="Y8" s="1"/>
      <c r="Z8" s="1"/>
      <c r="AA8" s="1"/>
      <c r="AB8" s="3">
        <f ca="1">IFERROR(__xludf.DUMMYFUNCTION("""COMPUTED_VALUE"""),41)</f>
        <v>41</v>
      </c>
      <c r="AC8" s="3">
        <f ca="1">IFERROR(__xludf.DUMMYFUNCTION("""COMPUTED_VALUE"""),41)</f>
        <v>41</v>
      </c>
      <c r="AD8" s="3"/>
      <c r="AE8" s="3"/>
      <c r="AF8" s="3"/>
      <c r="AG8" s="3">
        <f ca="1">IFERROR(__xludf.DUMMYFUNCTION("""COMPUTED_VALUE"""),14)</f>
        <v>14</v>
      </c>
      <c r="AH8" s="3">
        <f ca="1">IFERROR(__xludf.DUMMYFUNCTION("""COMPUTED_VALUE"""),14)</f>
        <v>14</v>
      </c>
      <c r="AI8" s="3"/>
      <c r="AJ8" s="3"/>
      <c r="AK8" s="3"/>
      <c r="AL8" s="3"/>
      <c r="AM8" s="3"/>
      <c r="AN8" s="3"/>
      <c r="AO8" s="3"/>
    </row>
    <row r="9" spans="1:41" ht="24" customHeight="1" x14ac:dyDescent="0.3">
      <c r="A9" s="1"/>
      <c r="B9" s="1"/>
      <c r="C9" s="1"/>
      <c r="D9" s="1"/>
      <c r="E9" s="38"/>
      <c r="F9" s="30"/>
      <c r="G9" s="30"/>
      <c r="H9" s="30"/>
      <c r="I9" s="1"/>
      <c r="J9" s="1"/>
      <c r="K9" s="1"/>
      <c r="L9" s="10"/>
      <c r="M9" s="26" t="s">
        <v>24</v>
      </c>
      <c r="N9" s="26" t="s">
        <v>25</v>
      </c>
      <c r="O9" s="1"/>
      <c r="V9" s="1"/>
      <c r="W9" s="2" t="s">
        <v>1</v>
      </c>
      <c r="X9" s="3" t="s">
        <v>26</v>
      </c>
      <c r="Y9" s="1"/>
      <c r="Z9" s="1"/>
      <c r="AA9" s="1"/>
      <c r="AB9" s="3" t="str">
        <f ca="1">IFERROR(__xludf.DUMMYFUNCTION("""COMPUTED_VALUE"""),"SE 1")</f>
        <v>SE 1</v>
      </c>
      <c r="AC9" s="3" t="str">
        <f ca="1">IFERROR(__xludf.DUMMYFUNCTION("""COMPUTED_VALUE"""),"SE 1")</f>
        <v>SE 1</v>
      </c>
      <c r="AD9" s="3"/>
      <c r="AE9" s="3"/>
      <c r="AF9" s="3"/>
      <c r="AG9" s="3">
        <f ca="1">IFERROR(__xludf.DUMMYFUNCTION("""COMPUTED_VALUE"""),15)</f>
        <v>15</v>
      </c>
      <c r="AH9" s="3">
        <f ca="1">IFERROR(__xludf.DUMMYFUNCTION("""COMPUTED_VALUE"""),15)</f>
        <v>15</v>
      </c>
      <c r="AI9" s="3"/>
      <c r="AJ9" s="3"/>
      <c r="AK9" s="3"/>
      <c r="AL9" s="3"/>
      <c r="AM9" s="3"/>
      <c r="AN9" s="3"/>
      <c r="AO9" s="3"/>
    </row>
    <row r="10" spans="1:41" ht="58.3" x14ac:dyDescent="0.35">
      <c r="A10" s="13" t="s">
        <v>27</v>
      </c>
      <c r="B10" s="13" t="s">
        <v>28</v>
      </c>
      <c r="C10" s="14" t="s">
        <v>29</v>
      </c>
      <c r="D10" s="20" t="s">
        <v>30</v>
      </c>
      <c r="E10" s="44" t="s">
        <v>31</v>
      </c>
      <c r="F10" s="45"/>
      <c r="G10" s="45"/>
      <c r="H10" s="28"/>
      <c r="I10" s="21" t="s">
        <v>32</v>
      </c>
      <c r="J10" s="21" t="s">
        <v>33</v>
      </c>
      <c r="K10" s="13" t="s">
        <v>34</v>
      </c>
      <c r="L10" s="21" t="s">
        <v>35</v>
      </c>
      <c r="M10" s="46" t="s">
        <v>36</v>
      </c>
      <c r="N10" s="47" t="s">
        <v>37</v>
      </c>
      <c r="O10" s="21" t="s">
        <v>38</v>
      </c>
      <c r="V10" s="1"/>
      <c r="W10" s="2" t="s">
        <v>1</v>
      </c>
      <c r="X10" s="3">
        <v>44</v>
      </c>
      <c r="Y10" s="1"/>
      <c r="Z10" s="1"/>
      <c r="AA10" s="1"/>
      <c r="AB10" s="3">
        <f ca="1">IFERROR(__xludf.DUMMYFUNCTION("""COMPUTED_VALUE"""),44)</f>
        <v>44</v>
      </c>
      <c r="AC10" s="3">
        <f ca="1">IFERROR(__xludf.DUMMYFUNCTION("""COMPUTED_VALUE"""),44)</f>
        <v>44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V11" s="1"/>
      <c r="W11" s="2" t="s">
        <v>39</v>
      </c>
      <c r="X11" s="3">
        <v>7</v>
      </c>
      <c r="Y11" s="1"/>
    </row>
    <row r="12" spans="1:41" ht="15.75" customHeight="1" x14ac:dyDescent="0.3">
      <c r="A12" s="29" t="s">
        <v>40</v>
      </c>
      <c r="B12" s="30"/>
      <c r="C12" s="30"/>
      <c r="E12" s="31" t="s">
        <v>41</v>
      </c>
      <c r="F12" s="30"/>
      <c r="G12" s="30"/>
      <c r="H12" s="1"/>
      <c r="I12" s="1"/>
      <c r="J12" s="1"/>
      <c r="K12" s="1"/>
      <c r="L12" s="1"/>
      <c r="M12" s="1"/>
      <c r="N12" s="1"/>
      <c r="O12" s="1"/>
      <c r="V12" s="1"/>
      <c r="W12" s="2" t="s">
        <v>39</v>
      </c>
      <c r="X12" s="3">
        <v>8</v>
      </c>
      <c r="Y12" s="1"/>
    </row>
    <row r="13" spans="1:41" ht="12.45" x14ac:dyDescent="0.3">
      <c r="A13" s="19" t="s">
        <v>42</v>
      </c>
      <c r="B13" s="27" t="s">
        <v>43</v>
      </c>
      <c r="C13" s="28"/>
      <c r="E13" s="1"/>
      <c r="F13" s="2" t="s">
        <v>18</v>
      </c>
      <c r="G13" s="2" t="s">
        <v>44</v>
      </c>
      <c r="H13" s="1"/>
      <c r="I13" s="1"/>
      <c r="J13" s="1"/>
      <c r="K13" s="1"/>
      <c r="L13" s="1"/>
      <c r="M13" s="1"/>
      <c r="N13" s="1"/>
      <c r="O13" s="1"/>
      <c r="V13" s="1"/>
      <c r="W13" s="2" t="s">
        <v>39</v>
      </c>
      <c r="X13" s="3">
        <v>9</v>
      </c>
      <c r="Y13" s="1"/>
    </row>
    <row r="14" spans="1:41" ht="24.9" x14ac:dyDescent="0.3">
      <c r="A14" s="19" t="s">
        <v>45</v>
      </c>
      <c r="B14" s="32"/>
      <c r="C14" s="28"/>
      <c r="E14" s="15" t="s">
        <v>46</v>
      </c>
      <c r="F14" s="15" t="s">
        <v>47</v>
      </c>
      <c r="G14" s="15" t="s">
        <v>48</v>
      </c>
      <c r="H14" s="1"/>
      <c r="I14" s="1"/>
      <c r="J14" s="1"/>
      <c r="K14" s="1"/>
      <c r="L14" s="1"/>
      <c r="M14" s="1"/>
      <c r="N14" s="1"/>
      <c r="O14" s="1"/>
      <c r="V14" s="1"/>
      <c r="W14" s="2" t="s">
        <v>39</v>
      </c>
      <c r="X14" s="3">
        <v>10</v>
      </c>
      <c r="Y14" s="1"/>
    </row>
    <row r="15" spans="1:41" ht="12.45" x14ac:dyDescent="0.3">
      <c r="A15" s="19" t="s">
        <v>49</v>
      </c>
      <c r="B15" s="32"/>
      <c r="C15" s="28"/>
      <c r="E15" s="16"/>
      <c r="F15" s="16"/>
      <c r="G15" s="16"/>
      <c r="H15" s="1"/>
      <c r="I15" s="1"/>
      <c r="J15" s="1"/>
      <c r="K15" s="1"/>
      <c r="L15" s="1"/>
      <c r="M15" s="1"/>
      <c r="N15" s="1"/>
      <c r="O15" s="1"/>
      <c r="V15" s="1"/>
      <c r="W15" s="2" t="s">
        <v>39</v>
      </c>
      <c r="X15" s="3" t="s">
        <v>50</v>
      </c>
      <c r="Y15" s="1"/>
    </row>
    <row r="16" spans="1:41" ht="12.45" x14ac:dyDescent="0.3">
      <c r="A16" s="19" t="s">
        <v>51</v>
      </c>
      <c r="B16" s="32"/>
      <c r="C16" s="28"/>
      <c r="E16" s="16"/>
      <c r="F16" s="16"/>
      <c r="G16" s="16"/>
      <c r="H16" s="1"/>
      <c r="I16" s="1"/>
      <c r="J16" s="1"/>
      <c r="K16" s="1"/>
      <c r="L16" s="1"/>
      <c r="M16" s="1"/>
      <c r="N16" s="1"/>
      <c r="O16" s="1"/>
      <c r="V16" s="1"/>
      <c r="W16" s="2" t="s">
        <v>39</v>
      </c>
      <c r="X16" s="3">
        <v>12</v>
      </c>
      <c r="Y16" s="1"/>
    </row>
    <row r="17" spans="1:25" ht="12.45" x14ac:dyDescent="0.3">
      <c r="A17" s="19" t="s">
        <v>52</v>
      </c>
      <c r="B17" s="32"/>
      <c r="C17" s="28"/>
      <c r="E17" s="16"/>
      <c r="F17" s="16"/>
      <c r="G17" s="16"/>
      <c r="H17" s="1"/>
      <c r="I17" s="1"/>
      <c r="J17" s="1"/>
      <c r="K17" s="1"/>
      <c r="L17" s="1"/>
      <c r="M17" s="1"/>
      <c r="N17" s="1"/>
      <c r="O17" s="1"/>
      <c r="V17" s="1"/>
      <c r="W17" s="2" t="s">
        <v>39</v>
      </c>
      <c r="X17" s="3">
        <v>13</v>
      </c>
      <c r="Y17" s="1"/>
    </row>
    <row r="18" spans="1:25" ht="12.45" x14ac:dyDescent="0.3">
      <c r="A18" s="19" t="s">
        <v>53</v>
      </c>
      <c r="B18" s="32"/>
      <c r="C18" s="28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V18" s="1"/>
      <c r="W18" s="2" t="s">
        <v>39</v>
      </c>
      <c r="X18" s="3">
        <v>14</v>
      </c>
      <c r="Y18" s="1"/>
    </row>
    <row r="19" spans="1:25" ht="12.45" x14ac:dyDescent="0.3">
      <c r="A19" s="22" t="s">
        <v>54</v>
      </c>
      <c r="B19" s="32"/>
      <c r="C19" s="28"/>
      <c r="D19" s="1"/>
      <c r="E19" s="16"/>
      <c r="F19" s="16"/>
      <c r="G19" s="16"/>
      <c r="H19" s="1"/>
      <c r="I19" s="1"/>
      <c r="J19" s="1"/>
      <c r="K19" s="1"/>
      <c r="L19" s="1"/>
      <c r="M19" s="1"/>
      <c r="N19" s="1"/>
      <c r="O19" s="1"/>
      <c r="V19" s="1"/>
      <c r="W19" s="2" t="s">
        <v>39</v>
      </c>
      <c r="X19" s="11">
        <v>15</v>
      </c>
      <c r="Y19" s="1"/>
    </row>
    <row r="20" spans="1:25" ht="12.45" x14ac:dyDescent="0.3">
      <c r="A20" s="22" t="s">
        <v>55</v>
      </c>
      <c r="B20" s="27"/>
      <c r="C20" s="28"/>
      <c r="D20" s="1"/>
      <c r="E20" s="16"/>
      <c r="F20" s="16"/>
      <c r="G20" s="16"/>
      <c r="H20" s="1"/>
      <c r="I20" s="1"/>
      <c r="J20" s="1"/>
      <c r="K20" s="1"/>
      <c r="L20" s="1"/>
      <c r="M20" s="1"/>
      <c r="N20" s="1"/>
      <c r="O20" s="1"/>
      <c r="V20" s="1"/>
      <c r="Y20" s="1"/>
    </row>
    <row r="21" spans="1:25" ht="12.45" x14ac:dyDescent="0.3">
      <c r="A21" s="22" t="s">
        <v>56</v>
      </c>
      <c r="B21" s="27"/>
      <c r="C21" s="28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V21" s="1"/>
      <c r="Y21" s="1"/>
    </row>
    <row r="29" spans="1:25" ht="15.75" hidden="1" customHeight="1" x14ac:dyDescent="0.3">
      <c r="O29" s="1" t="s">
        <v>57</v>
      </c>
      <c r="P29" s="1" t="s">
        <v>58</v>
      </c>
      <c r="Q29" s="1" t="s">
        <v>59</v>
      </c>
      <c r="R29" s="1" t="s">
        <v>60</v>
      </c>
      <c r="S29" s="1" t="s">
        <v>61</v>
      </c>
      <c r="T29" s="1" t="s">
        <v>62</v>
      </c>
      <c r="U29" s="1" t="s">
        <v>63</v>
      </c>
    </row>
    <row r="30" spans="1:25" ht="15.75" hidden="1" customHeight="1" x14ac:dyDescent="0.3">
      <c r="O30" s="12">
        <v>401</v>
      </c>
      <c r="P30" s="2" t="s">
        <v>1</v>
      </c>
      <c r="Q30" s="1">
        <v>37</v>
      </c>
      <c r="R30" s="1">
        <v>46</v>
      </c>
      <c r="S30" s="1" t="s">
        <v>64</v>
      </c>
      <c r="T30" s="1" t="s">
        <v>65</v>
      </c>
      <c r="U30" s="1" t="s">
        <v>66</v>
      </c>
    </row>
    <row r="31" spans="1:25" ht="15.75" hidden="1" customHeight="1" x14ac:dyDescent="0.3">
      <c r="O31" s="12">
        <v>402</v>
      </c>
      <c r="P31" s="2" t="s">
        <v>67</v>
      </c>
      <c r="Q31" s="1">
        <v>38</v>
      </c>
      <c r="R31" s="1">
        <v>47</v>
      </c>
      <c r="S31" s="1" t="s">
        <v>68</v>
      </c>
      <c r="T31" s="1" t="s">
        <v>69</v>
      </c>
      <c r="U31" s="1" t="s">
        <v>70</v>
      </c>
    </row>
    <row r="32" spans="1:25" ht="15.75" hidden="1" customHeight="1" x14ac:dyDescent="0.3">
      <c r="O32" s="12">
        <v>403</v>
      </c>
      <c r="P32" s="2" t="s">
        <v>39</v>
      </c>
      <c r="Q32" s="1">
        <v>39</v>
      </c>
      <c r="R32" s="1">
        <v>48</v>
      </c>
      <c r="S32" s="1" t="s">
        <v>71</v>
      </c>
      <c r="T32" s="1"/>
      <c r="U32" s="1" t="s">
        <v>72</v>
      </c>
    </row>
    <row r="33" spans="15:21" ht="15.75" hidden="1" customHeight="1" x14ac:dyDescent="0.3">
      <c r="O33" s="12">
        <v>404</v>
      </c>
      <c r="P33" s="1"/>
      <c r="Q33" s="1">
        <v>40</v>
      </c>
      <c r="R33" s="1">
        <v>49</v>
      </c>
      <c r="S33" s="1" t="s">
        <v>73</v>
      </c>
      <c r="T33" s="1"/>
      <c r="U33" s="1" t="s">
        <v>74</v>
      </c>
    </row>
    <row r="34" spans="15:21" ht="15.75" hidden="1" customHeight="1" x14ac:dyDescent="0.3">
      <c r="O34" s="12">
        <v>405</v>
      </c>
      <c r="P34" s="1"/>
      <c r="Q34" s="1">
        <v>41</v>
      </c>
      <c r="R34" s="1">
        <v>50</v>
      </c>
      <c r="S34" s="2" t="s">
        <v>75</v>
      </c>
      <c r="T34" s="1"/>
      <c r="U34" s="1" t="s">
        <v>76</v>
      </c>
    </row>
    <row r="35" spans="15:21" ht="15.75" hidden="1" customHeight="1" x14ac:dyDescent="0.3">
      <c r="O35" s="12">
        <v>406</v>
      </c>
      <c r="P35" s="1"/>
      <c r="Q35" s="1">
        <v>42</v>
      </c>
      <c r="R35" s="1">
        <v>51</v>
      </c>
      <c r="S35" s="2" t="s">
        <v>76</v>
      </c>
      <c r="T35" s="1"/>
      <c r="U35" s="1"/>
    </row>
    <row r="36" spans="15:21" ht="15.75" hidden="1" customHeight="1" x14ac:dyDescent="0.3">
      <c r="O36" s="12">
        <v>407</v>
      </c>
      <c r="P36" s="1"/>
      <c r="Q36" s="1" t="s">
        <v>26</v>
      </c>
      <c r="R36" s="1" t="s">
        <v>50</v>
      </c>
      <c r="S36" s="1"/>
      <c r="T36" s="1"/>
      <c r="U36" s="1"/>
    </row>
    <row r="37" spans="15:21" ht="15.75" hidden="1" customHeight="1" x14ac:dyDescent="0.3">
      <c r="O37" s="12">
        <v>408</v>
      </c>
      <c r="P37" s="1"/>
      <c r="Q37" s="1">
        <v>46</v>
      </c>
      <c r="R37" s="1"/>
      <c r="S37" s="1"/>
      <c r="T37" s="1" t="s">
        <v>77</v>
      </c>
      <c r="U37" s="1"/>
    </row>
    <row r="38" spans="15:21" ht="15.75" hidden="1" customHeight="1" x14ac:dyDescent="0.3">
      <c r="O38" s="12">
        <v>409</v>
      </c>
      <c r="P38" s="1"/>
      <c r="Q38" s="1">
        <v>47</v>
      </c>
      <c r="R38" s="1"/>
      <c r="S38" s="1"/>
      <c r="T38" s="2" t="s">
        <v>78</v>
      </c>
      <c r="U38" s="1"/>
    </row>
    <row r="39" spans="15:21" ht="15.75" hidden="1" customHeight="1" x14ac:dyDescent="0.3">
      <c r="O39" s="12">
        <v>410</v>
      </c>
      <c r="P39" s="1"/>
      <c r="Q39" s="1">
        <v>48</v>
      </c>
      <c r="R39" s="1"/>
      <c r="S39" s="1"/>
      <c r="T39" s="2" t="s">
        <v>79</v>
      </c>
      <c r="U39" s="1"/>
    </row>
    <row r="40" spans="15:21" ht="15.75" hidden="1" customHeight="1" x14ac:dyDescent="0.3">
      <c r="O40" s="12">
        <v>411</v>
      </c>
      <c r="P40" s="1"/>
      <c r="Q40" s="1">
        <v>49</v>
      </c>
      <c r="R40" s="1"/>
      <c r="S40" s="1"/>
      <c r="T40" s="2" t="s">
        <v>80</v>
      </c>
      <c r="U40" s="1"/>
    </row>
    <row r="41" spans="15:21" ht="15.75" hidden="1" customHeight="1" x14ac:dyDescent="0.3">
      <c r="O41" s="12">
        <v>412</v>
      </c>
      <c r="P41" s="1"/>
      <c r="Q41" s="1">
        <v>50</v>
      </c>
      <c r="R41" s="1"/>
      <c r="S41" s="1"/>
      <c r="T41" s="1" t="s">
        <v>59</v>
      </c>
      <c r="U41" s="1"/>
    </row>
    <row r="42" spans="15:21" ht="15.75" hidden="1" customHeight="1" x14ac:dyDescent="0.3">
      <c r="O42" s="12">
        <v>413</v>
      </c>
      <c r="P42" s="1"/>
      <c r="Q42" s="1">
        <v>51</v>
      </c>
      <c r="R42" s="1"/>
      <c r="S42" s="1"/>
      <c r="T42" s="1"/>
      <c r="U42" s="1"/>
    </row>
    <row r="43" spans="15:21" ht="15.75" hidden="1" customHeight="1" x14ac:dyDescent="0.3">
      <c r="O43" s="12">
        <v>414</v>
      </c>
      <c r="P43" s="1"/>
      <c r="Q43" s="1" t="s">
        <v>81</v>
      </c>
      <c r="R43" s="1"/>
      <c r="S43" s="1"/>
      <c r="T43" s="1"/>
      <c r="U43" s="1"/>
    </row>
    <row r="44" spans="15:21" ht="15.75" hidden="1" customHeight="1" x14ac:dyDescent="0.3">
      <c r="O44" s="3"/>
      <c r="P44" s="1"/>
      <c r="Q44" s="1">
        <v>3</v>
      </c>
      <c r="R44" s="1"/>
      <c r="S44" s="1"/>
      <c r="T44" s="1"/>
      <c r="U44" s="1"/>
    </row>
    <row r="45" spans="15:21" ht="15.75" hidden="1" customHeight="1" x14ac:dyDescent="0.3">
      <c r="O45" s="3"/>
      <c r="P45" s="1"/>
      <c r="Q45" s="1">
        <v>4</v>
      </c>
      <c r="R45" s="1"/>
      <c r="S45" s="1"/>
      <c r="T45" s="1"/>
      <c r="U45" s="1"/>
    </row>
    <row r="46" spans="15:21" ht="15.75" hidden="1" customHeight="1" x14ac:dyDescent="0.3">
      <c r="O46" s="3"/>
      <c r="P46" s="1"/>
      <c r="Q46" s="1">
        <v>5</v>
      </c>
      <c r="R46" s="1"/>
      <c r="S46" s="1"/>
      <c r="T46" s="1"/>
      <c r="U46" s="1"/>
    </row>
    <row r="47" spans="15:21" ht="15.75" hidden="1" customHeight="1" x14ac:dyDescent="0.3">
      <c r="O47" s="3"/>
      <c r="P47" s="1"/>
      <c r="Q47" s="1">
        <v>6</v>
      </c>
      <c r="R47" s="1"/>
      <c r="S47" s="1"/>
      <c r="T47" s="1"/>
      <c r="U47" s="1"/>
    </row>
    <row r="48" spans="15:21" ht="15.75" hidden="1" customHeight="1" x14ac:dyDescent="0.3">
      <c r="O48" s="1"/>
      <c r="P48" s="1"/>
      <c r="Q48" s="1">
        <v>7</v>
      </c>
      <c r="R48" s="1"/>
      <c r="S48" s="1"/>
      <c r="T48" s="1"/>
      <c r="U48" s="1"/>
    </row>
    <row r="49" spans="15:21" ht="15.75" hidden="1" customHeight="1" x14ac:dyDescent="0.3">
      <c r="O49" s="1"/>
      <c r="P49" s="1"/>
      <c r="Q49" s="1" t="s">
        <v>50</v>
      </c>
      <c r="R49" s="1"/>
      <c r="S49" s="1"/>
      <c r="T49" s="1"/>
      <c r="U49" s="1"/>
    </row>
    <row r="50" spans="15:21" ht="15.75" hidden="1" customHeight="1" x14ac:dyDescent="0.3">
      <c r="O50" s="1"/>
      <c r="P50" s="1"/>
      <c r="Q50" s="1">
        <v>11</v>
      </c>
      <c r="R50" s="1"/>
      <c r="S50" s="1"/>
      <c r="T50" s="1"/>
      <c r="U50" s="1"/>
    </row>
    <row r="51" spans="15:21" ht="15.75" hidden="1" customHeight="1" x14ac:dyDescent="0.3">
      <c r="O51" s="1"/>
      <c r="P51" s="1"/>
      <c r="Q51" s="1">
        <v>12</v>
      </c>
      <c r="R51" s="1"/>
      <c r="S51" s="1"/>
      <c r="T51" s="1"/>
      <c r="U51" s="1"/>
    </row>
    <row r="52" spans="15:21" ht="15.75" hidden="1" customHeight="1" x14ac:dyDescent="0.3">
      <c r="O52" s="1"/>
      <c r="P52" s="1"/>
      <c r="Q52" s="1">
        <v>13</v>
      </c>
      <c r="R52" s="1"/>
      <c r="S52" s="1"/>
      <c r="T52" s="1"/>
      <c r="U52" s="1"/>
    </row>
    <row r="53" spans="15:21" ht="15.75" hidden="1" customHeight="1" x14ac:dyDescent="0.3">
      <c r="O53" s="1"/>
      <c r="P53" s="1"/>
      <c r="Q53" s="1">
        <v>14</v>
      </c>
      <c r="R53" s="1"/>
      <c r="S53" s="1"/>
      <c r="T53" s="1"/>
      <c r="U53" s="1"/>
    </row>
    <row r="54" spans="15:21" ht="15.75" hidden="1" customHeight="1" x14ac:dyDescent="0.3">
      <c r="O54" s="1"/>
      <c r="P54" s="1"/>
      <c r="Q54" s="1">
        <v>15</v>
      </c>
      <c r="R54" s="1"/>
      <c r="S54" s="1"/>
      <c r="T54" s="1"/>
      <c r="U54" s="1"/>
    </row>
    <row r="55" spans="15:21" ht="15.75" hidden="1" customHeight="1" x14ac:dyDescent="0.3">
      <c r="O55" s="1"/>
      <c r="P55" s="1"/>
      <c r="Q55" s="1">
        <v>19</v>
      </c>
      <c r="R55" s="1"/>
      <c r="S55" s="1"/>
      <c r="T55" s="1"/>
      <c r="U55" s="1"/>
    </row>
    <row r="56" spans="15:21" ht="15.75" hidden="1" customHeight="1" x14ac:dyDescent="0.3">
      <c r="O56" s="1"/>
      <c r="P56" s="1"/>
      <c r="Q56" s="1">
        <v>20</v>
      </c>
      <c r="R56" s="1"/>
      <c r="S56" s="1"/>
      <c r="T56" s="1"/>
      <c r="U56" s="1"/>
    </row>
    <row r="57" spans="15:21" ht="15.75" hidden="1" customHeight="1" x14ac:dyDescent="0.3">
      <c r="O57" s="1"/>
      <c r="P57" s="1"/>
      <c r="Q57" s="1">
        <v>21</v>
      </c>
      <c r="R57" s="1"/>
      <c r="S57" s="1"/>
      <c r="T57" s="1"/>
      <c r="U57" s="1"/>
    </row>
    <row r="58" spans="15:21" ht="15.75" hidden="1" customHeight="1" x14ac:dyDescent="0.3">
      <c r="O58" s="1"/>
      <c r="P58" s="1"/>
      <c r="Q58" s="1">
        <v>22</v>
      </c>
      <c r="R58" s="1"/>
      <c r="S58" s="1"/>
      <c r="T58" s="1"/>
      <c r="U58" s="1"/>
    </row>
    <row r="59" spans="15:21" ht="15.75" customHeight="1" x14ac:dyDescent="0.3">
      <c r="O59" s="1"/>
      <c r="P59" s="1"/>
      <c r="Q59" s="1">
        <v>23</v>
      </c>
      <c r="R59" s="1"/>
      <c r="S59" s="1"/>
      <c r="T59" s="1"/>
      <c r="U59" s="1"/>
    </row>
    <row r="60" spans="15:21" ht="15.75" customHeight="1" x14ac:dyDescent="0.3">
      <c r="O60" s="1"/>
      <c r="P60" s="1"/>
      <c r="Q60" s="1">
        <v>24</v>
      </c>
      <c r="R60" s="1"/>
      <c r="S60" s="1"/>
      <c r="T60" s="1"/>
      <c r="U60" s="1"/>
    </row>
    <row r="61" spans="15:21" ht="15.75" customHeight="1" x14ac:dyDescent="0.3">
      <c r="O61" s="1"/>
      <c r="P61" s="1"/>
      <c r="Q61" s="1" t="s">
        <v>82</v>
      </c>
      <c r="R61" s="1"/>
      <c r="S61" s="1"/>
      <c r="T61" s="1"/>
      <c r="U61" s="1"/>
    </row>
  </sheetData>
  <mergeCells count="23">
    <mergeCell ref="A7:E7"/>
    <mergeCell ref="E8:H8"/>
    <mergeCell ref="M8:N8"/>
    <mergeCell ref="E9:H9"/>
    <mergeCell ref="E10:H10"/>
    <mergeCell ref="A6:E6"/>
    <mergeCell ref="I6:J6"/>
    <mergeCell ref="A1:F1"/>
    <mergeCell ref="A2:F2"/>
    <mergeCell ref="A3:E3"/>
    <mergeCell ref="A4:E4"/>
    <mergeCell ref="A5:E5"/>
    <mergeCell ref="B21:C21"/>
    <mergeCell ref="A12:C12"/>
    <mergeCell ref="E12:G12"/>
    <mergeCell ref="B13:C13"/>
    <mergeCell ref="B14:C14"/>
    <mergeCell ref="B15:C15"/>
    <mergeCell ref="B16:C16"/>
    <mergeCell ref="B17:C17"/>
    <mergeCell ref="B18:C18"/>
    <mergeCell ref="B19:C19"/>
    <mergeCell ref="B20:C20"/>
  </mergeCells>
  <dataValidations count="5">
    <dataValidation type="list" allowBlank="1" sqref="T42" xr:uid="{00000000-0002-0000-0000-000002000000}">
      <formula1>$Q$30:$Q$36</formula1>
    </dataValidation>
    <dataValidation type="list" allowBlank="1" sqref="E15:E21" xr:uid="{00000000-0002-0000-0000-000006000000}">
      <formula1>$O$30:$O$43</formula1>
    </dataValidation>
    <dataValidation type="list" allowBlank="1" sqref="Z1" xr:uid="{00000000-0002-0000-0000-000001000000}">
      <formula1>$W:$W</formula1>
    </dataValidation>
    <dataValidation allowBlank="1" showInputMessage="1" showErrorMessage="1" sqref="A10:O10" xr:uid="{F55BA1D6-8A5B-4E76-AF59-387396DE44F4}"/>
    <dataValidation type="list" allowBlank="1" sqref="E14" xr:uid="{F1164FB7-A39C-4E89-807C-721D7C318DB9}">
      <formula1>$N$32:$N$45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Alkemade, T.J.P. (Ties)</cp:lastModifiedBy>
  <cp:revision/>
  <dcterms:created xsi:type="dcterms:W3CDTF">2024-08-29T12:33:43Z</dcterms:created>
  <dcterms:modified xsi:type="dcterms:W3CDTF">2024-09-23T11:46:16Z</dcterms:modified>
  <cp:category/>
  <cp:contentStatus/>
</cp:coreProperties>
</file>