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13_ncr:1_{F0DD34A4-9E94-9E4D-9014-3A028C356F81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8" i="1"/>
  <c r="C27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C23" i="1"/>
  <c r="D19" i="1"/>
  <c r="E19" i="1"/>
  <c r="F19" i="1"/>
  <c r="G19" i="1"/>
  <c r="H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J20" i="1"/>
  <c r="K20" i="1"/>
  <c r="L20" i="1"/>
  <c r="M20" i="1"/>
  <c r="N20" i="1"/>
  <c r="O20" i="1"/>
  <c r="P20" i="1"/>
  <c r="Q20" i="1"/>
  <c r="R20" i="1"/>
  <c r="C20" i="1"/>
  <c r="C19" i="1"/>
  <c r="D15" i="1"/>
  <c r="E15" i="1"/>
  <c r="F15" i="1"/>
  <c r="G15" i="1"/>
  <c r="H15" i="1"/>
  <c r="J15" i="1"/>
  <c r="K15" i="1"/>
  <c r="L15" i="1"/>
  <c r="M15" i="1"/>
  <c r="N15" i="1"/>
  <c r="O15" i="1"/>
  <c r="P15" i="1"/>
  <c r="Q15" i="1"/>
  <c r="R15" i="1"/>
  <c r="D16" i="1"/>
  <c r="E16" i="1"/>
  <c r="F16" i="1"/>
  <c r="G16" i="1"/>
  <c r="H16" i="1"/>
  <c r="J16" i="1"/>
  <c r="K16" i="1"/>
  <c r="L16" i="1"/>
  <c r="M16" i="1"/>
  <c r="N16" i="1"/>
  <c r="O16" i="1"/>
  <c r="P16" i="1"/>
  <c r="Q16" i="1"/>
  <c r="R16" i="1"/>
  <c r="C16" i="1"/>
  <c r="C15" i="1"/>
  <c r="D11" i="1"/>
  <c r="E11" i="1"/>
  <c r="F11" i="1"/>
  <c r="G11" i="1"/>
  <c r="H11" i="1"/>
  <c r="J11" i="1"/>
  <c r="K11" i="1"/>
  <c r="L11" i="1"/>
  <c r="M11" i="1"/>
  <c r="N11" i="1"/>
  <c r="O11" i="1"/>
  <c r="P11" i="1"/>
  <c r="Q11" i="1"/>
  <c r="R11" i="1"/>
  <c r="D12" i="1"/>
  <c r="E12" i="1"/>
  <c r="F12" i="1"/>
  <c r="G12" i="1"/>
  <c r="H12" i="1"/>
  <c r="J12" i="1"/>
  <c r="K12" i="1"/>
  <c r="L12" i="1"/>
  <c r="M12" i="1"/>
  <c r="N12" i="1"/>
  <c r="O12" i="1"/>
  <c r="P12" i="1"/>
  <c r="Q12" i="1"/>
  <c r="R12" i="1"/>
  <c r="C12" i="1"/>
  <c r="C11" i="1"/>
  <c r="I3" i="1"/>
  <c r="D5" i="1"/>
  <c r="E5" i="1"/>
  <c r="F5" i="1"/>
  <c r="G5" i="1"/>
  <c r="H5" i="1"/>
  <c r="J5" i="1"/>
  <c r="K5" i="1"/>
  <c r="L5" i="1"/>
  <c r="M5" i="1"/>
  <c r="N5" i="1"/>
  <c r="O5" i="1"/>
  <c r="P5" i="1"/>
  <c r="Q5" i="1"/>
  <c r="R5" i="1"/>
  <c r="C5" i="1"/>
  <c r="D4" i="1"/>
  <c r="E4" i="1"/>
  <c r="F4" i="1"/>
  <c r="G4" i="1"/>
  <c r="H4" i="1"/>
  <c r="J4" i="1"/>
  <c r="K4" i="1"/>
  <c r="L4" i="1"/>
  <c r="M4" i="1"/>
  <c r="N4" i="1"/>
  <c r="O4" i="1"/>
  <c r="P4" i="1"/>
  <c r="Q4" i="1"/>
  <c r="R4" i="1"/>
  <c r="C4" i="1"/>
  <c r="I26" i="1"/>
  <c r="I22" i="1"/>
  <c r="I18" i="1"/>
  <c r="I14" i="1"/>
  <c r="I10" i="1"/>
  <c r="I6" i="1"/>
  <c r="I7" i="1"/>
  <c r="I8" i="1"/>
  <c r="I9" i="1"/>
  <c r="I13" i="1"/>
  <c r="I17" i="1"/>
  <c r="I20" i="1" s="1"/>
  <c r="I21" i="1"/>
  <c r="I25" i="1"/>
  <c r="I2" i="1"/>
  <c r="I19" i="1" l="1"/>
  <c r="I11" i="1"/>
  <c r="I16" i="1"/>
  <c r="I15" i="1"/>
  <c r="I12" i="1"/>
  <c r="I5" i="1"/>
  <c r="I4" i="1"/>
</calcChain>
</file>

<file path=xl/sharedStrings.xml><?xml version="1.0" encoding="utf-8"?>
<sst xmlns="http://schemas.openxmlformats.org/spreadsheetml/2006/main" count="36" uniqueCount="23">
  <si>
    <t>Model</t>
  </si>
  <si>
    <t>data</t>
  </si>
  <si>
    <t>P</t>
  </si>
  <si>
    <t>R</t>
  </si>
  <si>
    <t>F1</t>
  </si>
  <si>
    <t>AP</t>
  </si>
  <si>
    <t>AttuNet</t>
  </si>
  <si>
    <t>DeepCrack</t>
  </si>
  <si>
    <t>DeepCrack+DCGAN</t>
  </si>
  <si>
    <t>DeepCrack+traditional augment</t>
  </si>
  <si>
    <t>AttuNet-min</t>
  </si>
  <si>
    <t>U-Net</t>
  </si>
  <si>
    <t>LRASPP</t>
  </si>
  <si>
    <t>pretime</t>
  </si>
  <si>
    <t>traintime</t>
  </si>
  <si>
    <t>crack</t>
  </si>
  <si>
    <t>background</t>
  </si>
  <si>
    <t>mIoU</t>
  </si>
  <si>
    <t>ACC</t>
  </si>
  <si>
    <t>DeepCrack+PC-GAN</t>
  </si>
  <si>
    <t>DeepLabV3_resnet50</t>
  </si>
  <si>
    <t>FCN_resnet50</t>
  </si>
  <si>
    <t>DeepCrack+PCGAN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</si>
</sst>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1" fillId="2" borderId="0" xfId="0" applyFont="1" applyFill="1" applyBorder="1" applyAlignment="1">
      <alignment horizontal="justify" vertical="center" wrapText="1"/>
    </xf>
    <xf numFmtId="0" fontId="0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2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G1" workbookViewId="0">
      <selection activeCell="Q27" activeCellId="5" sqref="C27:C28 F27:F28 I27:I28 J27:J28 M27:M28 Q27:Q28"/>
    </sheetView>
  </sheetViews>
  <sheetFormatPr baseColWidth="10" defaultColWidth="8.83203125" defaultRowHeight="15" x14ac:dyDescent="0.2"/>
  <cols>
    <col min="1" max="1" width="24.1640625" customWidth="1"/>
    <col min="2" max="2" width="29.33203125" customWidth="1"/>
    <col min="3" max="3" width="11.6640625" bestFit="1" customWidth="1"/>
    <col min="9" max="9" width="11.6640625" bestFit="1" customWidth="1"/>
    <col min="10" max="10" width="11.5" customWidth="1"/>
    <col min="16" max="16" width="8.83203125" style="7"/>
  </cols>
  <sheetData>
    <row r="1" spans="1:19" ht="34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3</v>
      </c>
      <c r="G1" s="1" t="s">
        <v>15</v>
      </c>
      <c r="H1" s="1" t="s">
        <v>16</v>
      </c>
      <c r="I1" s="1" t="s">
        <v>4</v>
      </c>
      <c r="J1" s="1" t="s">
        <v>17</v>
      </c>
      <c r="K1" s="1" t="s">
        <v>15</v>
      </c>
      <c r="L1" s="1" t="s">
        <v>16</v>
      </c>
      <c r="M1" s="1" t="s">
        <v>5</v>
      </c>
      <c r="N1" s="1" t="s">
        <v>15</v>
      </c>
      <c r="O1" s="1" t="s">
        <v>16</v>
      </c>
      <c r="P1" s="2" t="s">
        <v>14</v>
      </c>
      <c r="Q1" s="2" t="s">
        <v>13</v>
      </c>
      <c r="R1" s="2" t="s">
        <v>18</v>
      </c>
      <c r="S1" s="3"/>
    </row>
    <row r="2" spans="1:19" ht="17" x14ac:dyDescent="0.2">
      <c r="A2" s="1" t="s">
        <v>6</v>
      </c>
      <c r="B2" s="1" t="s">
        <v>22</v>
      </c>
      <c r="C2" s="1">
        <v>0.94699999999999995</v>
      </c>
      <c r="D2" s="1">
        <v>0.91</v>
      </c>
      <c r="E2" s="1">
        <v>0.99</v>
      </c>
      <c r="F2" s="1">
        <v>0.86799999999999999</v>
      </c>
      <c r="G2" s="1">
        <v>0.74</v>
      </c>
      <c r="H2" s="1">
        <v>1</v>
      </c>
      <c r="I2" s="1">
        <f>2*C2*F2/(C2+F2)</f>
        <v>0.90578071625344347</v>
      </c>
      <c r="J2" s="1">
        <v>0.8357</v>
      </c>
      <c r="K2" s="1">
        <v>0.69</v>
      </c>
      <c r="L2" s="1">
        <v>0.98</v>
      </c>
      <c r="M2" s="1">
        <v>0.86799999999999999</v>
      </c>
      <c r="N2" s="1">
        <v>0.74</v>
      </c>
      <c r="O2" s="1">
        <v>1</v>
      </c>
      <c r="P2" s="5">
        <v>4559.1899999999996</v>
      </c>
      <c r="Q2" s="3">
        <v>1.6355355580647699E-2</v>
      </c>
      <c r="R2" s="2">
        <v>98.54</v>
      </c>
      <c r="S2" s="3"/>
    </row>
    <row r="3" spans="1:19" s="11" customFormat="1" ht="16" x14ac:dyDescent="0.2">
      <c r="A3" s="8"/>
      <c r="B3" s="8"/>
      <c r="C3" s="8">
        <v>0.95520000000000005</v>
      </c>
      <c r="D3" s="8">
        <v>0.92</v>
      </c>
      <c r="E3" s="8">
        <v>0.99</v>
      </c>
      <c r="F3" s="8">
        <v>0.85250000000000004</v>
      </c>
      <c r="G3" s="8">
        <v>0.71</v>
      </c>
      <c r="H3" s="8">
        <v>1</v>
      </c>
      <c r="I3" s="1">
        <f>2*C3*F3/(C3+F3)</f>
        <v>0.900932676882226</v>
      </c>
      <c r="J3" s="8">
        <v>0.82640000000000002</v>
      </c>
      <c r="K3" s="8">
        <v>0.67</v>
      </c>
      <c r="L3" s="8">
        <v>0.98</v>
      </c>
      <c r="M3" s="8">
        <v>0.85250000000000004</v>
      </c>
      <c r="N3" s="8">
        <v>0.71</v>
      </c>
      <c r="O3" s="8">
        <v>1</v>
      </c>
      <c r="P3" s="9">
        <v>9184</v>
      </c>
      <c r="Q3" s="10">
        <v>1.6299999999999999E-2</v>
      </c>
      <c r="R3" s="8">
        <v>98.48</v>
      </c>
      <c r="S3" s="10"/>
    </row>
    <row r="4" spans="1:19" s="11" customFormat="1" ht="16" x14ac:dyDescent="0.2">
      <c r="A4" s="8"/>
      <c r="B4" s="8"/>
      <c r="C4" s="8">
        <f>AVERAGE(C2:C3)</f>
        <v>0.95110000000000006</v>
      </c>
      <c r="D4" s="8">
        <f t="shared" ref="D4:R4" si="0">AVERAGE(D2:D3)</f>
        <v>0.91500000000000004</v>
      </c>
      <c r="E4" s="8">
        <f t="shared" si="0"/>
        <v>0.99</v>
      </c>
      <c r="F4" s="8">
        <f t="shared" si="0"/>
        <v>0.86024999999999996</v>
      </c>
      <c r="G4" s="8">
        <f t="shared" si="0"/>
        <v>0.72499999999999998</v>
      </c>
      <c r="H4" s="8">
        <f t="shared" si="0"/>
        <v>1</v>
      </c>
      <c r="I4" s="8">
        <f t="shared" si="0"/>
        <v>0.90335669656783479</v>
      </c>
      <c r="J4" s="8">
        <f t="shared" si="0"/>
        <v>0.83105000000000007</v>
      </c>
      <c r="K4" s="8">
        <f t="shared" si="0"/>
        <v>0.67999999999999994</v>
      </c>
      <c r="L4" s="8">
        <f t="shared" si="0"/>
        <v>0.98</v>
      </c>
      <c r="M4" s="8">
        <f t="shared" si="0"/>
        <v>0.86024999999999996</v>
      </c>
      <c r="N4" s="8">
        <f t="shared" si="0"/>
        <v>0.72499999999999998</v>
      </c>
      <c r="O4" s="8">
        <f t="shared" si="0"/>
        <v>1</v>
      </c>
      <c r="P4" s="8">
        <f t="shared" si="0"/>
        <v>6871.5949999999993</v>
      </c>
      <c r="Q4" s="8">
        <f t="shared" si="0"/>
        <v>1.6327677790323847E-2</v>
      </c>
      <c r="R4" s="8">
        <f t="shared" si="0"/>
        <v>98.51</v>
      </c>
      <c r="S4" s="10"/>
    </row>
    <row r="5" spans="1:19" s="11" customFormat="1" ht="16" x14ac:dyDescent="0.2">
      <c r="A5" s="8"/>
      <c r="B5" s="8"/>
      <c r="C5" s="8">
        <f>STDEV(C2:C3)</f>
        <v>5.7982756057297583E-3</v>
      </c>
      <c r="D5" s="8">
        <f t="shared" ref="D5:R5" si="1">STDEV(D2:D3)</f>
        <v>7.0710678118654814E-3</v>
      </c>
      <c r="E5" s="8">
        <f t="shared" si="1"/>
        <v>0</v>
      </c>
      <c r="F5" s="8">
        <f t="shared" si="1"/>
        <v>1.0960155108391456E-2</v>
      </c>
      <c r="G5" s="8">
        <f t="shared" si="1"/>
        <v>2.1213203435596444E-2</v>
      </c>
      <c r="H5" s="8">
        <f t="shared" si="1"/>
        <v>0</v>
      </c>
      <c r="I5" s="8">
        <f t="shared" si="1"/>
        <v>3.4280815148472403E-3</v>
      </c>
      <c r="J5" s="8">
        <f t="shared" si="1"/>
        <v>6.5760930650348741E-3</v>
      </c>
      <c r="K5" s="8">
        <f t="shared" si="1"/>
        <v>1.4142135623730885E-2</v>
      </c>
      <c r="L5" s="8">
        <f t="shared" si="1"/>
        <v>0</v>
      </c>
      <c r="M5" s="8">
        <f t="shared" si="1"/>
        <v>1.0960155108391456E-2</v>
      </c>
      <c r="N5" s="8">
        <f t="shared" si="1"/>
        <v>2.1213203435596444E-2</v>
      </c>
      <c r="O5" s="8">
        <f t="shared" si="1"/>
        <v>0</v>
      </c>
      <c r="P5" s="8">
        <f t="shared" si="1"/>
        <v>3270.2345126993591</v>
      </c>
      <c r="Q5" s="8">
        <f t="shared" si="1"/>
        <v>3.9142306452507521E-5</v>
      </c>
      <c r="R5" s="8">
        <f t="shared" si="1"/>
        <v>4.2426406871194457E-2</v>
      </c>
      <c r="S5" s="10"/>
    </row>
    <row r="6" spans="1:19" s="15" customFormat="1" ht="17" x14ac:dyDescent="0.2">
      <c r="A6" s="12" t="s">
        <v>6</v>
      </c>
      <c r="B6" s="12" t="s">
        <v>8</v>
      </c>
      <c r="C6" s="12">
        <v>0.94910000000000005</v>
      </c>
      <c r="D6" s="12">
        <v>0.91</v>
      </c>
      <c r="E6" s="12">
        <v>0.99</v>
      </c>
      <c r="F6" s="12">
        <v>0.8508</v>
      </c>
      <c r="G6" s="12">
        <v>0.7</v>
      </c>
      <c r="H6" s="12">
        <v>1</v>
      </c>
      <c r="I6" s="12">
        <f t="shared" ref="I6:I26" si="2">2*C6*F6/(C6+F6)</f>
        <v>0.89726571476193118</v>
      </c>
      <c r="J6" s="12">
        <v>0.82169999999999999</v>
      </c>
      <c r="K6" s="12">
        <v>0.66</v>
      </c>
      <c r="L6" s="12">
        <v>0.98</v>
      </c>
      <c r="M6" s="12">
        <v>0.8508</v>
      </c>
      <c r="N6" s="12">
        <v>0.7</v>
      </c>
      <c r="O6" s="12">
        <v>1</v>
      </c>
      <c r="P6" s="13">
        <v>6597.24</v>
      </c>
      <c r="Q6" s="14">
        <v>1.6E-2</v>
      </c>
      <c r="R6" s="14">
        <v>98.43</v>
      </c>
      <c r="S6" s="13"/>
    </row>
    <row r="7" spans="1:19" s="15" customFormat="1" ht="17" x14ac:dyDescent="0.2">
      <c r="A7" s="12" t="s">
        <v>6</v>
      </c>
      <c r="B7" s="12" t="s">
        <v>9</v>
      </c>
      <c r="C7" s="12">
        <v>0.95</v>
      </c>
      <c r="D7" s="12">
        <v>0.91</v>
      </c>
      <c r="E7" s="12">
        <v>0.99</v>
      </c>
      <c r="F7" s="12">
        <v>0.85570000000000002</v>
      </c>
      <c r="G7" s="12">
        <v>0.71</v>
      </c>
      <c r="H7" s="12">
        <v>1</v>
      </c>
      <c r="I7" s="12">
        <f t="shared" si="2"/>
        <v>0.90038766129478875</v>
      </c>
      <c r="J7" s="12">
        <v>0.8266</v>
      </c>
      <c r="K7" s="12">
        <v>0.67</v>
      </c>
      <c r="L7" s="12">
        <v>0.98</v>
      </c>
      <c r="M7" s="12">
        <v>0.85570000000000002</v>
      </c>
      <c r="N7" s="12">
        <v>0.71</v>
      </c>
      <c r="O7" s="12">
        <v>1</v>
      </c>
      <c r="P7" s="13">
        <v>8434.17</v>
      </c>
      <c r="Q7" s="14">
        <v>1.5800000000000002E-2</v>
      </c>
      <c r="R7" s="13">
        <v>98.47</v>
      </c>
      <c r="S7" s="13"/>
    </row>
    <row r="8" spans="1:19" s="15" customFormat="1" ht="17" x14ac:dyDescent="0.2">
      <c r="A8" s="12" t="s">
        <v>6</v>
      </c>
      <c r="B8" s="12" t="s">
        <v>7</v>
      </c>
      <c r="C8" s="12">
        <v>0.95040000000000002</v>
      </c>
      <c r="D8" s="12">
        <v>0.91</v>
      </c>
      <c r="E8" s="12">
        <v>0.99</v>
      </c>
      <c r="F8" s="12">
        <v>0.83940000000000003</v>
      </c>
      <c r="G8" s="12">
        <v>0.68</v>
      </c>
      <c r="H8" s="12">
        <v>1</v>
      </c>
      <c r="I8" s="12">
        <f t="shared" si="2"/>
        <v>0.8914579953067383</v>
      </c>
      <c r="J8" s="12">
        <v>0.81200000000000006</v>
      </c>
      <c r="K8" s="12">
        <v>0.64</v>
      </c>
      <c r="L8" s="12">
        <v>0.98</v>
      </c>
      <c r="M8" s="12">
        <v>0.83940000000000003</v>
      </c>
      <c r="N8" s="12">
        <v>0.68</v>
      </c>
      <c r="O8" s="12">
        <v>1</v>
      </c>
      <c r="P8" s="16">
        <v>8287.2800000000007</v>
      </c>
      <c r="Q8" s="14">
        <v>1.6E-2</v>
      </c>
      <c r="R8" s="14">
        <v>98.35</v>
      </c>
      <c r="S8" s="13"/>
    </row>
    <row r="9" spans="1:19" ht="17" x14ac:dyDescent="0.2">
      <c r="A9" s="1" t="s">
        <v>10</v>
      </c>
      <c r="B9" s="1" t="s">
        <v>19</v>
      </c>
      <c r="C9" s="1">
        <v>0.94889999999999997</v>
      </c>
      <c r="D9" s="1">
        <v>0.91</v>
      </c>
      <c r="E9" s="1">
        <v>0.99</v>
      </c>
      <c r="F9" s="1">
        <v>0.8548</v>
      </c>
      <c r="G9" s="1">
        <v>0.71</v>
      </c>
      <c r="H9" s="1">
        <v>1</v>
      </c>
      <c r="I9" s="1">
        <f t="shared" si="2"/>
        <v>0.89939537617120358</v>
      </c>
      <c r="J9" s="1">
        <v>0.82520000000000004</v>
      </c>
      <c r="K9" s="1">
        <v>0.67</v>
      </c>
      <c r="L9" s="1">
        <v>0.98</v>
      </c>
      <c r="M9" s="1">
        <v>0.8548</v>
      </c>
      <c r="N9" s="1">
        <v>0.71</v>
      </c>
      <c r="O9" s="1">
        <v>1</v>
      </c>
      <c r="P9" s="6">
        <v>7161.1</v>
      </c>
      <c r="Q9" s="2">
        <v>1.5900000000000001E-2</v>
      </c>
      <c r="R9" s="3"/>
      <c r="S9" s="3"/>
    </row>
    <row r="10" spans="1:19" s="11" customFormat="1" ht="16" x14ac:dyDescent="0.2">
      <c r="A10" s="8"/>
      <c r="B10" s="8"/>
      <c r="C10" s="8">
        <v>0.95809999999999995</v>
      </c>
      <c r="D10" s="8">
        <v>0.93</v>
      </c>
      <c r="E10" s="8">
        <v>0.98</v>
      </c>
      <c r="F10" s="8">
        <v>0.81950000000000001</v>
      </c>
      <c r="G10" s="8">
        <v>0.64</v>
      </c>
      <c r="H10" s="8">
        <v>1</v>
      </c>
      <c r="I10" s="8">
        <f t="shared" si="2"/>
        <v>0.88339665841584147</v>
      </c>
      <c r="J10" s="8">
        <v>0.79720000000000002</v>
      </c>
      <c r="K10" s="8">
        <v>0.61</v>
      </c>
      <c r="L10" s="8">
        <v>0.98</v>
      </c>
      <c r="M10" s="8">
        <v>0.81950000000000001</v>
      </c>
      <c r="N10" s="8">
        <v>0.64</v>
      </c>
      <c r="O10" s="8">
        <v>1</v>
      </c>
      <c r="P10" s="9"/>
      <c r="Q10" s="10">
        <v>1.6400000000000001E-2</v>
      </c>
      <c r="R10" s="10">
        <v>98.24</v>
      </c>
      <c r="S10" s="10"/>
    </row>
    <row r="11" spans="1:19" s="11" customFormat="1" ht="16" x14ac:dyDescent="0.2">
      <c r="A11" s="8"/>
      <c r="B11" s="8"/>
      <c r="C11" s="8">
        <f>AVERAGE(C9:C10)</f>
        <v>0.95350000000000001</v>
      </c>
      <c r="D11" s="8">
        <f t="shared" ref="D11:R11" si="3">AVERAGE(D9:D10)</f>
        <v>0.92</v>
      </c>
      <c r="E11" s="8">
        <f t="shared" si="3"/>
        <v>0.98499999999999999</v>
      </c>
      <c r="F11" s="8">
        <f t="shared" si="3"/>
        <v>0.83715000000000006</v>
      </c>
      <c r="G11" s="8">
        <f t="shared" si="3"/>
        <v>0.67500000000000004</v>
      </c>
      <c r="H11" s="8">
        <f t="shared" si="3"/>
        <v>1</v>
      </c>
      <c r="I11" s="8">
        <f t="shared" si="3"/>
        <v>0.89139601729352247</v>
      </c>
      <c r="J11" s="8">
        <f t="shared" si="3"/>
        <v>0.81120000000000003</v>
      </c>
      <c r="K11" s="8">
        <f t="shared" si="3"/>
        <v>0.64</v>
      </c>
      <c r="L11" s="8">
        <f t="shared" si="3"/>
        <v>0.98</v>
      </c>
      <c r="M11" s="8">
        <f t="shared" si="3"/>
        <v>0.83715000000000006</v>
      </c>
      <c r="N11" s="8">
        <f t="shared" si="3"/>
        <v>0.67500000000000004</v>
      </c>
      <c r="O11" s="8">
        <f t="shared" si="3"/>
        <v>1</v>
      </c>
      <c r="P11" s="8">
        <f t="shared" si="3"/>
        <v>7161.1</v>
      </c>
      <c r="Q11" s="8">
        <f t="shared" si="3"/>
        <v>1.6150000000000001E-2</v>
      </c>
      <c r="R11" s="8">
        <f t="shared" si="3"/>
        <v>98.24</v>
      </c>
      <c r="S11" s="10"/>
    </row>
    <row r="12" spans="1:19" s="11" customFormat="1" ht="16" x14ac:dyDescent="0.2">
      <c r="A12" s="8"/>
      <c r="B12" s="8"/>
      <c r="C12" s="8">
        <f>STDEV(C9:C10)</f>
        <v>6.505382386916227E-3</v>
      </c>
      <c r="D12" s="8">
        <f t="shared" ref="D12:R12" si="4">STDEV(D9:D10)</f>
        <v>1.4142135623730963E-2</v>
      </c>
      <c r="E12" s="8">
        <f t="shared" si="4"/>
        <v>7.0710678118654814E-3</v>
      </c>
      <c r="F12" s="8">
        <f t="shared" si="4"/>
        <v>2.4960869375885125E-2</v>
      </c>
      <c r="G12" s="8">
        <f t="shared" si="4"/>
        <v>4.949747468305829E-2</v>
      </c>
      <c r="H12" s="8">
        <f t="shared" si="4"/>
        <v>0</v>
      </c>
      <c r="I12" s="8">
        <f t="shared" si="4"/>
        <v>1.1312801815106164E-2</v>
      </c>
      <c r="J12" s="8">
        <f t="shared" si="4"/>
        <v>1.9798989873223347E-2</v>
      </c>
      <c r="K12" s="8">
        <f t="shared" si="4"/>
        <v>4.2426406871192889E-2</v>
      </c>
      <c r="L12" s="8">
        <f t="shared" si="4"/>
        <v>0</v>
      </c>
      <c r="M12" s="8">
        <f t="shared" si="4"/>
        <v>2.4960869375885125E-2</v>
      </c>
      <c r="N12" s="8">
        <f t="shared" si="4"/>
        <v>4.949747468305829E-2</v>
      </c>
      <c r="O12" s="8">
        <f t="shared" si="4"/>
        <v>0</v>
      </c>
      <c r="P12" s="8" t="e">
        <f t="shared" si="4"/>
        <v>#DIV/0!</v>
      </c>
      <c r="Q12" s="8">
        <f t="shared" si="4"/>
        <v>3.5355339059327408E-4</v>
      </c>
      <c r="R12" s="8" t="e">
        <f t="shared" si="4"/>
        <v>#DIV/0!</v>
      </c>
      <c r="S12" s="10"/>
    </row>
    <row r="13" spans="1:19" ht="17" x14ac:dyDescent="0.2">
      <c r="A13" s="1" t="s">
        <v>11</v>
      </c>
      <c r="B13" s="1" t="s">
        <v>19</v>
      </c>
      <c r="C13" s="1">
        <v>0.95409999999999995</v>
      </c>
      <c r="D13" s="1">
        <v>0.92</v>
      </c>
      <c r="E13" s="1">
        <v>0.99</v>
      </c>
      <c r="F13" s="1">
        <v>0.83960000000000001</v>
      </c>
      <c r="G13" s="1">
        <v>0.68</v>
      </c>
      <c r="H13" s="1">
        <v>1</v>
      </c>
      <c r="I13" s="1">
        <f t="shared" si="2"/>
        <v>0.89319547304454483</v>
      </c>
      <c r="J13" s="1">
        <v>0.81410000000000005</v>
      </c>
      <c r="K13" s="1">
        <v>0.64</v>
      </c>
      <c r="L13" s="1">
        <v>0.98</v>
      </c>
      <c r="M13" s="1">
        <v>0.83960000000000001</v>
      </c>
      <c r="N13" s="1">
        <v>0.68</v>
      </c>
      <c r="O13" s="1">
        <v>1</v>
      </c>
      <c r="P13" s="5">
        <v>5671.5</v>
      </c>
      <c r="Q13" s="2">
        <v>1.3100000000000001E-2</v>
      </c>
      <c r="R13" s="3">
        <v>98.38</v>
      </c>
      <c r="S13" s="3"/>
    </row>
    <row r="14" spans="1:19" s="11" customFormat="1" ht="16" x14ac:dyDescent="0.2">
      <c r="A14" s="8"/>
      <c r="B14" s="8"/>
      <c r="C14" s="8">
        <v>0.95689999999999997</v>
      </c>
      <c r="D14" s="8">
        <v>0.93</v>
      </c>
      <c r="E14" s="8">
        <v>0.99</v>
      </c>
      <c r="F14" s="8">
        <v>0.83560000000000001</v>
      </c>
      <c r="G14" s="8">
        <v>0.67</v>
      </c>
      <c r="H14" s="8">
        <v>1</v>
      </c>
      <c r="I14" s="8">
        <f t="shared" si="2"/>
        <v>0.89214576290097625</v>
      </c>
      <c r="J14" s="8">
        <v>0.81169999999999998</v>
      </c>
      <c r="K14" s="8">
        <v>0.64</v>
      </c>
      <c r="L14" s="8">
        <v>0.98</v>
      </c>
      <c r="M14" s="8">
        <v>0.83560000000000001</v>
      </c>
      <c r="N14" s="8">
        <v>0.67</v>
      </c>
      <c r="O14" s="8">
        <v>1</v>
      </c>
      <c r="P14" s="9"/>
      <c r="Q14" s="8">
        <v>1.3899999999999999E-2</v>
      </c>
      <c r="R14" s="10"/>
      <c r="S14" s="10"/>
    </row>
    <row r="15" spans="1:19" s="11" customFormat="1" ht="16" x14ac:dyDescent="0.2">
      <c r="A15" s="8"/>
      <c r="B15" s="8"/>
      <c r="C15" s="8">
        <f>AVERAGE(C13:C14)</f>
        <v>0.95550000000000002</v>
      </c>
      <c r="D15" s="8">
        <f t="shared" ref="D15:R15" si="5">AVERAGE(D13:D14)</f>
        <v>0.92500000000000004</v>
      </c>
      <c r="E15" s="8">
        <f t="shared" si="5"/>
        <v>0.99</v>
      </c>
      <c r="F15" s="8">
        <f t="shared" si="5"/>
        <v>0.83760000000000001</v>
      </c>
      <c r="G15" s="8">
        <f t="shared" si="5"/>
        <v>0.67500000000000004</v>
      </c>
      <c r="H15" s="8">
        <f t="shared" si="5"/>
        <v>1</v>
      </c>
      <c r="I15" s="8">
        <f t="shared" si="5"/>
        <v>0.89267061797276059</v>
      </c>
      <c r="J15" s="8">
        <f t="shared" si="5"/>
        <v>0.81289999999999996</v>
      </c>
      <c r="K15" s="8">
        <f t="shared" si="5"/>
        <v>0.64</v>
      </c>
      <c r="L15" s="8">
        <f t="shared" si="5"/>
        <v>0.98</v>
      </c>
      <c r="M15" s="8">
        <f t="shared" si="5"/>
        <v>0.83760000000000001</v>
      </c>
      <c r="N15" s="8">
        <f t="shared" si="5"/>
        <v>0.67500000000000004</v>
      </c>
      <c r="O15" s="8">
        <f t="shared" si="5"/>
        <v>1</v>
      </c>
      <c r="P15" s="8">
        <f t="shared" si="5"/>
        <v>5671.5</v>
      </c>
      <c r="Q15" s="8">
        <f t="shared" si="5"/>
        <v>1.35E-2</v>
      </c>
      <c r="R15" s="8">
        <f t="shared" si="5"/>
        <v>98.38</v>
      </c>
      <c r="S15" s="10"/>
    </row>
    <row r="16" spans="1:19" s="11" customFormat="1" ht="16" x14ac:dyDescent="0.2">
      <c r="A16" s="8"/>
      <c r="B16" s="8"/>
      <c r="C16" s="8">
        <f>STDEV(C13:C14)</f>
        <v>1.9798989873223505E-3</v>
      </c>
      <c r="D16" s="8">
        <f t="shared" ref="D16:R16" si="6">STDEV(D13:D14)</f>
        <v>7.0710678118654814E-3</v>
      </c>
      <c r="E16" s="8">
        <f t="shared" si="6"/>
        <v>0</v>
      </c>
      <c r="F16" s="8">
        <f t="shared" si="6"/>
        <v>2.8284271247461927E-3</v>
      </c>
      <c r="G16" s="8">
        <f t="shared" si="6"/>
        <v>7.0710678118654814E-3</v>
      </c>
      <c r="H16" s="8">
        <f t="shared" si="6"/>
        <v>0</v>
      </c>
      <c r="I16" s="8">
        <f t="shared" si="6"/>
        <v>7.4225716079764936E-4</v>
      </c>
      <c r="J16" s="8">
        <f t="shared" si="6"/>
        <v>1.6970562748477628E-3</v>
      </c>
      <c r="K16" s="8">
        <f t="shared" si="6"/>
        <v>0</v>
      </c>
      <c r="L16" s="8">
        <f t="shared" si="6"/>
        <v>0</v>
      </c>
      <c r="M16" s="8">
        <f t="shared" si="6"/>
        <v>2.8284271247461927E-3</v>
      </c>
      <c r="N16" s="8">
        <f t="shared" si="6"/>
        <v>7.0710678118654814E-3</v>
      </c>
      <c r="O16" s="8">
        <f t="shared" si="6"/>
        <v>0</v>
      </c>
      <c r="P16" s="8" t="e">
        <f t="shared" si="6"/>
        <v>#DIV/0!</v>
      </c>
      <c r="Q16" s="8">
        <f t="shared" si="6"/>
        <v>5.6568542494923706E-4</v>
      </c>
      <c r="R16" s="8" t="e">
        <f t="shared" si="6"/>
        <v>#DIV/0!</v>
      </c>
      <c r="S16" s="10"/>
    </row>
    <row r="17" spans="1:19" ht="17" x14ac:dyDescent="0.2">
      <c r="A17" s="1" t="s">
        <v>20</v>
      </c>
      <c r="B17" s="1" t="s">
        <v>19</v>
      </c>
      <c r="C17" s="1">
        <v>0.92920000000000003</v>
      </c>
      <c r="D17" s="1">
        <v>0.87</v>
      </c>
      <c r="E17" s="1">
        <v>0.99</v>
      </c>
      <c r="F17" s="1">
        <v>0.83809999999999996</v>
      </c>
      <c r="G17" s="1">
        <v>0.68</v>
      </c>
      <c r="H17" s="1">
        <v>1</v>
      </c>
      <c r="I17" s="1">
        <f t="shared" si="2"/>
        <v>0.88130200871385722</v>
      </c>
      <c r="J17" s="1">
        <v>0.80030000000000001</v>
      </c>
      <c r="K17" s="1">
        <v>0.62</v>
      </c>
      <c r="L17" s="1">
        <v>0.98</v>
      </c>
      <c r="M17" s="1">
        <v>0.83809999999999996</v>
      </c>
      <c r="N17" s="1">
        <v>0.68</v>
      </c>
      <c r="O17" s="1">
        <v>1</v>
      </c>
      <c r="P17" s="5">
        <v>5938.03</v>
      </c>
      <c r="Q17" s="2">
        <v>2.1499999999999998E-2</v>
      </c>
      <c r="R17" s="2">
        <v>98.19</v>
      </c>
      <c r="S17" s="3"/>
    </row>
    <row r="18" spans="1:19" s="11" customFormat="1" ht="16" x14ac:dyDescent="0.2">
      <c r="A18" s="8"/>
      <c r="B18" s="8"/>
      <c r="C18" s="8">
        <v>0.9294</v>
      </c>
      <c r="D18" s="8">
        <v>0.87</v>
      </c>
      <c r="E18" s="8">
        <v>0.99</v>
      </c>
      <c r="F18" s="8">
        <v>0.83420000000000005</v>
      </c>
      <c r="G18" s="8">
        <v>0.67</v>
      </c>
      <c r="H18" s="8">
        <v>1</v>
      </c>
      <c r="I18" s="8">
        <f t="shared" si="2"/>
        <v>0.87923052846450456</v>
      </c>
      <c r="J18" s="8">
        <v>0.79710000000000003</v>
      </c>
      <c r="K18" s="8">
        <v>0.61</v>
      </c>
      <c r="L18" s="8">
        <v>0.98</v>
      </c>
      <c r="M18" s="8">
        <v>0.83420000000000005</v>
      </c>
      <c r="N18" s="8">
        <v>0.67</v>
      </c>
      <c r="O18" s="8">
        <v>1</v>
      </c>
      <c r="P18" s="9">
        <v>6228.92</v>
      </c>
      <c r="Q18" s="8">
        <v>2.0199999999999999E-2</v>
      </c>
      <c r="R18" s="8">
        <v>98.16</v>
      </c>
      <c r="S18" s="10"/>
    </row>
    <row r="19" spans="1:19" s="11" customFormat="1" ht="16" x14ac:dyDescent="0.2">
      <c r="A19" s="8"/>
      <c r="B19" s="8"/>
      <c r="C19" s="8">
        <f>AVERAGE(C17:C18)</f>
        <v>0.92930000000000001</v>
      </c>
      <c r="D19" s="8">
        <f t="shared" ref="D19:R19" si="7">AVERAGE(D17:D18)</f>
        <v>0.87</v>
      </c>
      <c r="E19" s="8">
        <f t="shared" si="7"/>
        <v>0.99</v>
      </c>
      <c r="F19" s="8">
        <f t="shared" si="7"/>
        <v>0.83614999999999995</v>
      </c>
      <c r="G19" s="8">
        <f t="shared" si="7"/>
        <v>0.67500000000000004</v>
      </c>
      <c r="H19" s="8">
        <f t="shared" si="7"/>
        <v>1</v>
      </c>
      <c r="I19" s="8">
        <f t="shared" si="7"/>
        <v>0.88026626858918089</v>
      </c>
      <c r="J19" s="8">
        <f t="shared" si="7"/>
        <v>0.79869999999999997</v>
      </c>
      <c r="K19" s="8">
        <f t="shared" si="7"/>
        <v>0.61499999999999999</v>
      </c>
      <c r="L19" s="8">
        <f t="shared" si="7"/>
        <v>0.98</v>
      </c>
      <c r="M19" s="8">
        <f t="shared" si="7"/>
        <v>0.83614999999999995</v>
      </c>
      <c r="N19" s="8">
        <f t="shared" si="7"/>
        <v>0.67500000000000004</v>
      </c>
      <c r="O19" s="8">
        <f t="shared" si="7"/>
        <v>1</v>
      </c>
      <c r="P19" s="8">
        <f t="shared" si="7"/>
        <v>6083.4750000000004</v>
      </c>
      <c r="Q19" s="8">
        <f t="shared" si="7"/>
        <v>2.085E-2</v>
      </c>
      <c r="R19" s="8">
        <f t="shared" si="7"/>
        <v>98.174999999999997</v>
      </c>
      <c r="S19" s="10"/>
    </row>
    <row r="20" spans="1:19" s="11" customFormat="1" ht="16" x14ac:dyDescent="0.2">
      <c r="A20" s="8"/>
      <c r="B20" s="8"/>
      <c r="C20" s="8">
        <f>STDEV(C17:C18)</f>
        <v>1.4142135623729392E-4</v>
      </c>
      <c r="D20" s="8">
        <f t="shared" ref="D20:R20" si="8">STDEV(D17:D18)</f>
        <v>0</v>
      </c>
      <c r="E20" s="8">
        <f t="shared" si="8"/>
        <v>0</v>
      </c>
      <c r="F20" s="8">
        <f t="shared" si="8"/>
        <v>2.7577164466274671E-3</v>
      </c>
      <c r="G20" s="8">
        <f t="shared" si="8"/>
        <v>7.0710678118654814E-3</v>
      </c>
      <c r="H20" s="8">
        <f t="shared" si="8"/>
        <v>0</v>
      </c>
      <c r="I20" s="8">
        <f t="shared" si="8"/>
        <v>1.4647577314112691E-3</v>
      </c>
      <c r="J20" s="8">
        <f t="shared" si="8"/>
        <v>2.2627416997969383E-3</v>
      </c>
      <c r="K20" s="8">
        <f t="shared" si="8"/>
        <v>7.0710678118654814E-3</v>
      </c>
      <c r="L20" s="8">
        <f t="shared" si="8"/>
        <v>0</v>
      </c>
      <c r="M20" s="8">
        <f t="shared" si="8"/>
        <v>2.7577164466274671E-3</v>
      </c>
      <c r="N20" s="8">
        <f t="shared" si="8"/>
        <v>7.0710678118654814E-3</v>
      </c>
      <c r="O20" s="8">
        <f t="shared" si="8"/>
        <v>0</v>
      </c>
      <c r="P20" s="8">
        <f t="shared" si="8"/>
        <v>205.69029157935503</v>
      </c>
      <c r="Q20" s="8">
        <f t="shared" si="8"/>
        <v>9.1923881554251108E-4</v>
      </c>
      <c r="R20" s="8">
        <f t="shared" si="8"/>
        <v>2.1213203435597228E-2</v>
      </c>
      <c r="S20" s="10"/>
    </row>
    <row r="21" spans="1:19" ht="17" x14ac:dyDescent="0.2">
      <c r="A21" s="1" t="s">
        <v>21</v>
      </c>
      <c r="B21" s="1" t="s">
        <v>19</v>
      </c>
      <c r="C21" s="1">
        <v>0.92910000000000004</v>
      </c>
      <c r="D21" s="1">
        <v>0.87</v>
      </c>
      <c r="E21" s="1">
        <v>0.99</v>
      </c>
      <c r="F21" s="1">
        <v>0.83030000000000004</v>
      </c>
      <c r="G21" s="1">
        <v>0.67</v>
      </c>
      <c r="H21" s="1">
        <v>1</v>
      </c>
      <c r="I21" s="1">
        <f t="shared" si="2"/>
        <v>0.87692591792656593</v>
      </c>
      <c r="J21" s="1">
        <v>0.79359999999999997</v>
      </c>
      <c r="K21" s="1">
        <v>0.61</v>
      </c>
      <c r="L21" s="1">
        <v>0.98</v>
      </c>
      <c r="M21" s="1">
        <v>0.83030000000000004</v>
      </c>
      <c r="N21" s="1">
        <v>0.67</v>
      </c>
      <c r="O21" s="1">
        <v>1</v>
      </c>
      <c r="P21" s="6">
        <v>5395.35</v>
      </c>
      <c r="Q21" s="2">
        <v>1.8599999999999998E-2</v>
      </c>
      <c r="R21" s="2">
        <v>98.13</v>
      </c>
      <c r="S21" s="3"/>
    </row>
    <row r="22" spans="1:19" s="11" customFormat="1" ht="16" x14ac:dyDescent="0.2">
      <c r="A22" s="8"/>
      <c r="B22" s="8"/>
      <c r="C22" s="8">
        <v>0.93779999999999997</v>
      </c>
      <c r="D22" s="8">
        <v>0.89</v>
      </c>
      <c r="E22" s="8">
        <v>0.98</v>
      </c>
      <c r="F22" s="8">
        <v>0.81189999999999996</v>
      </c>
      <c r="G22" s="8">
        <v>0.63</v>
      </c>
      <c r="H22" s="8">
        <v>1</v>
      </c>
      <c r="I22" s="8">
        <f t="shared" si="2"/>
        <v>0.87032042064353898</v>
      </c>
      <c r="J22" s="8">
        <v>0.78159999999999996</v>
      </c>
      <c r="K22" s="8">
        <v>0.57999999999999996</v>
      </c>
      <c r="L22" s="8">
        <v>0.98</v>
      </c>
      <c r="M22" s="8">
        <v>0.81189999999999996</v>
      </c>
      <c r="N22" s="8">
        <v>0.63</v>
      </c>
      <c r="O22" s="8">
        <v>1</v>
      </c>
      <c r="P22" s="9">
        <v>4872.08</v>
      </c>
      <c r="Q22" s="8">
        <v>1.84E-2</v>
      </c>
      <c r="R22" s="8">
        <v>98.06</v>
      </c>
      <c r="S22" s="10"/>
    </row>
    <row r="23" spans="1:19" s="11" customFormat="1" ht="16" x14ac:dyDescent="0.2">
      <c r="A23" s="8"/>
      <c r="B23" s="8"/>
      <c r="C23" s="8">
        <f>AVERAGE(C21:C22)</f>
        <v>0.93345</v>
      </c>
      <c r="D23" s="8">
        <f t="shared" ref="D23:R23" si="9">AVERAGE(D21:D22)</f>
        <v>0.88</v>
      </c>
      <c r="E23" s="8">
        <f t="shared" si="9"/>
        <v>0.98499999999999999</v>
      </c>
      <c r="F23" s="8">
        <f t="shared" si="9"/>
        <v>0.82109999999999994</v>
      </c>
      <c r="G23" s="8">
        <f t="shared" si="9"/>
        <v>0.65</v>
      </c>
      <c r="H23" s="8">
        <f t="shared" si="9"/>
        <v>1</v>
      </c>
      <c r="I23" s="8">
        <f t="shared" si="9"/>
        <v>0.87362316928505246</v>
      </c>
      <c r="J23" s="8">
        <f t="shared" si="9"/>
        <v>0.78759999999999997</v>
      </c>
      <c r="K23" s="8">
        <f t="shared" si="9"/>
        <v>0.59499999999999997</v>
      </c>
      <c r="L23" s="8">
        <f t="shared" si="9"/>
        <v>0.98</v>
      </c>
      <c r="M23" s="8">
        <f t="shared" si="9"/>
        <v>0.82109999999999994</v>
      </c>
      <c r="N23" s="8">
        <f t="shared" si="9"/>
        <v>0.65</v>
      </c>
      <c r="O23" s="8">
        <f t="shared" si="9"/>
        <v>1</v>
      </c>
      <c r="P23" s="8">
        <f t="shared" si="9"/>
        <v>5133.7150000000001</v>
      </c>
      <c r="Q23" s="8">
        <f t="shared" si="9"/>
        <v>1.8499999999999999E-2</v>
      </c>
      <c r="R23" s="8">
        <f t="shared" si="9"/>
        <v>98.094999999999999</v>
      </c>
      <c r="S23" s="10"/>
    </row>
    <row r="24" spans="1:19" s="11" customFormat="1" ht="16" x14ac:dyDescent="0.2">
      <c r="A24" s="8"/>
      <c r="B24" s="8"/>
      <c r="C24" s="8">
        <f>STDEV(C21:C22)</f>
        <v>6.1518289963229137E-3</v>
      </c>
      <c r="D24" s="8">
        <f t="shared" ref="D24:R24" si="10">STDEV(D21:D22)</f>
        <v>1.4142135623730963E-2</v>
      </c>
      <c r="E24" s="8">
        <f t="shared" si="10"/>
        <v>7.0710678118654814E-3</v>
      </c>
      <c r="F24" s="8">
        <f t="shared" si="10"/>
        <v>1.3010764773832534E-2</v>
      </c>
      <c r="G24" s="8">
        <f t="shared" si="10"/>
        <v>2.8284271247461926E-2</v>
      </c>
      <c r="H24" s="8">
        <f t="shared" si="10"/>
        <v>0</v>
      </c>
      <c r="I24" s="8">
        <f t="shared" si="10"/>
        <v>4.6707919219376726E-3</v>
      </c>
      <c r="J24" s="8">
        <f t="shared" si="10"/>
        <v>8.4852813742385784E-3</v>
      </c>
      <c r="K24" s="8">
        <f t="shared" si="10"/>
        <v>2.1213203435596444E-2</v>
      </c>
      <c r="L24" s="8">
        <f t="shared" si="10"/>
        <v>0</v>
      </c>
      <c r="M24" s="8">
        <f t="shared" si="10"/>
        <v>1.3010764773832534E-2</v>
      </c>
      <c r="N24" s="8">
        <f t="shared" si="10"/>
        <v>2.8284271247461926E-2</v>
      </c>
      <c r="O24" s="8">
        <f t="shared" si="10"/>
        <v>0</v>
      </c>
      <c r="P24" s="8">
        <f t="shared" si="10"/>
        <v>370.00776539148507</v>
      </c>
      <c r="Q24" s="8">
        <f t="shared" si="10"/>
        <v>1.4142135623730864E-4</v>
      </c>
      <c r="R24" s="8">
        <f t="shared" si="10"/>
        <v>4.9497474683053502E-2</v>
      </c>
      <c r="S24" s="10"/>
    </row>
    <row r="25" spans="1:19" ht="17" x14ac:dyDescent="0.2">
      <c r="A25" s="1" t="s">
        <v>12</v>
      </c>
      <c r="B25" s="1" t="s">
        <v>19</v>
      </c>
      <c r="C25" s="1">
        <v>0.9294</v>
      </c>
      <c r="D25" s="1">
        <v>0.88</v>
      </c>
      <c r="E25" s="1">
        <v>0.98</v>
      </c>
      <c r="F25" s="1">
        <v>0.79059999999999997</v>
      </c>
      <c r="G25" s="1">
        <v>0.57999999999999996</v>
      </c>
      <c r="H25" s="1">
        <v>1</v>
      </c>
      <c r="I25" s="1">
        <f t="shared" si="2"/>
        <v>0.85439958139534877</v>
      </c>
      <c r="J25" s="1">
        <v>0.75929999999999997</v>
      </c>
      <c r="K25" s="1">
        <v>0.54</v>
      </c>
      <c r="L25" s="1">
        <v>0.98</v>
      </c>
      <c r="M25" s="1">
        <v>0.79059999999999997</v>
      </c>
      <c r="N25" s="1">
        <v>0.57999999999999996</v>
      </c>
      <c r="O25" s="1">
        <v>1</v>
      </c>
      <c r="P25" s="5"/>
      <c r="Q25" s="2">
        <v>1.7500000000000002E-2</v>
      </c>
      <c r="R25" s="4">
        <v>97.85</v>
      </c>
      <c r="S25" s="3"/>
    </row>
    <row r="26" spans="1:19" s="11" customFormat="1" x14ac:dyDescent="0.2">
      <c r="A26" s="10"/>
      <c r="B26" s="10"/>
      <c r="C26" s="10">
        <v>0.92679999999999996</v>
      </c>
      <c r="D26" s="10">
        <v>0.87</v>
      </c>
      <c r="E26" s="10">
        <v>0.98</v>
      </c>
      <c r="F26" s="10">
        <v>0.78549999999999998</v>
      </c>
      <c r="G26" s="10">
        <v>0.56999999999999995</v>
      </c>
      <c r="H26" s="10">
        <v>1</v>
      </c>
      <c r="I26" s="10">
        <f t="shared" si="2"/>
        <v>0.85031992057466554</v>
      </c>
      <c r="J26" s="10">
        <v>0.75380000000000003</v>
      </c>
      <c r="K26" s="10">
        <v>0.53</v>
      </c>
      <c r="L26" s="10">
        <v>0.98</v>
      </c>
      <c r="M26" s="10">
        <v>0.78549999999999998</v>
      </c>
      <c r="N26" s="10">
        <v>0.56999999999999995</v>
      </c>
      <c r="O26" s="10">
        <v>1</v>
      </c>
      <c r="P26" s="9">
        <v>3944.03</v>
      </c>
      <c r="Q26" s="10">
        <v>1.67E-2</v>
      </c>
      <c r="R26" s="10">
        <v>97.8</v>
      </c>
      <c r="S26" s="10"/>
    </row>
    <row r="27" spans="1:19" x14ac:dyDescent="0.2">
      <c r="A27" s="3"/>
      <c r="B27" s="3"/>
      <c r="C27" s="3">
        <f>AVERAGE(C25:C26)</f>
        <v>0.92809999999999993</v>
      </c>
      <c r="D27" s="3">
        <f t="shared" ref="D27:R27" si="11">AVERAGE(D25:D26)</f>
        <v>0.875</v>
      </c>
      <c r="E27" s="3">
        <f t="shared" si="11"/>
        <v>0.98</v>
      </c>
      <c r="F27" s="3">
        <f t="shared" si="11"/>
        <v>0.78804999999999992</v>
      </c>
      <c r="G27" s="3">
        <f t="shared" si="11"/>
        <v>0.57499999999999996</v>
      </c>
      <c r="H27" s="3">
        <f t="shared" si="11"/>
        <v>1</v>
      </c>
      <c r="I27" s="3">
        <f t="shared" si="11"/>
        <v>0.85235975098500716</v>
      </c>
      <c r="J27" s="3">
        <f t="shared" si="11"/>
        <v>0.75655000000000006</v>
      </c>
      <c r="K27" s="3">
        <f t="shared" si="11"/>
        <v>0.53500000000000003</v>
      </c>
      <c r="L27" s="3">
        <f t="shared" si="11"/>
        <v>0.98</v>
      </c>
      <c r="M27" s="3">
        <f t="shared" si="11"/>
        <v>0.78804999999999992</v>
      </c>
      <c r="N27" s="3">
        <f t="shared" si="11"/>
        <v>0.57499999999999996</v>
      </c>
      <c r="O27" s="3">
        <f t="shared" si="11"/>
        <v>1</v>
      </c>
      <c r="P27" s="3">
        <f t="shared" si="11"/>
        <v>3944.03</v>
      </c>
      <c r="Q27" s="3">
        <f t="shared" si="11"/>
        <v>1.7100000000000001E-2</v>
      </c>
      <c r="R27" s="3">
        <f t="shared" si="11"/>
        <v>97.824999999999989</v>
      </c>
      <c r="S27" s="3"/>
    </row>
    <row r="28" spans="1:19" x14ac:dyDescent="0.2">
      <c r="A28" s="3"/>
      <c r="B28" s="3"/>
      <c r="C28" s="3">
        <f>STDEV(C25:C26)</f>
        <v>1.8384776310850566E-3</v>
      </c>
      <c r="D28" s="3">
        <f t="shared" ref="D28:R28" si="12">STDEV(D25:D26)</f>
        <v>7.0710678118654814E-3</v>
      </c>
      <c r="E28" s="3">
        <f t="shared" si="12"/>
        <v>0</v>
      </c>
      <c r="F28" s="3">
        <f t="shared" si="12"/>
        <v>3.6062445840513878E-3</v>
      </c>
      <c r="G28" s="3">
        <f t="shared" si="12"/>
        <v>7.0710678118654814E-3</v>
      </c>
      <c r="H28" s="3">
        <f t="shared" si="12"/>
        <v>0</v>
      </c>
      <c r="I28" s="3">
        <f t="shared" si="12"/>
        <v>2.8847558312461866E-3</v>
      </c>
      <c r="J28" s="3">
        <f t="shared" si="12"/>
        <v>3.8890872965259755E-3</v>
      </c>
      <c r="K28" s="3">
        <f t="shared" si="12"/>
        <v>7.0710678118654814E-3</v>
      </c>
      <c r="L28" s="3">
        <f t="shared" si="12"/>
        <v>0</v>
      </c>
      <c r="M28" s="3">
        <f t="shared" si="12"/>
        <v>3.6062445840513878E-3</v>
      </c>
      <c r="N28" s="3">
        <f t="shared" si="12"/>
        <v>7.0710678118654814E-3</v>
      </c>
      <c r="O28" s="3">
        <f t="shared" si="12"/>
        <v>0</v>
      </c>
      <c r="P28" s="3" t="e">
        <f t="shared" si="12"/>
        <v>#DIV/0!</v>
      </c>
      <c r="Q28" s="3">
        <f t="shared" si="12"/>
        <v>5.6568542494923955E-4</v>
      </c>
      <c r="R28" s="3">
        <f t="shared" si="12"/>
        <v>3.5355339059325371E-2</v>
      </c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5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5"/>
      <c r="Q30" s="3"/>
      <c r="R30" s="3"/>
      <c r="S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2022-07-27T02:35:54Z</dcterms:modified>
</cp:coreProperties>
</file>