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1sfu-my.sharepoint.com/personal/tjd_sfu_ca/Documents/courses/2022/120fall2022/public/cmpt120fall2022/lectures/lecture27/"/>
    </mc:Choice>
  </mc:AlternateContent>
  <xr:revisionPtr revIDLastSave="345" documentId="8_{7A73501D-2697-40ED-92F4-5CDA90CE718E}" xr6:coauthVersionLast="47" xr6:coauthVersionMax="47" xr10:uidLastSave="{DC652B84-FEBA-4675-B3D1-9B6C7C22E118}"/>
  <bookViews>
    <workbookView xWindow="-110" yWindow="-110" windowWidth="24220" windowHeight="16220" firstSheet="3" activeTab="6" xr2:uid="{66551588-0DA7-4B7A-9BA3-6AF9D74536E5}"/>
  </bookViews>
  <sheets>
    <sheet name="search real time" sheetId="5" r:id="rId1"/>
    <sheet name="search real comps" sheetId="1" r:id="rId2"/>
    <sheet name="search theoretical" sheetId="2" r:id="rId3"/>
    <sheet name="sort real time" sheetId="7" r:id="rId4"/>
    <sheet name="sort real time (2)" sheetId="8" r:id="rId5"/>
    <sheet name="sort theoretical" sheetId="6" r:id="rId6"/>
    <sheet name="sorting comparisonSorting " sheetId="9" r:id="rId7"/>
  </sheets>
  <definedNames>
    <definedName name="comp_time">'sorting comparisonSorting '!$A$3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9" l="1"/>
  <c r="C25" i="9" s="1"/>
  <c r="D25" i="9" s="1"/>
  <c r="E25" i="9" s="1"/>
  <c r="F25" i="9" s="1"/>
  <c r="G25" i="9" s="1"/>
  <c r="A26" i="9"/>
  <c r="B26" i="9" s="1"/>
  <c r="B7" i="9"/>
  <c r="C7" i="9" s="1"/>
  <c r="D7" i="9" s="1"/>
  <c r="E7" i="9" s="1"/>
  <c r="F7" i="9" s="1"/>
  <c r="G7" i="9" s="1"/>
  <c r="A8" i="9"/>
  <c r="B8" i="9" s="1"/>
  <c r="C8" i="9" s="1"/>
  <c r="D8" i="9" s="1"/>
  <c r="E8" i="9" s="1"/>
  <c r="F8" i="9" s="1"/>
  <c r="G8" i="9" s="1"/>
  <c r="C102" i="8"/>
  <c r="C103" i="8" s="1"/>
  <c r="B102" i="8"/>
  <c r="B103" i="8" s="1"/>
  <c r="D103" i="7"/>
  <c r="C103" i="7"/>
  <c r="B103" i="7"/>
  <c r="C102" i="7"/>
  <c r="D102" i="7"/>
  <c r="B102" i="7"/>
  <c r="G14" i="5"/>
  <c r="F14" i="5"/>
  <c r="E14" i="5"/>
  <c r="F13" i="5"/>
  <c r="G13" i="5"/>
  <c r="E13" i="5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" i="6"/>
  <c r="B4" i="6" s="1"/>
  <c r="C3" i="6"/>
  <c r="B3" i="6"/>
  <c r="E3" i="5"/>
  <c r="F3" i="5"/>
  <c r="G3" i="5"/>
  <c r="E4" i="5"/>
  <c r="F4" i="5"/>
  <c r="G4" i="5"/>
  <c r="E5" i="5"/>
  <c r="F5" i="5"/>
  <c r="G5" i="5"/>
  <c r="E6" i="5"/>
  <c r="F6" i="5"/>
  <c r="G6" i="5"/>
  <c r="E7" i="5"/>
  <c r="F7" i="5"/>
  <c r="G7" i="5"/>
  <c r="E8" i="5"/>
  <c r="F8" i="5"/>
  <c r="G8" i="5"/>
  <c r="E9" i="5"/>
  <c r="F9" i="5"/>
  <c r="G9" i="5"/>
  <c r="E10" i="5"/>
  <c r="F10" i="5"/>
  <c r="G10" i="5"/>
  <c r="E11" i="5"/>
  <c r="F11" i="5"/>
  <c r="G11" i="5"/>
  <c r="E12" i="5"/>
  <c r="F12" i="5"/>
  <c r="G12" i="5"/>
  <c r="F2" i="5"/>
  <c r="G2" i="5"/>
  <c r="E2" i="5"/>
  <c r="A4" i="2"/>
  <c r="A5" i="2" s="1"/>
  <c r="A6" i="2" s="1"/>
  <c r="C3" i="2"/>
  <c r="B3" i="2"/>
  <c r="A9" i="9" l="1"/>
  <c r="A10" i="9" s="1"/>
  <c r="A11" i="9" s="1"/>
  <c r="B10" i="9"/>
  <c r="C10" i="9" s="1"/>
  <c r="D10" i="9" s="1"/>
  <c r="E10" i="9" s="1"/>
  <c r="F10" i="9" s="1"/>
  <c r="G10" i="9" s="1"/>
  <c r="C26" i="9"/>
  <c r="D26" i="9" s="1"/>
  <c r="E26" i="9" s="1"/>
  <c r="F26" i="9" s="1"/>
  <c r="G26" i="9" s="1"/>
  <c r="A27" i="9"/>
  <c r="C4" i="6"/>
  <c r="B4" i="2"/>
  <c r="C4" i="2"/>
  <c r="A7" i="2"/>
  <c r="C6" i="2"/>
  <c r="B6" i="2"/>
  <c r="B5" i="2"/>
  <c r="C5" i="2"/>
  <c r="B9" i="9" l="1"/>
  <c r="C9" i="9" s="1"/>
  <c r="D9" i="9" s="1"/>
  <c r="E9" i="9" s="1"/>
  <c r="F9" i="9" s="1"/>
  <c r="G9" i="9" s="1"/>
  <c r="B11" i="9"/>
  <c r="C11" i="9" s="1"/>
  <c r="D11" i="9" s="1"/>
  <c r="E11" i="9" s="1"/>
  <c r="F11" i="9" s="1"/>
  <c r="G11" i="9" s="1"/>
  <c r="A12" i="9"/>
  <c r="B27" i="9"/>
  <c r="C27" i="9" s="1"/>
  <c r="D27" i="9" s="1"/>
  <c r="E27" i="9" s="1"/>
  <c r="F27" i="9" s="1"/>
  <c r="G27" i="9" s="1"/>
  <c r="A28" i="9"/>
  <c r="C5" i="6"/>
  <c r="B5" i="6"/>
  <c r="B7" i="2"/>
  <c r="A8" i="2"/>
  <c r="C7" i="2"/>
  <c r="A29" i="9" l="1"/>
  <c r="B28" i="9"/>
  <c r="C28" i="9" s="1"/>
  <c r="D28" i="9" s="1"/>
  <c r="E28" i="9" s="1"/>
  <c r="F28" i="9" s="1"/>
  <c r="G28" i="9" s="1"/>
  <c r="B12" i="9"/>
  <c r="C12" i="9" s="1"/>
  <c r="D12" i="9" s="1"/>
  <c r="E12" i="9" s="1"/>
  <c r="F12" i="9" s="1"/>
  <c r="G12" i="9" s="1"/>
  <c r="A13" i="9"/>
  <c r="C6" i="6"/>
  <c r="B6" i="6"/>
  <c r="C8" i="2"/>
  <c r="B8" i="2"/>
  <c r="A9" i="2"/>
  <c r="B13" i="9" l="1"/>
  <c r="C13" i="9" s="1"/>
  <c r="D13" i="9" s="1"/>
  <c r="E13" i="9" s="1"/>
  <c r="F13" i="9" s="1"/>
  <c r="G13" i="9" s="1"/>
  <c r="A14" i="9"/>
  <c r="B29" i="9"/>
  <c r="C29" i="9" s="1"/>
  <c r="D29" i="9" s="1"/>
  <c r="E29" i="9" s="1"/>
  <c r="F29" i="9" s="1"/>
  <c r="G29" i="9" s="1"/>
  <c r="A30" i="9"/>
  <c r="B7" i="6"/>
  <c r="C7" i="6"/>
  <c r="B9" i="2"/>
  <c r="A10" i="2"/>
  <c r="C9" i="2"/>
  <c r="B30" i="9" l="1"/>
  <c r="C30" i="9" s="1"/>
  <c r="D30" i="9" s="1"/>
  <c r="E30" i="9" s="1"/>
  <c r="F30" i="9" s="1"/>
  <c r="G30" i="9" s="1"/>
  <c r="A31" i="9"/>
  <c r="A15" i="9"/>
  <c r="B15" i="9" s="1"/>
  <c r="C15" i="9" s="1"/>
  <c r="D15" i="9" s="1"/>
  <c r="E15" i="9" s="1"/>
  <c r="F15" i="9" s="1"/>
  <c r="G15" i="9" s="1"/>
  <c r="B14" i="9"/>
  <c r="C14" i="9" s="1"/>
  <c r="D14" i="9" s="1"/>
  <c r="E14" i="9" s="1"/>
  <c r="F14" i="9" s="1"/>
  <c r="G14" i="9" s="1"/>
  <c r="B8" i="6"/>
  <c r="C8" i="6"/>
  <c r="B10" i="2"/>
  <c r="A11" i="2"/>
  <c r="C10" i="2"/>
  <c r="B31" i="9" l="1"/>
  <c r="C31" i="9" s="1"/>
  <c r="D31" i="9" s="1"/>
  <c r="E31" i="9" s="1"/>
  <c r="F31" i="9" s="1"/>
  <c r="G31" i="9" s="1"/>
  <c r="A32" i="9"/>
  <c r="C9" i="6"/>
  <c r="B9" i="6"/>
  <c r="B11" i="2"/>
  <c r="C11" i="2"/>
  <c r="A12" i="2"/>
  <c r="B32" i="9" l="1"/>
  <c r="C32" i="9" s="1"/>
  <c r="D32" i="9" s="1"/>
  <c r="E32" i="9" s="1"/>
  <c r="F32" i="9" s="1"/>
  <c r="G32" i="9" s="1"/>
  <c r="A33" i="9"/>
  <c r="B10" i="6"/>
  <c r="C10" i="6"/>
  <c r="B12" i="2"/>
  <c r="A13" i="2"/>
  <c r="C12" i="2"/>
  <c r="B33" i="9" l="1"/>
  <c r="C33" i="9" s="1"/>
  <c r="D33" i="9" s="1"/>
  <c r="E33" i="9" s="1"/>
  <c r="F33" i="9" s="1"/>
  <c r="G33" i="9" s="1"/>
  <c r="B11" i="6"/>
  <c r="C11" i="6"/>
  <c r="C13" i="2"/>
  <c r="A14" i="2"/>
  <c r="B13" i="2"/>
  <c r="B12" i="6" l="1"/>
  <c r="C12" i="6"/>
  <c r="B14" i="2"/>
  <c r="C14" i="2"/>
  <c r="A15" i="2"/>
  <c r="B13" i="6" l="1"/>
  <c r="C13" i="6"/>
  <c r="C15" i="2"/>
  <c r="B15" i="2"/>
  <c r="A16" i="2"/>
  <c r="B14" i="6" l="1"/>
  <c r="C14" i="6"/>
  <c r="C16" i="2"/>
  <c r="A17" i="2"/>
  <c r="B16" i="2"/>
  <c r="C15" i="6" l="1"/>
  <c r="B15" i="6"/>
  <c r="A18" i="2"/>
  <c r="C17" i="2"/>
  <c r="B17" i="2"/>
  <c r="C16" i="6" l="1"/>
  <c r="B16" i="6"/>
  <c r="C18" i="2"/>
  <c r="B18" i="2"/>
  <c r="A19" i="2"/>
  <c r="B17" i="6" l="1"/>
  <c r="C17" i="6"/>
  <c r="C19" i="2"/>
  <c r="B19" i="2"/>
  <c r="A20" i="2"/>
  <c r="B18" i="6" l="1"/>
  <c r="C18" i="6"/>
  <c r="B20" i="2"/>
  <c r="A21" i="2"/>
  <c r="C20" i="2"/>
  <c r="B19" i="6" l="1"/>
  <c r="C19" i="6"/>
  <c r="B21" i="2"/>
  <c r="A22" i="2"/>
  <c r="C21" i="2"/>
  <c r="C20" i="6" l="1"/>
  <c r="B20" i="6"/>
  <c r="A23" i="2"/>
  <c r="B22" i="2"/>
  <c r="C22" i="2"/>
  <c r="C21" i="6" l="1"/>
  <c r="B21" i="6"/>
  <c r="B23" i="2"/>
  <c r="C23" i="2"/>
  <c r="A24" i="2"/>
  <c r="C22" i="6" l="1"/>
  <c r="B22" i="6"/>
  <c r="B24" i="2"/>
  <c r="A25" i="2"/>
  <c r="C24" i="2"/>
  <c r="C23" i="6" l="1"/>
  <c r="B23" i="6"/>
  <c r="A26" i="2"/>
  <c r="C25" i="2"/>
  <c r="B25" i="2"/>
  <c r="C24" i="6" l="1"/>
  <c r="B24" i="6"/>
  <c r="B26" i="2"/>
  <c r="A27" i="2"/>
  <c r="C26" i="2"/>
  <c r="C25" i="6" l="1"/>
  <c r="B25" i="6"/>
  <c r="C27" i="2"/>
  <c r="B27" i="2"/>
  <c r="A28" i="2"/>
  <c r="B26" i="6" l="1"/>
  <c r="C26" i="6"/>
  <c r="B28" i="2"/>
  <c r="A29" i="2"/>
  <c r="C28" i="2"/>
  <c r="C27" i="6" l="1"/>
  <c r="B27" i="6"/>
  <c r="C29" i="2"/>
  <c r="B29" i="2"/>
  <c r="A30" i="2"/>
  <c r="B28" i="6" l="1"/>
  <c r="C28" i="6"/>
  <c r="B30" i="2"/>
  <c r="A31" i="2"/>
  <c r="C30" i="2"/>
  <c r="B29" i="6" l="1"/>
  <c r="C29" i="6"/>
  <c r="C31" i="2"/>
  <c r="B31" i="2"/>
  <c r="A32" i="2"/>
  <c r="B30" i="6" l="1"/>
  <c r="C30" i="6"/>
  <c r="B32" i="2"/>
  <c r="C32" i="2"/>
  <c r="A33" i="2"/>
  <c r="B31" i="6" l="1"/>
  <c r="C31" i="6"/>
  <c r="A34" i="2"/>
  <c r="C33" i="2"/>
  <c r="B33" i="2"/>
  <c r="B32" i="6" l="1"/>
  <c r="C32" i="6"/>
  <c r="B34" i="2"/>
  <c r="C34" i="2"/>
  <c r="A35" i="2"/>
  <c r="C33" i="6" l="1"/>
  <c r="B33" i="6"/>
  <c r="A36" i="2"/>
  <c r="C35" i="2"/>
  <c r="B35" i="2"/>
  <c r="C34" i="6" l="1"/>
  <c r="B34" i="6"/>
  <c r="C36" i="2"/>
  <c r="B36" i="2"/>
  <c r="A37" i="2"/>
  <c r="B35" i="6" l="1"/>
  <c r="C35" i="6"/>
  <c r="B37" i="2"/>
  <c r="A38" i="2"/>
  <c r="C37" i="2"/>
  <c r="C36" i="6" l="1"/>
  <c r="B36" i="6"/>
  <c r="A39" i="2"/>
  <c r="B38" i="2"/>
  <c r="C38" i="2"/>
  <c r="C37" i="6" l="1"/>
  <c r="B37" i="6"/>
  <c r="B39" i="2"/>
  <c r="A40" i="2"/>
  <c r="C39" i="2"/>
  <c r="C38" i="6" l="1"/>
  <c r="B38" i="6"/>
  <c r="B40" i="2"/>
  <c r="A41" i="2"/>
  <c r="C40" i="2"/>
  <c r="C39" i="6" l="1"/>
  <c r="B39" i="6"/>
  <c r="A42" i="2"/>
  <c r="C41" i="2"/>
  <c r="B41" i="2"/>
  <c r="B40" i="6" l="1"/>
  <c r="C40" i="6"/>
  <c r="B42" i="2"/>
  <c r="C42" i="2"/>
  <c r="B41" i="6" l="1"/>
  <c r="C41" i="6"/>
  <c r="C42" i="6" l="1"/>
  <c r="B4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Toby Donaldson</author>
  </authors>
  <commentList>
    <comment ref="A11" authorId="0" shapeId="0" xr:uid="{86CA0086-7309-4C9D-8935-6C8644BA815A}">
      <text>
        <r>
          <rPr>
            <b/>
            <sz val="9"/>
            <color indexed="81"/>
            <rFont val="Tahoma"/>
            <family val="2"/>
          </rPr>
          <t>100 thousand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2" authorId="0" shapeId="0" xr:uid="{86705CE2-22A3-46B4-A4AC-AA00F1CB3272}">
      <text>
        <r>
          <rPr>
            <b/>
            <sz val="9"/>
            <color indexed="81"/>
            <rFont val="Tahoma"/>
            <family val="2"/>
          </rPr>
          <t>1 million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3" authorId="0" shapeId="0" xr:uid="{BA964E0E-C0A1-434D-B269-AAD094937CE3}">
      <text>
        <r>
          <rPr>
            <b/>
            <sz val="9"/>
            <color indexed="81"/>
            <rFont val="Tahoma"/>
            <family val="2"/>
          </rPr>
          <t>10 million</t>
        </r>
      </text>
    </comment>
    <comment ref="A14" authorId="0" shapeId="0" xr:uid="{EC6C4935-92E7-4779-A479-1C6BC033EA5E}">
      <text>
        <r>
          <rPr>
            <b/>
            <sz val="9"/>
            <color indexed="81"/>
            <rFont val="Tahoma"/>
            <family val="2"/>
          </rPr>
          <t>100 million</t>
        </r>
      </text>
    </comment>
    <comment ref="A15" authorId="0" shapeId="0" xr:uid="{1F87AC5E-B08A-45F5-AA90-2D0F3CBB4EA1}">
      <text>
        <r>
          <rPr>
            <b/>
            <sz val="9"/>
            <color indexed="81"/>
            <rFont val="Tahoma"/>
            <family val="2"/>
          </rPr>
          <t>1 million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9" authorId="0" shapeId="0" xr:uid="{2AC933AC-0449-4B3C-B752-5102DA02ECA0}">
      <text>
        <r>
          <rPr>
            <b/>
            <sz val="9"/>
            <color indexed="81"/>
            <rFont val="Tahoma"/>
            <family val="2"/>
          </rPr>
          <t>100 thousand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0" authorId="0" shapeId="0" xr:uid="{BF7C7FAE-5116-4FF6-B7AD-00B0207C8881}">
      <text>
        <r>
          <rPr>
            <b/>
            <sz val="9"/>
            <color indexed="81"/>
            <rFont val="Tahoma"/>
            <family val="2"/>
          </rPr>
          <t>1 million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1" authorId="0" shapeId="0" xr:uid="{8078F9D9-BEE4-4499-B453-F6CC0241DE9B}">
      <text>
        <r>
          <rPr>
            <b/>
            <sz val="9"/>
            <color indexed="81"/>
            <rFont val="Tahoma"/>
            <family val="2"/>
          </rPr>
          <t>10 million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2" authorId="0" shapeId="0" xr:uid="{6FBDDACC-1B33-482D-8EDD-AD5D295C89D0}">
      <text>
        <r>
          <rPr>
            <b/>
            <sz val="9"/>
            <color indexed="81"/>
            <rFont val="Tahoma"/>
            <family val="2"/>
          </rPr>
          <t>100 million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3" authorId="0" shapeId="0" xr:uid="{58410402-2CBB-466B-B1E1-E36B67E83B75}">
      <text>
        <r>
          <rPr>
            <b/>
            <sz val="9"/>
            <color indexed="81"/>
            <rFont val="Tahoma"/>
            <family val="2"/>
          </rPr>
          <t>1 million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<sst xmlns="http://schemas.openxmlformats.org/spreadsheetml/2006/main" count="47" uniqueCount="24">
  <si>
    <t># of items</t>
  </si>
  <si>
    <t>n</t>
  </si>
  <si>
    <t>mergesort</t>
  </si>
  <si>
    <t>index</t>
  </si>
  <si>
    <t>linear</t>
  </si>
  <si>
    <t>binary</t>
  </si>
  <si>
    <t>mergsort</t>
  </si>
  <si>
    <t>selection sort</t>
  </si>
  <si>
    <t>linear search</t>
  </si>
  <si>
    <t>binary search</t>
  </si>
  <si>
    <t>total time</t>
  </si>
  <si>
    <t>% of total time</t>
  </si>
  <si>
    <t>built-in  sort</t>
  </si>
  <si>
    <t>Sorting Running Time Comparison</t>
  </si>
  <si>
    <t>Selection Sort</t>
  </si>
  <si>
    <t># items</t>
  </si>
  <si>
    <t># comps</t>
  </si>
  <si>
    <t>sec</t>
  </si>
  <si>
    <t>min</t>
  </si>
  <si>
    <t>hour</t>
  </si>
  <si>
    <t>day</t>
  </si>
  <si>
    <t>year</t>
  </si>
  <si>
    <t>Mergesort</t>
  </si>
  <si>
    <t>seconds to do 1 comparision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</si>
</sst>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2" fontId="2" fillId="2" borderId="0" xfId="1" applyNumberFormat="1" applyFont="1"/>
    <xf numFmtId="0" fontId="2" fillId="2" borderId="0" xfId="1" applyFont="1"/>
    <xf numFmtId="165" fontId="2" fillId="2" borderId="0" xfId="1" applyNumberFormat="1" applyFont="1"/>
    <xf numFmtId="9" fontId="2" fillId="2" borderId="0" xfId="1" applyNumberFormat="1" applyFont="1"/>
    <xf numFmtId="0" fontId="2" fillId="4" borderId="0" xfId="3" applyFont="1" applyAlignment="1">
      <alignment horizontal="center"/>
    </xf>
    <xf numFmtId="0" fontId="2" fillId="4" borderId="0" xfId="3" applyFont="1" applyAlignment="1">
      <alignment horizontal="center"/>
    </xf>
    <xf numFmtId="0" fontId="1" fillId="5" borderId="0" xfId="4"/>
    <xf numFmtId="0" fontId="2" fillId="3" borderId="0" xfId="2" applyFont="1" applyAlignment="1">
      <alignment horizontal="center"/>
    </xf>
    <xf numFmtId="0" fontId="0" fillId="0" borderId="0" xfId="0" applyFill="1"/>
  </cellXfs>
  <cellStyles count="5">
    <cellStyle name="20% - Accent1" xfId="2" builtinId="30"/>
    <cellStyle name="20% - Accent2" xfId="1" builtinId="34"/>
    <cellStyle name="40% - Accent4" xfId="3" builtinId="43"/>
    <cellStyle name="40% - Accent6" xfId="4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Built-in Python index vs linear search vs</a:t>
            </a:r>
            <a:r>
              <a:rPr lang="en-AU" baseline="0"/>
              <a:t> binary search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 real time'!$B$1</c:f>
              <c:strCache>
                <c:ptCount val="1"/>
                <c:pt idx="0">
                  <c:v>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'search real time'!$A$2:$A$12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</c:numCache>
            </c:numRef>
          </c:cat>
          <c:val>
            <c:numRef>
              <c:f>'search real time'!$B$2:$B$12</c:f>
            </c:numRef>
          </c:val>
          <c:smooth val="0"/>
          <c:extLst>
            <c:ext xmlns:c16="http://schemas.microsoft.com/office/drawing/2014/chart" uri="{C3380CC4-5D6E-409C-BE32-E72D297353CC}">
              <c16:uniqueId val="{00000000-1250-4CED-9065-485E08BF0544}"/>
            </c:ext>
          </c:extLst>
        </c:ser>
        <c:ser>
          <c:idx val="1"/>
          <c:order val="1"/>
          <c:tx>
            <c:strRef>
              <c:f>'search real time'!$C$1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'search real time'!$A$2:$A$12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</c:numCache>
            </c:numRef>
          </c:cat>
          <c:val>
            <c:numRef>
              <c:f>'search real time'!$C$2:$C$12</c:f>
            </c:numRef>
          </c:val>
          <c:smooth val="0"/>
          <c:extLst>
            <c:ext xmlns:c16="http://schemas.microsoft.com/office/drawing/2014/chart" uri="{C3380CC4-5D6E-409C-BE32-E72D297353CC}">
              <c16:uniqueId val="{00000001-1250-4CED-9065-485E08BF0544}"/>
            </c:ext>
          </c:extLst>
        </c:ser>
        <c:ser>
          <c:idx val="2"/>
          <c:order val="2"/>
          <c:tx>
            <c:strRef>
              <c:f>'search real time'!$D$1</c:f>
              <c:strCache>
                <c:ptCount val="1"/>
                <c:pt idx="0">
                  <c:v>binary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'search real time'!$A$2:$A$12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</c:numCache>
            </c:numRef>
          </c:cat>
          <c:val>
            <c:numRef>
              <c:f>'search real time'!$D$2:$D$12</c:f>
            </c:numRef>
          </c:val>
          <c:smooth val="0"/>
          <c:extLst>
            <c:ext xmlns:c16="http://schemas.microsoft.com/office/drawing/2014/chart" uri="{C3380CC4-5D6E-409C-BE32-E72D297353CC}">
              <c16:uniqueId val="{00000002-1250-4CED-9065-485E08BF0544}"/>
            </c:ext>
          </c:extLst>
        </c:ser>
        <c:ser>
          <c:idx val="3"/>
          <c:order val="3"/>
          <c:tx>
            <c:strRef>
              <c:f>'search real time'!$E$1</c:f>
              <c:strCache>
                <c:ptCount val="1"/>
                <c:pt idx="0">
                  <c:v>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'search real time'!$A$2:$A$12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</c:numCache>
            </c:numRef>
          </c:cat>
          <c:val>
            <c:numRef>
              <c:f>'search real time'!$E$2:$E$12</c:f>
              <c:numCache>
                <c:formatCode>General</c:formatCode>
                <c:ptCount val="11"/>
                <c:pt idx="0">
                  <c:v>2.895</c:v>
                </c:pt>
                <c:pt idx="1">
                  <c:v>3.4750000000000001</c:v>
                </c:pt>
                <c:pt idx="2">
                  <c:v>4.5750000000000002</c:v>
                </c:pt>
                <c:pt idx="3">
                  <c:v>4.22</c:v>
                </c:pt>
                <c:pt idx="4">
                  <c:v>4.8100000000000005</c:v>
                </c:pt>
                <c:pt idx="5">
                  <c:v>4.9749999999999996</c:v>
                </c:pt>
                <c:pt idx="6">
                  <c:v>5.335</c:v>
                </c:pt>
                <c:pt idx="7">
                  <c:v>5.7350000000000003</c:v>
                </c:pt>
                <c:pt idx="8">
                  <c:v>6.62</c:v>
                </c:pt>
                <c:pt idx="9">
                  <c:v>10.139999999999999</c:v>
                </c:pt>
                <c:pt idx="10">
                  <c:v>7.0449999999999999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50-4CED-9065-485E08BF0544}"/>
            </c:ext>
          </c:extLst>
        </c:ser>
        <c:ser>
          <c:idx val="4"/>
          <c:order val="4"/>
          <c:tx>
            <c:strRef>
              <c:f>'search real time'!$F$1</c:f>
              <c:strCache>
                <c:ptCount val="1"/>
                <c:pt idx="0">
                  <c:v>linear search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'search real time'!$A$2:$A$12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</c:numCache>
            </c:numRef>
          </c:cat>
          <c:val>
            <c:numRef>
              <c:f>'search real time'!$F$2:$F$12</c:f>
              <c:numCache>
                <c:formatCode>General</c:formatCode>
                <c:ptCount val="11"/>
                <c:pt idx="0">
                  <c:v>36.274999999999999</c:v>
                </c:pt>
                <c:pt idx="1">
                  <c:v>39.940000000000005</c:v>
                </c:pt>
                <c:pt idx="2">
                  <c:v>44.800000000000004</c:v>
                </c:pt>
                <c:pt idx="3">
                  <c:v>48.535000000000004</c:v>
                </c:pt>
                <c:pt idx="4">
                  <c:v>52.24</c:v>
                </c:pt>
                <c:pt idx="5">
                  <c:v>50.050000000000004</c:v>
                </c:pt>
                <c:pt idx="6">
                  <c:v>53.805000000000007</c:v>
                </c:pt>
                <c:pt idx="7">
                  <c:v>58.48</c:v>
                </c:pt>
                <c:pt idx="8">
                  <c:v>61.064999999999998</c:v>
                </c:pt>
                <c:pt idx="9">
                  <c:v>65.53</c:v>
                </c:pt>
                <c:pt idx="10">
                  <c:v>69.37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50-4CED-9065-485E08BF0544}"/>
            </c:ext>
          </c:extLst>
        </c:ser>
        <c:ser>
          <c:idx val="5"/>
          <c:order val="5"/>
          <c:tx>
            <c:strRef>
              <c:f>'search real time'!$G$1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'search real time'!$A$2:$A$12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</c:numCache>
            </c:numRef>
          </c:cat>
          <c:val>
            <c:numRef>
              <c:f>'search real time'!$G$2:$G$12</c:f>
              <c:numCache>
                <c:formatCode>General</c:formatCode>
                <c:ptCount val="11"/>
                <c:pt idx="0">
                  <c:v>6.9999999999999993E-2</c:v>
                </c:pt>
                <c:pt idx="1">
                  <c:v>6.9999999999999993E-2</c:v>
                </c:pt>
                <c:pt idx="2">
                  <c:v>6.9999999999999993E-2</c:v>
                </c:pt>
                <c:pt idx="3">
                  <c:v>6.9999999999999993E-2</c:v>
                </c:pt>
                <c:pt idx="4">
                  <c:v>6.9999999999999993E-2</c:v>
                </c:pt>
                <c:pt idx="5">
                  <c:v>6.9999999999999993E-2</c:v>
                </c:pt>
                <c:pt idx="6">
                  <c:v>7.4999999999999997E-2</c:v>
                </c:pt>
                <c:pt idx="7">
                  <c:v>7.4999999999999997E-2</c:v>
                </c:pt>
                <c:pt idx="8">
                  <c:v>7.4999999999999997E-2</c:v>
                </c:pt>
                <c:pt idx="9">
                  <c:v>7.4999999999999997E-2</c:v>
                </c:pt>
                <c:pt idx="10">
                  <c:v>6.9999999999999993E-2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50-4CED-9065-485E08BF0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141423"/>
        <c:axId val="319144335"/>
      </c:lineChart>
      <c:catAx>
        <c:axId val="319141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# items being searched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144335"/>
        <c:crosses val="autoZero"/>
        <c:auto val="1"/>
        <c:lblAlgn val="ctr"/>
        <c:lblOffset val="100"/>
        <c:noMultiLvlLbl val="0"/>
      </c:catAx>
      <c:valAx>
        <c:axId val="31914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100 *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14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Linear Search vs Binary Search</a:t>
            </a:r>
            <a:br>
              <a:rPr lang="en-AU"/>
            </a:br>
            <a:r>
              <a:rPr lang="en-AU"/>
              <a:t># 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 real comps'!$B$2</c:f>
              <c:strCache>
                <c:ptCount val="1"/>
                <c:pt idx="0">
                  <c:v>linear 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'search real comps'!$A$3:$A$12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'search real comps'!$B$3:$B$12</c:f>
              <c:numCache>
                <c:formatCode>General</c:formatCode>
                <c:ptCount val="10"/>
                <c:pt idx="0">
                  <c:v>751.3</c:v>
                </c:pt>
                <c:pt idx="1">
                  <c:v>1514.72</c:v>
                </c:pt>
                <c:pt idx="2">
                  <c:v>2320.4699999999998</c:v>
                </c:pt>
                <c:pt idx="3">
                  <c:v>3021.37</c:v>
                </c:pt>
                <c:pt idx="4">
                  <c:v>3928.2</c:v>
                </c:pt>
                <c:pt idx="5">
                  <c:v>4519.49</c:v>
                </c:pt>
                <c:pt idx="6">
                  <c:v>5169.3999999999996</c:v>
                </c:pt>
                <c:pt idx="7">
                  <c:v>5958.17</c:v>
                </c:pt>
                <c:pt idx="8">
                  <c:v>6498.18</c:v>
                </c:pt>
                <c:pt idx="9">
                  <c:v>7654.8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0-4185-9EEC-817EB0AF00D4}"/>
            </c:ext>
          </c:extLst>
        </c:ser>
        <c:ser>
          <c:idx val="1"/>
          <c:order val="1"/>
          <c:tx>
            <c:strRef>
              <c:f>'search real comps'!$C$2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'search real comps'!$A$3:$A$12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'search real comps'!$C$3:$C$12</c:f>
              <c:numCache>
                <c:formatCode>General</c:formatCode>
                <c:ptCount val="10"/>
                <c:pt idx="0">
                  <c:v>937</c:v>
                </c:pt>
                <c:pt idx="1">
                  <c:v>1039</c:v>
                </c:pt>
                <c:pt idx="2">
                  <c:v>1106</c:v>
                </c:pt>
                <c:pt idx="3">
                  <c:v>1123</c:v>
                </c:pt>
                <c:pt idx="4">
                  <c:v>1198</c:v>
                </c:pt>
                <c:pt idx="5">
                  <c:v>1205</c:v>
                </c:pt>
                <c:pt idx="6">
                  <c:v>1225</c:v>
                </c:pt>
                <c:pt idx="7">
                  <c:v>1221</c:v>
                </c:pt>
                <c:pt idx="8">
                  <c:v>1287</c:v>
                </c:pt>
                <c:pt idx="9">
                  <c:v>1296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30-4185-9EEC-817EB0AF0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630687"/>
        <c:axId val="900627775"/>
      </c:lineChart>
      <c:catAx>
        <c:axId val="90063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627775"/>
        <c:crosses val="autoZero"/>
        <c:auto val="1"/>
        <c:lblAlgn val="ctr"/>
        <c:lblOffset val="100"/>
        <c:noMultiLvlLbl val="0"/>
      </c:catAx>
      <c:valAx>
        <c:axId val="90062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63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baseline="0">
                <a:effectLst/>
              </a:rPr>
              <a:t>Linear Search vs Binary Search</a:t>
            </a:r>
            <a:br>
              <a:rPr lang="en-AU" sz="1400" b="0" i="0" baseline="0">
                <a:effectLst/>
              </a:rPr>
            </a:br>
            <a:r>
              <a:rPr lang="en-AU" sz="1400" b="0" i="0" baseline="0">
                <a:effectLst/>
              </a:rPr>
              <a:t># comparisons</a:t>
            </a:r>
            <a:endParaRPr lang="en-A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 theoretical'!$B$2</c:f>
              <c:strCache>
                <c:ptCount val="1"/>
                <c:pt idx="0">
                  <c:v>linear 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'search theoretical'!$A$3:$A$42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'search theoretical'!$B$3:$B$42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0-4D5F-9699-BA66F7CDB8AC}"/>
            </c:ext>
          </c:extLst>
        </c:ser>
        <c:ser>
          <c:idx val="1"/>
          <c:order val="1"/>
          <c:tx>
            <c:strRef>
              <c:f>'search theoretical'!$C$2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'search theoretical'!$A$3:$A$42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'search theoretical'!$C$3:$C$42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1.5849625007211563</c:v>
                </c:pt>
                <c:pt idx="3">
                  <c:v>2</c:v>
                </c:pt>
                <c:pt idx="4">
                  <c:v>2.3219280948873622</c:v>
                </c:pt>
                <c:pt idx="5">
                  <c:v>2.5849625007211561</c:v>
                </c:pt>
                <c:pt idx="6">
                  <c:v>2.8073549220576042</c:v>
                </c:pt>
                <c:pt idx="7">
                  <c:v>3</c:v>
                </c:pt>
                <c:pt idx="8">
                  <c:v>3.1699250014423126</c:v>
                </c:pt>
                <c:pt idx="9">
                  <c:v>3.3219280948873626</c:v>
                </c:pt>
                <c:pt idx="10">
                  <c:v>3.4594316186372978</c:v>
                </c:pt>
                <c:pt idx="11">
                  <c:v>3.5849625007211565</c:v>
                </c:pt>
                <c:pt idx="12">
                  <c:v>3.7004397181410922</c:v>
                </c:pt>
                <c:pt idx="13">
                  <c:v>3.8073549220576037</c:v>
                </c:pt>
                <c:pt idx="14">
                  <c:v>3.9068905956085187</c:v>
                </c:pt>
                <c:pt idx="15">
                  <c:v>4</c:v>
                </c:pt>
                <c:pt idx="16">
                  <c:v>4.08746284125034</c:v>
                </c:pt>
                <c:pt idx="17">
                  <c:v>4.1699250014423122</c:v>
                </c:pt>
                <c:pt idx="18">
                  <c:v>4.2479275134435852</c:v>
                </c:pt>
                <c:pt idx="19">
                  <c:v>4.3219280948873626</c:v>
                </c:pt>
                <c:pt idx="20">
                  <c:v>4.3923174227787607</c:v>
                </c:pt>
                <c:pt idx="21">
                  <c:v>4.4594316186372973</c:v>
                </c:pt>
                <c:pt idx="22">
                  <c:v>4.5235619560570131</c:v>
                </c:pt>
                <c:pt idx="23">
                  <c:v>4.584962500721157</c:v>
                </c:pt>
                <c:pt idx="24">
                  <c:v>4.6438561897747244</c:v>
                </c:pt>
                <c:pt idx="25">
                  <c:v>4.7004397181410926</c:v>
                </c:pt>
                <c:pt idx="26">
                  <c:v>4.7548875021634691</c:v>
                </c:pt>
                <c:pt idx="27">
                  <c:v>4.8073549220576037</c:v>
                </c:pt>
                <c:pt idx="28">
                  <c:v>4.8579809951275728</c:v>
                </c:pt>
                <c:pt idx="29">
                  <c:v>4.9068905956085187</c:v>
                </c:pt>
                <c:pt idx="30">
                  <c:v>4.9541963103868758</c:v>
                </c:pt>
                <c:pt idx="31">
                  <c:v>5</c:v>
                </c:pt>
                <c:pt idx="32">
                  <c:v>5.0443941193584534</c:v>
                </c:pt>
                <c:pt idx="33">
                  <c:v>5.08746284125034</c:v>
                </c:pt>
                <c:pt idx="34">
                  <c:v>5.1292830169449664</c:v>
                </c:pt>
                <c:pt idx="35">
                  <c:v>5.1699250014423122</c:v>
                </c:pt>
                <c:pt idx="36">
                  <c:v>5.2094533656289501</c:v>
                </c:pt>
                <c:pt idx="37">
                  <c:v>5.2479275134435852</c:v>
                </c:pt>
                <c:pt idx="38">
                  <c:v>5.2854022188622487</c:v>
                </c:pt>
                <c:pt idx="39">
                  <c:v>5.3219280948873626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E0-4D5F-9699-BA66F7CDB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366287"/>
        <c:axId val="910365871"/>
      </c:lineChart>
      <c:catAx>
        <c:axId val="91036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365871"/>
        <c:crosses val="autoZero"/>
        <c:auto val="1"/>
        <c:lblAlgn val="ctr"/>
        <c:lblOffset val="100"/>
        <c:noMultiLvlLbl val="0"/>
      </c:catAx>
      <c:valAx>
        <c:axId val="91036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36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Python built-in</a:t>
            </a:r>
            <a:r>
              <a:rPr lang="en-AU" baseline="0"/>
              <a:t> sort vs mergesort vs selection sort</a:t>
            </a:r>
            <a:br>
              <a:rPr lang="en-AU" baseline="0"/>
            </a:br>
            <a:r>
              <a:rPr lang="en-AU" baseline="0"/>
              <a:t>real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'sort real time'!$B$1</c:f>
              <c:strCache>
                <c:ptCount val="1"/>
                <c:pt idx="0">
                  <c:v>built-in 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'sort real time'!$A$2:$A$101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'sort real time'!$B$2:$B$101</c:f>
              <c:numCache>
                <c:formatCode>0.00</c:formatCode>
                <c:ptCount val="100"/>
                <c:pt idx="0">
                  <c:v>7.7000000000000008E-6</c:v>
                </c:pt>
                <c:pt idx="1">
                  <c:v>9.5999999999999996E-6</c:v>
                </c:pt>
                <c:pt idx="2">
                  <c:v>1.47E-5</c:v>
                </c:pt>
                <c:pt idx="3">
                  <c:v>1.9700000000000001E-5</c:v>
                </c:pt>
                <c:pt idx="4">
                  <c:v>2.7100000000000001E-5</c:v>
                </c:pt>
                <c:pt idx="5">
                  <c:v>3.4100000000000002E-5</c:v>
                </c:pt>
                <c:pt idx="6">
                  <c:v>3.7599999999999999E-5</c:v>
                </c:pt>
                <c:pt idx="7">
                  <c:v>4.3600000000000003E-5</c:v>
                </c:pt>
                <c:pt idx="8">
                  <c:v>5.2599999999999998E-5</c:v>
                </c:pt>
                <c:pt idx="9">
                  <c:v>5.6700000000000003E-5</c:v>
                </c:pt>
                <c:pt idx="10">
                  <c:v>6.3600000000000001E-5</c:v>
                </c:pt>
                <c:pt idx="11">
                  <c:v>7.2399999999999998E-5</c:v>
                </c:pt>
                <c:pt idx="12">
                  <c:v>7.5500000000000006E-5</c:v>
                </c:pt>
                <c:pt idx="13">
                  <c:v>9.3900000000000006E-5</c:v>
                </c:pt>
                <c:pt idx="14">
                  <c:v>9.1199999999999994E-5</c:v>
                </c:pt>
                <c:pt idx="15">
                  <c:v>9.6700000000000006E-5</c:v>
                </c:pt>
                <c:pt idx="16">
                  <c:v>1.047E-4</c:v>
                </c:pt>
                <c:pt idx="17">
                  <c:v>1.153E-4</c:v>
                </c:pt>
                <c:pt idx="18">
                  <c:v>1.182E-4</c:v>
                </c:pt>
                <c:pt idx="19">
                  <c:v>1.4100000000000001E-4</c:v>
                </c:pt>
                <c:pt idx="20">
                  <c:v>1.348E-4</c:v>
                </c:pt>
                <c:pt idx="21">
                  <c:v>1.3909999999999999E-4</c:v>
                </c:pt>
                <c:pt idx="22">
                  <c:v>1.472E-4</c:v>
                </c:pt>
                <c:pt idx="23">
                  <c:v>1.8789999999999999E-4</c:v>
                </c:pt>
                <c:pt idx="24">
                  <c:v>1.6259999999999999E-4</c:v>
                </c:pt>
                <c:pt idx="25">
                  <c:v>1.853E-4</c:v>
                </c:pt>
                <c:pt idx="26">
                  <c:v>1.7689999999999999E-4</c:v>
                </c:pt>
                <c:pt idx="27">
                  <c:v>1.841E-4</c:v>
                </c:pt>
                <c:pt idx="28">
                  <c:v>1.9039999999999999E-4</c:v>
                </c:pt>
                <c:pt idx="29">
                  <c:v>2.1499999999999999E-4</c:v>
                </c:pt>
                <c:pt idx="30">
                  <c:v>2.073E-4</c:v>
                </c:pt>
                <c:pt idx="31">
                  <c:v>2.1579999999999999E-4</c:v>
                </c:pt>
                <c:pt idx="32">
                  <c:v>2.232E-4</c:v>
                </c:pt>
                <c:pt idx="33">
                  <c:v>2.476E-4</c:v>
                </c:pt>
                <c:pt idx="34">
                  <c:v>2.396E-4</c:v>
                </c:pt>
                <c:pt idx="35">
                  <c:v>2.4699999999999999E-4</c:v>
                </c:pt>
                <c:pt idx="36">
                  <c:v>2.5490000000000002E-4</c:v>
                </c:pt>
                <c:pt idx="37">
                  <c:v>2.7339999999999998E-4</c:v>
                </c:pt>
                <c:pt idx="38">
                  <c:v>2.7030000000000001E-4</c:v>
                </c:pt>
                <c:pt idx="39">
                  <c:v>2.7750000000000002E-4</c:v>
                </c:pt>
                <c:pt idx="40">
                  <c:v>3.0130000000000001E-4</c:v>
                </c:pt>
                <c:pt idx="41">
                  <c:v>2.9720000000000001E-4</c:v>
                </c:pt>
                <c:pt idx="42">
                  <c:v>2.989E-4</c:v>
                </c:pt>
                <c:pt idx="43">
                  <c:v>3.546E-4</c:v>
                </c:pt>
                <c:pt idx="44">
                  <c:v>3.2019999999999998E-4</c:v>
                </c:pt>
                <c:pt idx="45">
                  <c:v>3.2459999999999998E-4</c:v>
                </c:pt>
                <c:pt idx="46">
                  <c:v>3.4210000000000002E-4</c:v>
                </c:pt>
                <c:pt idx="47">
                  <c:v>3.3940000000000001E-4</c:v>
                </c:pt>
                <c:pt idx="48">
                  <c:v>3.6539999999999999E-4</c:v>
                </c:pt>
                <c:pt idx="49">
                  <c:v>3.5619999999999998E-4</c:v>
                </c:pt>
                <c:pt idx="50">
                  <c:v>3.6759999999999999E-4</c:v>
                </c:pt>
                <c:pt idx="51">
                  <c:v>3.8680000000000002E-4</c:v>
                </c:pt>
                <c:pt idx="52">
                  <c:v>3.9540000000000002E-4</c:v>
                </c:pt>
                <c:pt idx="53">
                  <c:v>4.0329999999999999E-4</c:v>
                </c:pt>
                <c:pt idx="54">
                  <c:v>4.0030000000000003E-4</c:v>
                </c:pt>
                <c:pt idx="55">
                  <c:v>4.058E-4</c:v>
                </c:pt>
                <c:pt idx="56">
                  <c:v>4.172E-4</c:v>
                </c:pt>
                <c:pt idx="57">
                  <c:v>4.2539999999999999E-4</c:v>
                </c:pt>
                <c:pt idx="58">
                  <c:v>4.5169999999999997E-4</c:v>
                </c:pt>
                <c:pt idx="59">
                  <c:v>4.549E-4</c:v>
                </c:pt>
                <c:pt idx="60">
                  <c:v>5.1610000000000002E-4</c:v>
                </c:pt>
                <c:pt idx="61">
                  <c:v>4.6720000000000003E-4</c:v>
                </c:pt>
                <c:pt idx="62">
                  <c:v>4.8509999999999997E-4</c:v>
                </c:pt>
                <c:pt idx="63">
                  <c:v>4.7350000000000002E-4</c:v>
                </c:pt>
                <c:pt idx="64">
                  <c:v>4.9100000000000001E-4</c:v>
                </c:pt>
                <c:pt idx="65">
                  <c:v>5.1250000000000004E-4</c:v>
                </c:pt>
                <c:pt idx="66">
                  <c:v>5.0980000000000003E-4</c:v>
                </c:pt>
                <c:pt idx="67">
                  <c:v>5.243E-4</c:v>
                </c:pt>
                <c:pt idx="68">
                  <c:v>5.2950000000000002E-4</c:v>
                </c:pt>
                <c:pt idx="69">
                  <c:v>5.4480000000000002E-4</c:v>
                </c:pt>
                <c:pt idx="70">
                  <c:v>5.3770000000000001E-4</c:v>
                </c:pt>
                <c:pt idx="71">
                  <c:v>5.8160000000000004E-4</c:v>
                </c:pt>
                <c:pt idx="72">
                  <c:v>5.7050000000000004E-4</c:v>
                </c:pt>
                <c:pt idx="73">
                  <c:v>5.643E-4</c:v>
                </c:pt>
                <c:pt idx="74">
                  <c:v>7.2179999999999998E-4</c:v>
                </c:pt>
                <c:pt idx="75">
                  <c:v>7.7769999999999998E-4</c:v>
                </c:pt>
                <c:pt idx="76">
                  <c:v>7.9440000000000001E-4</c:v>
                </c:pt>
                <c:pt idx="77">
                  <c:v>8.2490000000000005E-4</c:v>
                </c:pt>
                <c:pt idx="78">
                  <c:v>8.2249999999999999E-4</c:v>
                </c:pt>
                <c:pt idx="79">
                  <c:v>7.7530000000000003E-4</c:v>
                </c:pt>
                <c:pt idx="80">
                  <c:v>6.3929999999999998E-4</c:v>
                </c:pt>
                <c:pt idx="81">
                  <c:v>6.5370000000000001E-4</c:v>
                </c:pt>
                <c:pt idx="82">
                  <c:v>6.5709999999999998E-4</c:v>
                </c:pt>
                <c:pt idx="83">
                  <c:v>6.5609999999999996E-4</c:v>
                </c:pt>
                <c:pt idx="84">
                  <c:v>6.9059999999999998E-4</c:v>
                </c:pt>
                <c:pt idx="85">
                  <c:v>6.914E-4</c:v>
                </c:pt>
                <c:pt idx="86">
                  <c:v>7.0379999999999998E-4</c:v>
                </c:pt>
                <c:pt idx="87">
                  <c:v>7.1369999999999995E-4</c:v>
                </c:pt>
                <c:pt idx="88">
                  <c:v>7.1529999999999999E-4</c:v>
                </c:pt>
                <c:pt idx="89">
                  <c:v>7.2709999999999995E-4</c:v>
                </c:pt>
                <c:pt idx="90">
                  <c:v>7.3910000000000002E-4</c:v>
                </c:pt>
                <c:pt idx="91">
                  <c:v>7.4089999999999996E-4</c:v>
                </c:pt>
                <c:pt idx="92">
                  <c:v>7.494E-4</c:v>
                </c:pt>
                <c:pt idx="93">
                  <c:v>8.4869999999999998E-4</c:v>
                </c:pt>
                <c:pt idx="94">
                  <c:v>8.476E-4</c:v>
                </c:pt>
                <c:pt idx="95">
                  <c:v>7.9140000000000005E-4</c:v>
                </c:pt>
                <c:pt idx="96">
                  <c:v>8.2910000000000004E-4</c:v>
                </c:pt>
                <c:pt idx="97">
                  <c:v>8.0440000000000004E-4</c:v>
                </c:pt>
                <c:pt idx="98">
                  <c:v>8.2700000000000004E-4</c:v>
                </c:pt>
                <c:pt idx="99">
                  <c:v>8.2450000000000004E-4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F-46C6-9F57-6C4A3C082CD0}"/>
            </c:ext>
          </c:extLst>
        </c:ser>
        <c:ser>
          <c:idx val="1"/>
          <c:order val="1"/>
          <c:tx>
            <c:strRef>
              <c:f>'sort real time'!$C$1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'sort real time'!$A$2:$A$101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'sort real time'!$C$2:$C$101</c:f>
              <c:numCache>
                <c:formatCode>0.00</c:formatCode>
                <c:ptCount val="100"/>
                <c:pt idx="0">
                  <c:v>2.362E-4</c:v>
                </c:pt>
                <c:pt idx="1">
                  <c:v>4.192E-4</c:v>
                </c:pt>
                <c:pt idx="2">
                  <c:v>7.0669999999999999E-4</c:v>
                </c:pt>
                <c:pt idx="3">
                  <c:v>8.8270000000000004E-4</c:v>
                </c:pt>
                <c:pt idx="4">
                  <c:v>1.1425999999999999E-3</c:v>
                </c:pt>
                <c:pt idx="5">
                  <c:v>1.3538000000000001E-3</c:v>
                </c:pt>
                <c:pt idx="6">
                  <c:v>1.6417999999999999E-3</c:v>
                </c:pt>
                <c:pt idx="7">
                  <c:v>1.8810000000000001E-3</c:v>
                </c:pt>
                <c:pt idx="8">
                  <c:v>2.2445999999999998E-3</c:v>
                </c:pt>
                <c:pt idx="9">
                  <c:v>2.4204999999999999E-3</c:v>
                </c:pt>
                <c:pt idx="10">
                  <c:v>2.6224999999999998E-3</c:v>
                </c:pt>
                <c:pt idx="11">
                  <c:v>2.9031E-3</c:v>
                </c:pt>
                <c:pt idx="12">
                  <c:v>3.1459999999999999E-3</c:v>
                </c:pt>
                <c:pt idx="13">
                  <c:v>3.493E-3</c:v>
                </c:pt>
                <c:pt idx="14">
                  <c:v>3.7074999999999999E-3</c:v>
                </c:pt>
                <c:pt idx="15">
                  <c:v>3.9699999999999996E-3</c:v>
                </c:pt>
                <c:pt idx="16">
                  <c:v>4.2005000000000002E-3</c:v>
                </c:pt>
                <c:pt idx="17">
                  <c:v>4.5839000000000001E-3</c:v>
                </c:pt>
                <c:pt idx="18">
                  <c:v>4.7628000000000002E-3</c:v>
                </c:pt>
                <c:pt idx="19">
                  <c:v>5.0721000000000004E-3</c:v>
                </c:pt>
                <c:pt idx="20">
                  <c:v>5.4297E-3</c:v>
                </c:pt>
                <c:pt idx="21">
                  <c:v>5.6115999999999996E-3</c:v>
                </c:pt>
                <c:pt idx="22">
                  <c:v>5.8818999999999998E-3</c:v>
                </c:pt>
                <c:pt idx="23">
                  <c:v>6.1193000000000003E-3</c:v>
                </c:pt>
                <c:pt idx="24">
                  <c:v>6.365E-3</c:v>
                </c:pt>
                <c:pt idx="25">
                  <c:v>6.7348E-3</c:v>
                </c:pt>
                <c:pt idx="26">
                  <c:v>6.9716999999999999E-3</c:v>
                </c:pt>
                <c:pt idx="27">
                  <c:v>7.3393E-3</c:v>
                </c:pt>
                <c:pt idx="28">
                  <c:v>7.5277E-3</c:v>
                </c:pt>
                <c:pt idx="29">
                  <c:v>7.8361000000000004E-3</c:v>
                </c:pt>
                <c:pt idx="30">
                  <c:v>8.1585000000000008E-3</c:v>
                </c:pt>
                <c:pt idx="31">
                  <c:v>8.3934000000000005E-3</c:v>
                </c:pt>
                <c:pt idx="32">
                  <c:v>8.4779999999999994E-3</c:v>
                </c:pt>
                <c:pt idx="33">
                  <c:v>8.9090999999999997E-3</c:v>
                </c:pt>
                <c:pt idx="34">
                  <c:v>9.2634999999999992E-3</c:v>
                </c:pt>
                <c:pt idx="35">
                  <c:v>9.5482999999999991E-3</c:v>
                </c:pt>
                <c:pt idx="36">
                  <c:v>1.0066500000000001E-2</c:v>
                </c:pt>
                <c:pt idx="37">
                  <c:v>1.0123399999999999E-2</c:v>
                </c:pt>
                <c:pt idx="38">
                  <c:v>1.03274E-2</c:v>
                </c:pt>
                <c:pt idx="39">
                  <c:v>1.0841399999999999E-2</c:v>
                </c:pt>
                <c:pt idx="40">
                  <c:v>1.08935E-2</c:v>
                </c:pt>
                <c:pt idx="41">
                  <c:v>1.13066E-2</c:v>
                </c:pt>
                <c:pt idx="42">
                  <c:v>1.15949E-2</c:v>
                </c:pt>
                <c:pt idx="43">
                  <c:v>1.1805899999999999E-2</c:v>
                </c:pt>
                <c:pt idx="44">
                  <c:v>1.1972699999999999E-2</c:v>
                </c:pt>
                <c:pt idx="45">
                  <c:v>1.2364999999999999E-2</c:v>
                </c:pt>
                <c:pt idx="46">
                  <c:v>1.24539E-2</c:v>
                </c:pt>
                <c:pt idx="47">
                  <c:v>1.29731E-2</c:v>
                </c:pt>
                <c:pt idx="48">
                  <c:v>1.3551799999999999E-2</c:v>
                </c:pt>
                <c:pt idx="49">
                  <c:v>1.34678E-2</c:v>
                </c:pt>
                <c:pt idx="50">
                  <c:v>1.3753899999999999E-2</c:v>
                </c:pt>
                <c:pt idx="51">
                  <c:v>1.3967500000000001E-2</c:v>
                </c:pt>
                <c:pt idx="52">
                  <c:v>1.42919E-2</c:v>
                </c:pt>
                <c:pt idx="53">
                  <c:v>1.4522E-2</c:v>
                </c:pt>
                <c:pt idx="54">
                  <c:v>1.48433E-2</c:v>
                </c:pt>
                <c:pt idx="55">
                  <c:v>1.52584E-2</c:v>
                </c:pt>
                <c:pt idx="56">
                  <c:v>1.54164E-2</c:v>
                </c:pt>
                <c:pt idx="57">
                  <c:v>1.5730399999999999E-2</c:v>
                </c:pt>
                <c:pt idx="58">
                  <c:v>1.6461900000000002E-2</c:v>
                </c:pt>
                <c:pt idx="59">
                  <c:v>1.6749699999999999E-2</c:v>
                </c:pt>
                <c:pt idx="60">
                  <c:v>1.7145799999999999E-2</c:v>
                </c:pt>
                <c:pt idx="61">
                  <c:v>1.6895500000000001E-2</c:v>
                </c:pt>
                <c:pt idx="62">
                  <c:v>1.7320200000000001E-2</c:v>
                </c:pt>
                <c:pt idx="63">
                  <c:v>1.7446300000000001E-2</c:v>
                </c:pt>
                <c:pt idx="64">
                  <c:v>1.7712599999999998E-2</c:v>
                </c:pt>
                <c:pt idx="65">
                  <c:v>1.7927800000000001E-2</c:v>
                </c:pt>
                <c:pt idx="66">
                  <c:v>1.8261800000000002E-2</c:v>
                </c:pt>
                <c:pt idx="67">
                  <c:v>1.8448900000000001E-2</c:v>
                </c:pt>
                <c:pt idx="68">
                  <c:v>1.8864100000000002E-2</c:v>
                </c:pt>
                <c:pt idx="69">
                  <c:v>1.9230400000000002E-2</c:v>
                </c:pt>
                <c:pt idx="70">
                  <c:v>1.9368400000000001E-2</c:v>
                </c:pt>
                <c:pt idx="71">
                  <c:v>1.98616E-2</c:v>
                </c:pt>
                <c:pt idx="72">
                  <c:v>1.9954900000000001E-2</c:v>
                </c:pt>
                <c:pt idx="73">
                  <c:v>2.02905E-2</c:v>
                </c:pt>
                <c:pt idx="74">
                  <c:v>2.0674100000000001E-2</c:v>
                </c:pt>
                <c:pt idx="75">
                  <c:v>2.0885999999999998E-2</c:v>
                </c:pt>
                <c:pt idx="76">
                  <c:v>2.1259799999999999E-2</c:v>
                </c:pt>
                <c:pt idx="77">
                  <c:v>2.2266600000000001E-2</c:v>
                </c:pt>
                <c:pt idx="78">
                  <c:v>2.2165000000000001E-2</c:v>
                </c:pt>
                <c:pt idx="79">
                  <c:v>2.2296E-2</c:v>
                </c:pt>
                <c:pt idx="80">
                  <c:v>2.2918000000000001E-2</c:v>
                </c:pt>
                <c:pt idx="81">
                  <c:v>2.3008899999999999E-2</c:v>
                </c:pt>
                <c:pt idx="82">
                  <c:v>2.3189299999999999E-2</c:v>
                </c:pt>
                <c:pt idx="83">
                  <c:v>2.3299400000000001E-2</c:v>
                </c:pt>
                <c:pt idx="84">
                  <c:v>2.3727999999999999E-2</c:v>
                </c:pt>
                <c:pt idx="85">
                  <c:v>2.3928899999999999E-2</c:v>
                </c:pt>
                <c:pt idx="86">
                  <c:v>2.4508200000000001E-2</c:v>
                </c:pt>
                <c:pt idx="87">
                  <c:v>2.4582900000000001E-2</c:v>
                </c:pt>
                <c:pt idx="88">
                  <c:v>2.5023400000000001E-2</c:v>
                </c:pt>
                <c:pt idx="89">
                  <c:v>2.52386E-2</c:v>
                </c:pt>
                <c:pt idx="90">
                  <c:v>2.59419E-2</c:v>
                </c:pt>
                <c:pt idx="91">
                  <c:v>2.6806900000000002E-2</c:v>
                </c:pt>
                <c:pt idx="92">
                  <c:v>2.6350800000000001E-2</c:v>
                </c:pt>
                <c:pt idx="93">
                  <c:v>2.63491E-2</c:v>
                </c:pt>
                <c:pt idx="94">
                  <c:v>2.7096499999999999E-2</c:v>
                </c:pt>
                <c:pt idx="95">
                  <c:v>2.69701E-2</c:v>
                </c:pt>
                <c:pt idx="96">
                  <c:v>2.7262999999999999E-2</c:v>
                </c:pt>
                <c:pt idx="97">
                  <c:v>2.7569300000000001E-2</c:v>
                </c:pt>
                <c:pt idx="98">
                  <c:v>2.7934899999999999E-2</c:v>
                </c:pt>
                <c:pt idx="99">
                  <c:v>2.8104799999999999E-2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AF-46C6-9F57-6C4A3C082CD0}"/>
            </c:ext>
          </c:extLst>
        </c:ser>
        <c:ser>
          <c:idx val="2"/>
          <c:order val="2"/>
          <c:tx>
            <c:strRef>
              <c:f>'sort real time'!$D$1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'sort real time'!$A$2:$A$101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'sort real time'!$D$2:$D$101</c:f>
              <c:numCache>
                <c:formatCode>0.00</c:formatCode>
                <c:ptCount val="100"/>
                <c:pt idx="0">
                  <c:v>8.0599999999999994E-5</c:v>
                </c:pt>
                <c:pt idx="1">
                  <c:v>2.4000000000000001E-4</c:v>
                </c:pt>
                <c:pt idx="2">
                  <c:v>5.1329999999999995E-4</c:v>
                </c:pt>
                <c:pt idx="3">
                  <c:v>8.9170000000000004E-4</c:v>
                </c:pt>
                <c:pt idx="4">
                  <c:v>1.341E-3</c:v>
                </c:pt>
                <c:pt idx="5">
                  <c:v>1.9545000000000001E-3</c:v>
                </c:pt>
                <c:pt idx="6">
                  <c:v>2.5639E-3</c:v>
                </c:pt>
                <c:pt idx="7">
                  <c:v>3.3449999999999999E-3</c:v>
                </c:pt>
                <c:pt idx="8">
                  <c:v>4.1913000000000002E-3</c:v>
                </c:pt>
                <c:pt idx="9">
                  <c:v>5.1709E-3</c:v>
                </c:pt>
                <c:pt idx="10">
                  <c:v>6.2211000000000002E-3</c:v>
                </c:pt>
                <c:pt idx="11">
                  <c:v>7.3232999999999996E-3</c:v>
                </c:pt>
                <c:pt idx="12">
                  <c:v>8.7402999999999995E-3</c:v>
                </c:pt>
                <c:pt idx="13">
                  <c:v>9.9336000000000008E-3</c:v>
                </c:pt>
                <c:pt idx="14">
                  <c:v>1.2386100000000001E-2</c:v>
                </c:pt>
                <c:pt idx="15">
                  <c:v>1.31194E-2</c:v>
                </c:pt>
                <c:pt idx="16">
                  <c:v>1.48101E-2</c:v>
                </c:pt>
                <c:pt idx="17">
                  <c:v>1.6393100000000001E-2</c:v>
                </c:pt>
                <c:pt idx="18">
                  <c:v>1.8144400000000001E-2</c:v>
                </c:pt>
                <c:pt idx="19">
                  <c:v>2.0347299999999999E-2</c:v>
                </c:pt>
                <c:pt idx="20">
                  <c:v>2.2321000000000001E-2</c:v>
                </c:pt>
                <c:pt idx="21">
                  <c:v>2.4334000000000001E-2</c:v>
                </c:pt>
                <c:pt idx="22">
                  <c:v>2.7406E-2</c:v>
                </c:pt>
                <c:pt idx="23">
                  <c:v>2.92333E-2</c:v>
                </c:pt>
                <c:pt idx="24">
                  <c:v>3.1150199999999999E-2</c:v>
                </c:pt>
                <c:pt idx="25">
                  <c:v>3.3686399999999998E-2</c:v>
                </c:pt>
                <c:pt idx="26">
                  <c:v>3.6293400000000003E-2</c:v>
                </c:pt>
                <c:pt idx="27">
                  <c:v>3.9323799999999999E-2</c:v>
                </c:pt>
                <c:pt idx="28">
                  <c:v>4.1964300000000003E-2</c:v>
                </c:pt>
                <c:pt idx="29">
                  <c:v>4.5428799999999998E-2</c:v>
                </c:pt>
                <c:pt idx="30">
                  <c:v>4.7848500000000002E-2</c:v>
                </c:pt>
                <c:pt idx="31">
                  <c:v>5.27211E-2</c:v>
                </c:pt>
                <c:pt idx="32">
                  <c:v>5.4263699999999998E-2</c:v>
                </c:pt>
                <c:pt idx="33">
                  <c:v>5.8464000000000002E-2</c:v>
                </c:pt>
                <c:pt idx="34">
                  <c:v>6.0827600000000003E-2</c:v>
                </c:pt>
                <c:pt idx="35">
                  <c:v>6.4449300000000001E-2</c:v>
                </c:pt>
                <c:pt idx="36">
                  <c:v>6.8271100000000001E-2</c:v>
                </c:pt>
                <c:pt idx="37">
                  <c:v>7.2775099999999995E-2</c:v>
                </c:pt>
                <c:pt idx="38">
                  <c:v>7.57414E-2</c:v>
                </c:pt>
                <c:pt idx="39">
                  <c:v>7.9563400000000006E-2</c:v>
                </c:pt>
                <c:pt idx="40">
                  <c:v>8.6597400000000005E-2</c:v>
                </c:pt>
                <c:pt idx="41">
                  <c:v>9.3038800000000005E-2</c:v>
                </c:pt>
                <c:pt idx="42">
                  <c:v>0.1078862</c:v>
                </c:pt>
                <c:pt idx="43">
                  <c:v>9.8052200000000006E-2</c:v>
                </c:pt>
                <c:pt idx="44">
                  <c:v>0.1013607</c:v>
                </c:pt>
                <c:pt idx="45">
                  <c:v>0.11117390000000001</c:v>
                </c:pt>
                <c:pt idx="46">
                  <c:v>0.1109009</c:v>
                </c:pt>
                <c:pt idx="47">
                  <c:v>0.11585380000000001</c:v>
                </c:pt>
                <c:pt idx="48">
                  <c:v>0.12637280000000001</c:v>
                </c:pt>
                <c:pt idx="49">
                  <c:v>0.12802939999999999</c:v>
                </c:pt>
                <c:pt idx="50">
                  <c:v>0.13313140000000001</c:v>
                </c:pt>
                <c:pt idx="51">
                  <c:v>0.1382825</c:v>
                </c:pt>
                <c:pt idx="52">
                  <c:v>0.1453894</c:v>
                </c:pt>
                <c:pt idx="53">
                  <c:v>0.14634900000000001</c:v>
                </c:pt>
                <c:pt idx="54">
                  <c:v>0.15475659999999999</c:v>
                </c:pt>
                <c:pt idx="55">
                  <c:v>0.15788550000000001</c:v>
                </c:pt>
                <c:pt idx="56">
                  <c:v>0.1661416</c:v>
                </c:pt>
                <c:pt idx="57">
                  <c:v>0.176315</c:v>
                </c:pt>
                <c:pt idx="58">
                  <c:v>0.18051310000000001</c:v>
                </c:pt>
                <c:pt idx="59">
                  <c:v>0.18729229999999999</c:v>
                </c:pt>
                <c:pt idx="60">
                  <c:v>0.19331219999999999</c:v>
                </c:pt>
                <c:pt idx="61">
                  <c:v>0.2028269</c:v>
                </c:pt>
                <c:pt idx="62">
                  <c:v>0.20132320000000001</c:v>
                </c:pt>
                <c:pt idx="63">
                  <c:v>0.2116024</c:v>
                </c:pt>
                <c:pt idx="64">
                  <c:v>0.22314020000000001</c:v>
                </c:pt>
                <c:pt idx="65">
                  <c:v>0.23966770000000001</c:v>
                </c:pt>
                <c:pt idx="66">
                  <c:v>0.2411517</c:v>
                </c:pt>
                <c:pt idx="67">
                  <c:v>0.23630960000000001</c:v>
                </c:pt>
                <c:pt idx="68">
                  <c:v>0.2446547</c:v>
                </c:pt>
                <c:pt idx="69">
                  <c:v>0.2748294</c:v>
                </c:pt>
                <c:pt idx="70">
                  <c:v>0.28590189999999999</c:v>
                </c:pt>
                <c:pt idx="71">
                  <c:v>0.28096510000000002</c:v>
                </c:pt>
                <c:pt idx="72">
                  <c:v>0.28664899999999999</c:v>
                </c:pt>
                <c:pt idx="73">
                  <c:v>0.29992479999999999</c:v>
                </c:pt>
                <c:pt idx="74">
                  <c:v>0.32065769999999999</c:v>
                </c:pt>
                <c:pt idx="75">
                  <c:v>0.35850690000000002</c:v>
                </c:pt>
                <c:pt idx="76">
                  <c:v>0.31895050000000003</c:v>
                </c:pt>
                <c:pt idx="77">
                  <c:v>0.34689039999999999</c:v>
                </c:pt>
                <c:pt idx="78">
                  <c:v>0.34608729999999999</c:v>
                </c:pt>
                <c:pt idx="79">
                  <c:v>0.34440470000000001</c:v>
                </c:pt>
                <c:pt idx="80">
                  <c:v>0.36258479999999998</c:v>
                </c:pt>
                <c:pt idx="81">
                  <c:v>0.37448019999999999</c:v>
                </c:pt>
                <c:pt idx="82">
                  <c:v>0.38302829999999999</c:v>
                </c:pt>
                <c:pt idx="83">
                  <c:v>0.39837250000000002</c:v>
                </c:pt>
                <c:pt idx="84">
                  <c:v>0.39837549999999999</c:v>
                </c:pt>
                <c:pt idx="85">
                  <c:v>0.4039683</c:v>
                </c:pt>
                <c:pt idx="86">
                  <c:v>0.42546230000000002</c:v>
                </c:pt>
                <c:pt idx="87">
                  <c:v>0.44606649999999998</c:v>
                </c:pt>
                <c:pt idx="88">
                  <c:v>0.45598919999999998</c:v>
                </c:pt>
                <c:pt idx="89">
                  <c:v>0.4554781</c:v>
                </c:pt>
                <c:pt idx="90">
                  <c:v>0.46051409999999998</c:v>
                </c:pt>
                <c:pt idx="91">
                  <c:v>0.50349659999999996</c:v>
                </c:pt>
                <c:pt idx="92">
                  <c:v>0.5254799</c:v>
                </c:pt>
                <c:pt idx="93">
                  <c:v>0.5085539</c:v>
                </c:pt>
                <c:pt idx="94">
                  <c:v>0.50247090000000005</c:v>
                </c:pt>
                <c:pt idx="95">
                  <c:v>0.52903299999999998</c:v>
                </c:pt>
                <c:pt idx="96">
                  <c:v>0.54521410000000003</c:v>
                </c:pt>
                <c:pt idx="97">
                  <c:v>0.54395769999999999</c:v>
                </c:pt>
                <c:pt idx="98">
                  <c:v>0.56953980000000004</c:v>
                </c:pt>
                <c:pt idx="99">
                  <c:v>0.56576289999999996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AF-46C6-9F57-6C4A3C082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828303"/>
        <c:axId val="1061819567"/>
      </c:lineChart>
      <c:catAx>
        <c:axId val="106182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# items being sorted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819567"/>
        <c:crosses val="autoZero"/>
        <c:auto val="1"/>
        <c:lblAlgn val="ctr"/>
        <c:lblOffset val="100"/>
        <c:noMultiLvlLbl val="0"/>
      </c:catAx>
      <c:valAx>
        <c:axId val="106181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82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Running</a:t>
            </a:r>
            <a:r>
              <a:rPr lang="en-AU" baseline="0"/>
              <a:t> Times of Two Sorting Algorithms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'sort real time (2)'!$B$1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'sort real time (2)'!$A$2:$A$101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'sort real time (2)'!$B$2:$B$101</c:f>
              <c:numCache>
                <c:formatCode>0.00</c:formatCode>
                <c:ptCount val="100"/>
                <c:pt idx="0">
                  <c:v>2.362E-4</c:v>
                </c:pt>
                <c:pt idx="1">
                  <c:v>4.192E-4</c:v>
                </c:pt>
                <c:pt idx="2">
                  <c:v>7.0669999999999999E-4</c:v>
                </c:pt>
                <c:pt idx="3">
                  <c:v>8.8270000000000004E-4</c:v>
                </c:pt>
                <c:pt idx="4">
                  <c:v>1.1425999999999999E-3</c:v>
                </c:pt>
                <c:pt idx="5">
                  <c:v>1.3538000000000001E-3</c:v>
                </c:pt>
                <c:pt idx="6">
                  <c:v>1.6417999999999999E-3</c:v>
                </c:pt>
                <c:pt idx="7">
                  <c:v>1.8810000000000001E-3</c:v>
                </c:pt>
                <c:pt idx="8">
                  <c:v>2.2445999999999998E-3</c:v>
                </c:pt>
                <c:pt idx="9">
                  <c:v>2.4204999999999999E-3</c:v>
                </c:pt>
                <c:pt idx="10">
                  <c:v>2.6224999999999998E-3</c:v>
                </c:pt>
                <c:pt idx="11">
                  <c:v>2.9031E-3</c:v>
                </c:pt>
                <c:pt idx="12">
                  <c:v>3.1459999999999999E-3</c:v>
                </c:pt>
                <c:pt idx="13">
                  <c:v>3.493E-3</c:v>
                </c:pt>
                <c:pt idx="14">
                  <c:v>3.7074999999999999E-3</c:v>
                </c:pt>
                <c:pt idx="15">
                  <c:v>3.9699999999999996E-3</c:v>
                </c:pt>
                <c:pt idx="16">
                  <c:v>4.2005000000000002E-3</c:v>
                </c:pt>
                <c:pt idx="17">
                  <c:v>4.5839000000000001E-3</c:v>
                </c:pt>
                <c:pt idx="18">
                  <c:v>4.7628000000000002E-3</c:v>
                </c:pt>
                <c:pt idx="19">
                  <c:v>5.0721000000000004E-3</c:v>
                </c:pt>
                <c:pt idx="20">
                  <c:v>5.4297E-3</c:v>
                </c:pt>
                <c:pt idx="21">
                  <c:v>5.6115999999999996E-3</c:v>
                </c:pt>
                <c:pt idx="22">
                  <c:v>5.8818999999999998E-3</c:v>
                </c:pt>
                <c:pt idx="23">
                  <c:v>6.1193000000000003E-3</c:v>
                </c:pt>
                <c:pt idx="24">
                  <c:v>6.365E-3</c:v>
                </c:pt>
                <c:pt idx="25">
                  <c:v>6.7348E-3</c:v>
                </c:pt>
                <c:pt idx="26">
                  <c:v>6.9716999999999999E-3</c:v>
                </c:pt>
                <c:pt idx="27">
                  <c:v>7.3393E-3</c:v>
                </c:pt>
                <c:pt idx="28">
                  <c:v>7.5277E-3</c:v>
                </c:pt>
                <c:pt idx="29">
                  <c:v>7.8361000000000004E-3</c:v>
                </c:pt>
                <c:pt idx="30">
                  <c:v>8.1585000000000008E-3</c:v>
                </c:pt>
                <c:pt idx="31">
                  <c:v>8.3934000000000005E-3</c:v>
                </c:pt>
                <c:pt idx="32">
                  <c:v>8.4779999999999994E-3</c:v>
                </c:pt>
                <c:pt idx="33">
                  <c:v>8.9090999999999997E-3</c:v>
                </c:pt>
                <c:pt idx="34">
                  <c:v>9.2634999999999992E-3</c:v>
                </c:pt>
                <c:pt idx="35">
                  <c:v>9.5482999999999991E-3</c:v>
                </c:pt>
                <c:pt idx="36">
                  <c:v>1.0066500000000001E-2</c:v>
                </c:pt>
                <c:pt idx="37">
                  <c:v>1.0123399999999999E-2</c:v>
                </c:pt>
                <c:pt idx="38">
                  <c:v>1.03274E-2</c:v>
                </c:pt>
                <c:pt idx="39">
                  <c:v>1.0841399999999999E-2</c:v>
                </c:pt>
                <c:pt idx="40">
                  <c:v>1.08935E-2</c:v>
                </c:pt>
                <c:pt idx="41">
                  <c:v>1.13066E-2</c:v>
                </c:pt>
                <c:pt idx="42">
                  <c:v>1.15949E-2</c:v>
                </c:pt>
                <c:pt idx="43">
                  <c:v>1.1805899999999999E-2</c:v>
                </c:pt>
                <c:pt idx="44">
                  <c:v>1.1972699999999999E-2</c:v>
                </c:pt>
                <c:pt idx="45">
                  <c:v>1.2364999999999999E-2</c:v>
                </c:pt>
                <c:pt idx="46">
                  <c:v>1.24539E-2</c:v>
                </c:pt>
                <c:pt idx="47">
                  <c:v>1.29731E-2</c:v>
                </c:pt>
                <c:pt idx="48">
                  <c:v>1.3551799999999999E-2</c:v>
                </c:pt>
                <c:pt idx="49">
                  <c:v>1.34678E-2</c:v>
                </c:pt>
                <c:pt idx="50">
                  <c:v>1.3753899999999999E-2</c:v>
                </c:pt>
                <c:pt idx="51">
                  <c:v>1.3967500000000001E-2</c:v>
                </c:pt>
                <c:pt idx="52">
                  <c:v>1.42919E-2</c:v>
                </c:pt>
                <c:pt idx="53">
                  <c:v>1.4522E-2</c:v>
                </c:pt>
                <c:pt idx="54">
                  <c:v>1.48433E-2</c:v>
                </c:pt>
                <c:pt idx="55">
                  <c:v>1.52584E-2</c:v>
                </c:pt>
                <c:pt idx="56">
                  <c:v>1.54164E-2</c:v>
                </c:pt>
                <c:pt idx="57">
                  <c:v>1.5730399999999999E-2</c:v>
                </c:pt>
                <c:pt idx="58">
                  <c:v>1.6461900000000002E-2</c:v>
                </c:pt>
                <c:pt idx="59">
                  <c:v>1.6749699999999999E-2</c:v>
                </c:pt>
                <c:pt idx="60">
                  <c:v>1.7145799999999999E-2</c:v>
                </c:pt>
                <c:pt idx="61">
                  <c:v>1.6895500000000001E-2</c:v>
                </c:pt>
                <c:pt idx="62">
                  <c:v>1.7320200000000001E-2</c:v>
                </c:pt>
                <c:pt idx="63">
                  <c:v>1.7446300000000001E-2</c:v>
                </c:pt>
                <c:pt idx="64">
                  <c:v>1.7712599999999998E-2</c:v>
                </c:pt>
                <c:pt idx="65">
                  <c:v>1.7927800000000001E-2</c:v>
                </c:pt>
                <c:pt idx="66">
                  <c:v>1.8261800000000002E-2</c:v>
                </c:pt>
                <c:pt idx="67">
                  <c:v>1.8448900000000001E-2</c:v>
                </c:pt>
                <c:pt idx="68">
                  <c:v>1.8864100000000002E-2</c:v>
                </c:pt>
                <c:pt idx="69">
                  <c:v>1.9230400000000002E-2</c:v>
                </c:pt>
                <c:pt idx="70">
                  <c:v>1.9368400000000001E-2</c:v>
                </c:pt>
                <c:pt idx="71">
                  <c:v>1.98616E-2</c:v>
                </c:pt>
                <c:pt idx="72">
                  <c:v>1.9954900000000001E-2</c:v>
                </c:pt>
                <c:pt idx="73">
                  <c:v>2.02905E-2</c:v>
                </c:pt>
                <c:pt idx="74">
                  <c:v>2.0674100000000001E-2</c:v>
                </c:pt>
                <c:pt idx="75">
                  <c:v>2.0885999999999998E-2</c:v>
                </c:pt>
                <c:pt idx="76">
                  <c:v>2.1259799999999999E-2</c:v>
                </c:pt>
                <c:pt idx="77">
                  <c:v>2.2266600000000001E-2</c:v>
                </c:pt>
                <c:pt idx="78">
                  <c:v>2.2165000000000001E-2</c:v>
                </c:pt>
                <c:pt idx="79">
                  <c:v>2.2296E-2</c:v>
                </c:pt>
                <c:pt idx="80">
                  <c:v>2.2918000000000001E-2</c:v>
                </c:pt>
                <c:pt idx="81">
                  <c:v>2.3008899999999999E-2</c:v>
                </c:pt>
                <c:pt idx="82">
                  <c:v>2.3189299999999999E-2</c:v>
                </c:pt>
                <c:pt idx="83">
                  <c:v>2.3299400000000001E-2</c:v>
                </c:pt>
                <c:pt idx="84">
                  <c:v>2.3727999999999999E-2</c:v>
                </c:pt>
                <c:pt idx="85">
                  <c:v>2.3928899999999999E-2</c:v>
                </c:pt>
                <c:pt idx="86">
                  <c:v>2.4508200000000001E-2</c:v>
                </c:pt>
                <c:pt idx="87">
                  <c:v>2.4582900000000001E-2</c:v>
                </c:pt>
                <c:pt idx="88">
                  <c:v>2.5023400000000001E-2</c:v>
                </c:pt>
                <c:pt idx="89">
                  <c:v>2.52386E-2</c:v>
                </c:pt>
                <c:pt idx="90">
                  <c:v>2.59419E-2</c:v>
                </c:pt>
                <c:pt idx="91">
                  <c:v>2.6806900000000002E-2</c:v>
                </c:pt>
                <c:pt idx="92">
                  <c:v>2.6350800000000001E-2</c:v>
                </c:pt>
                <c:pt idx="93">
                  <c:v>2.63491E-2</c:v>
                </c:pt>
                <c:pt idx="94">
                  <c:v>2.7096499999999999E-2</c:v>
                </c:pt>
                <c:pt idx="95">
                  <c:v>2.69701E-2</c:v>
                </c:pt>
                <c:pt idx="96">
                  <c:v>2.7262999999999999E-2</c:v>
                </c:pt>
                <c:pt idx="97">
                  <c:v>2.7569300000000001E-2</c:v>
                </c:pt>
                <c:pt idx="98">
                  <c:v>2.7934899999999999E-2</c:v>
                </c:pt>
                <c:pt idx="99">
                  <c:v>2.8104799999999999E-2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D-4F27-940B-AE64176FEBE3}"/>
            </c:ext>
          </c:extLst>
        </c:ser>
        <c:ser>
          <c:idx val="1"/>
          <c:order val="1"/>
          <c:tx>
            <c:strRef>
              <c:f>'sort real time (2)'!$C$1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'sort real time (2)'!$A$2:$A$101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'sort real time (2)'!$C$2:$C$101</c:f>
              <c:numCache>
                <c:formatCode>0.00</c:formatCode>
                <c:ptCount val="100"/>
                <c:pt idx="0">
                  <c:v>8.0599999999999994E-5</c:v>
                </c:pt>
                <c:pt idx="1">
                  <c:v>2.4000000000000001E-4</c:v>
                </c:pt>
                <c:pt idx="2">
                  <c:v>5.1329999999999995E-4</c:v>
                </c:pt>
                <c:pt idx="3">
                  <c:v>8.9170000000000004E-4</c:v>
                </c:pt>
                <c:pt idx="4">
                  <c:v>1.341E-3</c:v>
                </c:pt>
                <c:pt idx="5">
                  <c:v>1.9545000000000001E-3</c:v>
                </c:pt>
                <c:pt idx="6">
                  <c:v>2.5639E-3</c:v>
                </c:pt>
                <c:pt idx="7">
                  <c:v>3.3449999999999999E-3</c:v>
                </c:pt>
                <c:pt idx="8">
                  <c:v>4.1913000000000002E-3</c:v>
                </c:pt>
                <c:pt idx="9">
                  <c:v>5.1709E-3</c:v>
                </c:pt>
                <c:pt idx="10">
                  <c:v>6.2211000000000002E-3</c:v>
                </c:pt>
                <c:pt idx="11">
                  <c:v>7.3232999999999996E-3</c:v>
                </c:pt>
                <c:pt idx="12">
                  <c:v>8.7402999999999995E-3</c:v>
                </c:pt>
                <c:pt idx="13">
                  <c:v>9.9336000000000008E-3</c:v>
                </c:pt>
                <c:pt idx="14">
                  <c:v>1.2386100000000001E-2</c:v>
                </c:pt>
                <c:pt idx="15">
                  <c:v>1.31194E-2</c:v>
                </c:pt>
                <c:pt idx="16">
                  <c:v>1.48101E-2</c:v>
                </c:pt>
                <c:pt idx="17">
                  <c:v>1.6393100000000001E-2</c:v>
                </c:pt>
                <c:pt idx="18">
                  <c:v>1.8144400000000001E-2</c:v>
                </c:pt>
                <c:pt idx="19">
                  <c:v>2.0347299999999999E-2</c:v>
                </c:pt>
                <c:pt idx="20">
                  <c:v>2.2321000000000001E-2</c:v>
                </c:pt>
                <c:pt idx="21">
                  <c:v>2.4334000000000001E-2</c:v>
                </c:pt>
                <c:pt idx="22">
                  <c:v>2.7406E-2</c:v>
                </c:pt>
                <c:pt idx="23">
                  <c:v>2.92333E-2</c:v>
                </c:pt>
                <c:pt idx="24">
                  <c:v>3.1150199999999999E-2</c:v>
                </c:pt>
                <c:pt idx="25">
                  <c:v>3.3686399999999998E-2</c:v>
                </c:pt>
                <c:pt idx="26">
                  <c:v>3.6293400000000003E-2</c:v>
                </c:pt>
                <c:pt idx="27">
                  <c:v>3.9323799999999999E-2</c:v>
                </c:pt>
                <c:pt idx="28">
                  <c:v>4.1964300000000003E-2</c:v>
                </c:pt>
                <c:pt idx="29">
                  <c:v>4.5428799999999998E-2</c:v>
                </c:pt>
                <c:pt idx="30">
                  <c:v>4.7848500000000002E-2</c:v>
                </c:pt>
                <c:pt idx="31">
                  <c:v>5.27211E-2</c:v>
                </c:pt>
                <c:pt idx="32">
                  <c:v>5.4263699999999998E-2</c:v>
                </c:pt>
                <c:pt idx="33">
                  <c:v>5.8464000000000002E-2</c:v>
                </c:pt>
                <c:pt idx="34">
                  <c:v>6.0827600000000003E-2</c:v>
                </c:pt>
                <c:pt idx="35">
                  <c:v>6.4449300000000001E-2</c:v>
                </c:pt>
                <c:pt idx="36">
                  <c:v>6.8271100000000001E-2</c:v>
                </c:pt>
                <c:pt idx="37">
                  <c:v>7.2775099999999995E-2</c:v>
                </c:pt>
                <c:pt idx="38">
                  <c:v>7.57414E-2</c:v>
                </c:pt>
                <c:pt idx="39">
                  <c:v>7.9563400000000006E-2</c:v>
                </c:pt>
                <c:pt idx="40">
                  <c:v>8.6597400000000005E-2</c:v>
                </c:pt>
                <c:pt idx="41">
                  <c:v>9.3038800000000005E-2</c:v>
                </c:pt>
                <c:pt idx="42">
                  <c:v>0.1078862</c:v>
                </c:pt>
                <c:pt idx="43">
                  <c:v>9.8052200000000006E-2</c:v>
                </c:pt>
                <c:pt idx="44">
                  <c:v>0.1013607</c:v>
                </c:pt>
                <c:pt idx="45">
                  <c:v>0.11117390000000001</c:v>
                </c:pt>
                <c:pt idx="46">
                  <c:v>0.1109009</c:v>
                </c:pt>
                <c:pt idx="47">
                  <c:v>0.11585380000000001</c:v>
                </c:pt>
                <c:pt idx="48">
                  <c:v>0.12637280000000001</c:v>
                </c:pt>
                <c:pt idx="49">
                  <c:v>0.12802939999999999</c:v>
                </c:pt>
                <c:pt idx="50">
                  <c:v>0.13313140000000001</c:v>
                </c:pt>
                <c:pt idx="51">
                  <c:v>0.1382825</c:v>
                </c:pt>
                <c:pt idx="52">
                  <c:v>0.1453894</c:v>
                </c:pt>
                <c:pt idx="53">
                  <c:v>0.14634900000000001</c:v>
                </c:pt>
                <c:pt idx="54">
                  <c:v>0.15475659999999999</c:v>
                </c:pt>
                <c:pt idx="55">
                  <c:v>0.15788550000000001</c:v>
                </c:pt>
                <c:pt idx="56">
                  <c:v>0.1661416</c:v>
                </c:pt>
                <c:pt idx="57">
                  <c:v>0.176315</c:v>
                </c:pt>
                <c:pt idx="58">
                  <c:v>0.18051310000000001</c:v>
                </c:pt>
                <c:pt idx="59">
                  <c:v>0.18729229999999999</c:v>
                </c:pt>
                <c:pt idx="60">
                  <c:v>0.19331219999999999</c:v>
                </c:pt>
                <c:pt idx="61">
                  <c:v>0.2028269</c:v>
                </c:pt>
                <c:pt idx="62">
                  <c:v>0.20132320000000001</c:v>
                </c:pt>
                <c:pt idx="63">
                  <c:v>0.2116024</c:v>
                </c:pt>
                <c:pt idx="64">
                  <c:v>0.22314020000000001</c:v>
                </c:pt>
                <c:pt idx="65">
                  <c:v>0.23966770000000001</c:v>
                </c:pt>
                <c:pt idx="66">
                  <c:v>0.2411517</c:v>
                </c:pt>
                <c:pt idx="67">
                  <c:v>0.23630960000000001</c:v>
                </c:pt>
                <c:pt idx="68">
                  <c:v>0.2446547</c:v>
                </c:pt>
                <c:pt idx="69">
                  <c:v>0.2748294</c:v>
                </c:pt>
                <c:pt idx="70">
                  <c:v>0.28590189999999999</c:v>
                </c:pt>
                <c:pt idx="71">
                  <c:v>0.28096510000000002</c:v>
                </c:pt>
                <c:pt idx="72">
                  <c:v>0.28664899999999999</c:v>
                </c:pt>
                <c:pt idx="73">
                  <c:v>0.29992479999999999</c:v>
                </c:pt>
                <c:pt idx="74">
                  <c:v>0.32065769999999999</c:v>
                </c:pt>
                <c:pt idx="75">
                  <c:v>0.35850690000000002</c:v>
                </c:pt>
                <c:pt idx="76">
                  <c:v>0.31895050000000003</c:v>
                </c:pt>
                <c:pt idx="77">
                  <c:v>0.34689039999999999</c:v>
                </c:pt>
                <c:pt idx="78">
                  <c:v>0.34608729999999999</c:v>
                </c:pt>
                <c:pt idx="79">
                  <c:v>0.34440470000000001</c:v>
                </c:pt>
                <c:pt idx="80">
                  <c:v>0.36258479999999998</c:v>
                </c:pt>
                <c:pt idx="81">
                  <c:v>0.37448019999999999</c:v>
                </c:pt>
                <c:pt idx="82">
                  <c:v>0.38302829999999999</c:v>
                </c:pt>
                <c:pt idx="83">
                  <c:v>0.39837250000000002</c:v>
                </c:pt>
                <c:pt idx="84">
                  <c:v>0.39837549999999999</c:v>
                </c:pt>
                <c:pt idx="85">
                  <c:v>0.4039683</c:v>
                </c:pt>
                <c:pt idx="86">
                  <c:v>0.42546230000000002</c:v>
                </c:pt>
                <c:pt idx="87">
                  <c:v>0.44606649999999998</c:v>
                </c:pt>
                <c:pt idx="88">
                  <c:v>0.45598919999999998</c:v>
                </c:pt>
                <c:pt idx="89">
                  <c:v>0.4554781</c:v>
                </c:pt>
                <c:pt idx="90">
                  <c:v>0.46051409999999998</c:v>
                </c:pt>
                <c:pt idx="91">
                  <c:v>0.50349659999999996</c:v>
                </c:pt>
                <c:pt idx="92">
                  <c:v>0.5254799</c:v>
                </c:pt>
                <c:pt idx="93">
                  <c:v>0.5085539</c:v>
                </c:pt>
                <c:pt idx="94">
                  <c:v>0.50247090000000005</c:v>
                </c:pt>
                <c:pt idx="95">
                  <c:v>0.52903299999999998</c:v>
                </c:pt>
                <c:pt idx="96">
                  <c:v>0.54521410000000003</c:v>
                </c:pt>
                <c:pt idx="97">
                  <c:v>0.54395769999999999</c:v>
                </c:pt>
                <c:pt idx="98">
                  <c:v>0.56953980000000004</c:v>
                </c:pt>
                <c:pt idx="99">
                  <c:v>0.56576289999999996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CD-4F27-940B-AE64176FE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533695"/>
        <c:axId val="258539935"/>
      </c:lineChart>
      <c:catAx>
        <c:axId val="258533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539935"/>
        <c:crosses val="autoZero"/>
        <c:auto val="1"/>
        <c:lblAlgn val="ctr"/>
        <c:lblOffset val="100"/>
        <c:noMultiLvlLbl val="0"/>
      </c:catAx>
      <c:valAx>
        <c:axId val="258539935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53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Selection sort</a:t>
            </a:r>
            <a:r>
              <a:rPr lang="en-AU" baseline="0"/>
              <a:t> vs Mergesort, comparisons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'sort theoretical'!$B$2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'sort theoretical'!$A$3:$A$42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'sort theoretical'!$B$3:$B$42</c:f>
              <c:numCache>
                <c:formatCode>General</c:formatCode>
                <c:ptCount val="4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4-4DB2-AB31-CC434BCBEE56}"/>
            </c:ext>
          </c:extLst>
        </c:ser>
        <c:ser>
          <c:idx val="1"/>
          <c:order val="1"/>
          <c:tx>
            <c:strRef>
              <c:f>'sort theoretical'!$C$2</c:f>
              <c:strCache>
                <c:ptCount val="1"/>
                <c:pt idx="0">
                  <c:v>mergsort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'sort theoretical'!$A$3:$A$42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'sort theoretical'!$C$3:$C$42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4.7548875021634691</c:v>
                </c:pt>
                <c:pt idx="3">
                  <c:v>8</c:v>
                </c:pt>
                <c:pt idx="4">
                  <c:v>11.60964047443681</c:v>
                </c:pt>
                <c:pt idx="5">
                  <c:v>15.509775004326936</c:v>
                </c:pt>
                <c:pt idx="6">
                  <c:v>19.651484454403228</c:v>
                </c:pt>
                <c:pt idx="7">
                  <c:v>24</c:v>
                </c:pt>
                <c:pt idx="8">
                  <c:v>28.529325012980813</c:v>
                </c:pt>
                <c:pt idx="9">
                  <c:v>33.219280948873624</c:v>
                </c:pt>
                <c:pt idx="10">
                  <c:v>38.053747805010275</c:v>
                </c:pt>
                <c:pt idx="11">
                  <c:v>43.01955000865388</c:v>
                </c:pt>
                <c:pt idx="12">
                  <c:v>48.105716335834195</c:v>
                </c:pt>
                <c:pt idx="13">
                  <c:v>53.302968908806449</c:v>
                </c:pt>
                <c:pt idx="14">
                  <c:v>58.603358934127783</c:v>
                </c:pt>
                <c:pt idx="15">
                  <c:v>64</c:v>
                </c:pt>
                <c:pt idx="16">
                  <c:v>69.486868301255782</c:v>
                </c:pt>
                <c:pt idx="17">
                  <c:v>75.058650025961612</c:v>
                </c:pt>
                <c:pt idx="18">
                  <c:v>80.710622755428119</c:v>
                </c:pt>
                <c:pt idx="19">
                  <c:v>86.438561897747249</c:v>
                </c:pt>
                <c:pt idx="20">
                  <c:v>92.23866587835397</c:v>
                </c:pt>
                <c:pt idx="21">
                  <c:v>98.107495610020536</c:v>
                </c:pt>
                <c:pt idx="22">
                  <c:v>104.0419249893113</c:v>
                </c:pt>
                <c:pt idx="23">
                  <c:v>110.03910001730776</c:v>
                </c:pt>
                <c:pt idx="24">
                  <c:v>116.09640474436812</c:v>
                </c:pt>
                <c:pt idx="25">
                  <c:v>122.2114326716684</c:v>
                </c:pt>
                <c:pt idx="26">
                  <c:v>128.38196255841368</c:v>
                </c:pt>
                <c:pt idx="27">
                  <c:v>134.6059378176129</c:v>
                </c:pt>
                <c:pt idx="28">
                  <c:v>140.8814488586996</c:v>
                </c:pt>
                <c:pt idx="29">
                  <c:v>147.20671786825557</c:v>
                </c:pt>
                <c:pt idx="30">
                  <c:v>153.58008562199316</c:v>
                </c:pt>
                <c:pt idx="31">
                  <c:v>160</c:v>
                </c:pt>
                <c:pt idx="32">
                  <c:v>166.46500593882897</c:v>
                </c:pt>
                <c:pt idx="33">
                  <c:v>172.97373660251156</c:v>
                </c:pt>
                <c:pt idx="34">
                  <c:v>179.52490559307381</c:v>
                </c:pt>
                <c:pt idx="35">
                  <c:v>186.11730005192322</c:v>
                </c:pt>
                <c:pt idx="36">
                  <c:v>192.74977452827116</c:v>
                </c:pt>
                <c:pt idx="37">
                  <c:v>199.42124551085624</c:v>
                </c:pt>
                <c:pt idx="38">
                  <c:v>206.13068653562769</c:v>
                </c:pt>
                <c:pt idx="39">
                  <c:v>212.8771237954945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4-4DB2-AB31-CC434BCBE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829135"/>
        <c:axId val="1061817071"/>
      </c:lineChart>
      <c:catAx>
        <c:axId val="1061829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# items being</a:t>
                </a:r>
                <a:r>
                  <a:rPr lang="en-AU" baseline="0"/>
                  <a:t> sorted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817071"/>
        <c:crosses val="autoZero"/>
        <c:auto val="1"/>
        <c:lblAlgn val="ctr"/>
        <c:lblOffset val="100"/>
        <c:noMultiLvlLbl val="0"/>
      </c:catAx>
      <c:valAx>
        <c:axId val="106181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#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82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0</xdr:row>
      <xdr:rowOff>23811</xdr:rowOff>
    </xdr:from>
    <xdr:to>
      <xdr:col>16</xdr:col>
      <xdr:colOff>514349</xdr:colOff>
      <xdr:row>16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A48F86-4D49-F16E-D64D-D76EAA9C1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1</xdr:row>
      <xdr:rowOff>0</xdr:rowOff>
    </xdr:from>
    <xdr:to>
      <xdr:col>11</xdr:col>
      <xdr:colOff>19050</xdr:colOff>
      <xdr:row>15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1FD0E4-1776-4D3E-A82B-093024657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338137</xdr:colOff>
      <xdr:row>1</xdr:row>
      <xdr:rowOff>90487</xdr:rowOff>
    </xdr:from>
    <xdr:to>
      <xdr:col>11</xdr:col>
      <xdr:colOff>33337</xdr:colOff>
      <xdr:row>15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DA92D2-C0C3-EB6F-87B6-9C407F94D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</xdr:row>
      <xdr:rowOff>4762</xdr:rowOff>
    </xdr:from>
    <xdr:to>
      <xdr:col>11</xdr:col>
      <xdr:colOff>152399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5DC08F-B07E-425F-9E34-7BD8D088DB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1</xdr:row>
      <xdr:rowOff>42862</xdr:rowOff>
    </xdr:from>
    <xdr:to>
      <xdr:col>11</xdr:col>
      <xdr:colOff>123825</xdr:colOff>
      <xdr:row>15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BB751D-B1D9-3C7D-CECF-45F518D84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223836</xdr:colOff>
      <xdr:row>1</xdr:row>
      <xdr:rowOff>14287</xdr:rowOff>
    </xdr:from>
    <xdr:to>
      <xdr:col>11</xdr:col>
      <xdr:colOff>457199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740FB0-160E-469F-8656-4AFAB6499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E91EC-60CB-4637-A64B-B4D955CAE209}">
  <dimension ref="A1:I14"/>
  <sheetViews>
    <sheetView workbookViewId="0">
      <selection activeCell="H26" sqref="H26"/>
    </sheetView>
  </sheetViews>
  <sheetFormatPr defaultRowHeight="14.5" x14ac:dyDescent="0.35"/>
  <cols>
    <col min="1" max="1" width="6" bestFit="1" customWidth="1"/>
    <col min="2" max="4" width="14.7265625" hidden="1" customWidth="1"/>
    <col min="5" max="5" width="6" bestFit="1" customWidth="1"/>
    <col min="6" max="6" width="12.26953125" bestFit="1" customWidth="1"/>
    <col min="7" max="7" width="12.7265625" bestFit="1" customWidth="1"/>
  </cols>
  <sheetData>
    <row r="1" spans="1:9" x14ac:dyDescent="0.35">
      <c r="A1" s="2" t="s">
        <v>1</v>
      </c>
      <c r="B1" s="2" t="s">
        <v>3</v>
      </c>
      <c r="C1" s="2" t="s">
        <v>4</v>
      </c>
      <c r="D1" s="2" t="s">
        <v>5</v>
      </c>
      <c r="E1" s="2" t="s">
        <v>3</v>
      </c>
      <c r="F1" s="2" t="s">
        <v>8</v>
      </c>
      <c r="G1" s="2" t="s">
        <v>9</v>
      </c>
    </row>
    <row r="2" spans="1:9" x14ac:dyDescent="0.35">
      <c r="A2">
        <v>10000</v>
      </c>
      <c r="B2" s="4">
        <v>2.8949999999999999E-7</v>
      </c>
      <c r="C2" s="4">
        <v>3.6275E-6</v>
      </c>
      <c r="D2" s="4">
        <v>6.9999999999999998E-9</v>
      </c>
      <c r="E2">
        <f>B2*10000000</f>
        <v>2.895</v>
      </c>
      <c r="F2">
        <f t="shared" ref="F2:G2" si="0">C2*10000000</f>
        <v>36.274999999999999</v>
      </c>
      <c r="G2">
        <f t="shared" si="0"/>
        <v>6.9999999999999993E-2</v>
      </c>
    </row>
    <row r="3" spans="1:9" x14ac:dyDescent="0.35">
      <c r="A3">
        <v>11000</v>
      </c>
      <c r="B3" s="4">
        <v>3.4750000000000001E-7</v>
      </c>
      <c r="C3" s="4">
        <v>3.9940000000000002E-6</v>
      </c>
      <c r="D3" s="4">
        <v>6.9999999999999998E-9</v>
      </c>
      <c r="E3">
        <f t="shared" ref="E3:E12" si="1">B3*10000000</f>
        <v>3.4750000000000001</v>
      </c>
      <c r="F3">
        <f t="shared" ref="F3:F12" si="2">C3*10000000</f>
        <v>39.940000000000005</v>
      </c>
      <c r="G3">
        <f t="shared" ref="G3:G12" si="3">D3*10000000</f>
        <v>6.9999999999999993E-2</v>
      </c>
    </row>
    <row r="4" spans="1:9" x14ac:dyDescent="0.35">
      <c r="A4">
        <v>12000</v>
      </c>
      <c r="B4" s="4">
        <v>4.5750000000000001E-7</v>
      </c>
      <c r="C4" s="4">
        <v>4.4800000000000003E-6</v>
      </c>
      <c r="D4" s="4">
        <v>6.9999999999999998E-9</v>
      </c>
      <c r="E4">
        <f t="shared" si="1"/>
        <v>4.5750000000000002</v>
      </c>
      <c r="F4">
        <f t="shared" si="2"/>
        <v>44.800000000000004</v>
      </c>
      <c r="G4">
        <f t="shared" si="3"/>
        <v>6.9999999999999993E-2</v>
      </c>
    </row>
    <row r="5" spans="1:9" x14ac:dyDescent="0.35">
      <c r="A5">
        <v>13000</v>
      </c>
      <c r="B5" s="4">
        <v>4.2199999999999999E-7</v>
      </c>
      <c r="C5" s="4">
        <v>4.8535000000000002E-6</v>
      </c>
      <c r="D5" s="4">
        <v>6.9999999999999998E-9</v>
      </c>
      <c r="E5">
        <f t="shared" si="1"/>
        <v>4.22</v>
      </c>
      <c r="F5">
        <f t="shared" si="2"/>
        <v>48.535000000000004</v>
      </c>
      <c r="G5">
        <f t="shared" si="3"/>
        <v>6.9999999999999993E-2</v>
      </c>
    </row>
    <row r="6" spans="1:9" x14ac:dyDescent="0.35">
      <c r="A6">
        <v>14000</v>
      </c>
      <c r="B6" s="4">
        <v>4.8100000000000003E-7</v>
      </c>
      <c r="C6" s="4">
        <v>5.2240000000000003E-6</v>
      </c>
      <c r="D6" s="4">
        <v>6.9999999999999998E-9</v>
      </c>
      <c r="E6">
        <f t="shared" si="1"/>
        <v>4.8100000000000005</v>
      </c>
      <c r="F6">
        <f t="shared" si="2"/>
        <v>52.24</v>
      </c>
      <c r="G6">
        <f t="shared" si="3"/>
        <v>6.9999999999999993E-2</v>
      </c>
    </row>
    <row r="7" spans="1:9" x14ac:dyDescent="0.35">
      <c r="A7">
        <v>15000</v>
      </c>
      <c r="B7" s="4">
        <v>4.975E-7</v>
      </c>
      <c r="C7" s="4">
        <v>5.0050000000000004E-6</v>
      </c>
      <c r="D7" s="4">
        <v>6.9999999999999998E-9</v>
      </c>
      <c r="E7">
        <f t="shared" si="1"/>
        <v>4.9749999999999996</v>
      </c>
      <c r="F7">
        <f t="shared" si="2"/>
        <v>50.050000000000004</v>
      </c>
      <c r="G7">
        <f t="shared" si="3"/>
        <v>6.9999999999999993E-2</v>
      </c>
    </row>
    <row r="8" spans="1:9" x14ac:dyDescent="0.35">
      <c r="A8">
        <v>16000</v>
      </c>
      <c r="B8" s="4">
        <v>5.3349999999999995E-7</v>
      </c>
      <c r="C8" s="4">
        <v>5.3805000000000004E-6</v>
      </c>
      <c r="D8" s="4">
        <v>7.4999999999999993E-9</v>
      </c>
      <c r="E8">
        <f t="shared" si="1"/>
        <v>5.335</v>
      </c>
      <c r="F8">
        <f t="shared" si="2"/>
        <v>53.805000000000007</v>
      </c>
      <c r="G8">
        <f t="shared" si="3"/>
        <v>7.4999999999999997E-2</v>
      </c>
    </row>
    <row r="9" spans="1:9" x14ac:dyDescent="0.35">
      <c r="A9">
        <v>17000</v>
      </c>
      <c r="B9" s="4">
        <v>5.7349999999999999E-7</v>
      </c>
      <c r="C9" s="4">
        <v>5.8479999999999997E-6</v>
      </c>
      <c r="D9" s="4">
        <v>7.4999999999999993E-9</v>
      </c>
      <c r="E9">
        <f t="shared" si="1"/>
        <v>5.7350000000000003</v>
      </c>
      <c r="F9">
        <f t="shared" si="2"/>
        <v>58.48</v>
      </c>
      <c r="G9">
        <f t="shared" si="3"/>
        <v>7.4999999999999997E-2</v>
      </c>
    </row>
    <row r="10" spans="1:9" x14ac:dyDescent="0.35">
      <c r="A10">
        <v>18000</v>
      </c>
      <c r="B10" s="4">
        <v>6.6199999999999997E-7</v>
      </c>
      <c r="C10" s="4">
        <v>6.1064999999999999E-6</v>
      </c>
      <c r="D10" s="4">
        <v>7.4999999999999993E-9</v>
      </c>
      <c r="E10">
        <f t="shared" si="1"/>
        <v>6.62</v>
      </c>
      <c r="F10">
        <f t="shared" si="2"/>
        <v>61.064999999999998</v>
      </c>
      <c r="G10">
        <f t="shared" si="3"/>
        <v>7.4999999999999997E-2</v>
      </c>
    </row>
    <row r="11" spans="1:9" x14ac:dyDescent="0.35">
      <c r="A11">
        <v>19000</v>
      </c>
      <c r="B11" s="4">
        <v>1.0139999999999999E-6</v>
      </c>
      <c r="C11" s="4">
        <v>6.5529999999999998E-6</v>
      </c>
      <c r="D11" s="4">
        <v>7.4999999999999993E-9</v>
      </c>
      <c r="E11">
        <f t="shared" si="1"/>
        <v>10.139999999999999</v>
      </c>
      <c r="F11">
        <f t="shared" si="2"/>
        <v>65.53</v>
      </c>
      <c r="G11">
        <f t="shared" si="3"/>
        <v>7.4999999999999997E-2</v>
      </c>
    </row>
    <row r="12" spans="1:9" x14ac:dyDescent="0.35">
      <c r="A12">
        <v>20000</v>
      </c>
      <c r="B12" s="4">
        <v>7.0449999999999999E-7</v>
      </c>
      <c r="C12" s="4">
        <v>6.9369999999999998E-6</v>
      </c>
      <c r="D12" s="4">
        <v>6.9999999999999998E-9</v>
      </c>
      <c r="E12">
        <f t="shared" si="1"/>
        <v>7.0449999999999999</v>
      </c>
      <c r="F12">
        <f t="shared" si="2"/>
        <v>69.37</v>
      </c>
      <c r="G12">
        <f t="shared" si="3"/>
        <v>6.9999999999999993E-2</v>
      </c>
    </row>
    <row r="13" spans="1:9" x14ac:dyDescent="0.35">
      <c r="E13" s="6">
        <f>SUM(E2:E12)</f>
        <v>59.825000000000003</v>
      </c>
      <c r="F13" s="6">
        <f t="shared" ref="F13:G13" si="4">SUM(F2:F12)</f>
        <v>580.09</v>
      </c>
      <c r="G13" s="6">
        <f t="shared" si="4"/>
        <v>0.78999999999999981</v>
      </c>
      <c r="H13" s="1" t="s">
        <v>10</v>
      </c>
      <c r="I13" s="1"/>
    </row>
    <row r="14" spans="1:9" x14ac:dyDescent="0.35">
      <c r="E14" s="8">
        <f>E13/SUM(E13:G13)</f>
        <v>9.3373705527504861E-2</v>
      </c>
      <c r="F14" s="8">
        <f>F13/SUM(E13:G13)</f>
        <v>0.90539327771751432</v>
      </c>
      <c r="G14" s="8">
        <f>G13/SUM(E13:G13)</f>
        <v>1.2330167549808411E-3</v>
      </c>
      <c r="H14" s="1" t="s">
        <v>11</v>
      </c>
      <c r="I1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E5BF2-E5A7-49CF-89B7-589002C6A786}">
  <dimension ref="A2:C12"/>
  <sheetViews>
    <sheetView workbookViewId="0">
      <selection activeCell="C12" sqref="C12"/>
    </sheetView>
  </sheetViews>
  <sheetFormatPr defaultRowHeight="14.5" x14ac:dyDescent="0.35"/>
  <cols>
    <col min="1" max="1" width="9.7265625" bestFit="1" customWidth="1"/>
    <col min="2" max="2" width="12.26953125" bestFit="1" customWidth="1"/>
    <col min="3" max="3" width="12.7265625" bestFit="1" customWidth="1"/>
  </cols>
  <sheetData>
    <row r="2" spans="1:3" x14ac:dyDescent="0.35">
      <c r="A2" s="1" t="s">
        <v>0</v>
      </c>
      <c r="B2" s="1" t="s">
        <v>8</v>
      </c>
      <c r="C2" s="1" t="s">
        <v>9</v>
      </c>
    </row>
    <row r="3" spans="1:3" x14ac:dyDescent="0.35">
      <c r="A3">
        <v>1000</v>
      </c>
      <c r="B3">
        <v>751.3</v>
      </c>
      <c r="C3">
        <v>937</v>
      </c>
    </row>
    <row r="4" spans="1:3" x14ac:dyDescent="0.35">
      <c r="A4">
        <v>2000</v>
      </c>
      <c r="B4">
        <v>1514.72</v>
      </c>
      <c r="C4">
        <v>1039</v>
      </c>
    </row>
    <row r="5" spans="1:3" x14ac:dyDescent="0.35">
      <c r="A5">
        <v>3000</v>
      </c>
      <c r="B5">
        <v>2320.4699999999998</v>
      </c>
      <c r="C5">
        <v>1106</v>
      </c>
    </row>
    <row r="6" spans="1:3" x14ac:dyDescent="0.35">
      <c r="A6">
        <v>4000</v>
      </c>
      <c r="B6">
        <v>3021.37</v>
      </c>
      <c r="C6">
        <v>1123</v>
      </c>
    </row>
    <row r="7" spans="1:3" x14ac:dyDescent="0.35">
      <c r="A7">
        <v>5000</v>
      </c>
      <c r="B7">
        <v>3928.2</v>
      </c>
      <c r="C7">
        <v>1198</v>
      </c>
    </row>
    <row r="8" spans="1:3" x14ac:dyDescent="0.35">
      <c r="A8">
        <v>6000</v>
      </c>
      <c r="B8">
        <v>4519.49</v>
      </c>
      <c r="C8">
        <v>1205</v>
      </c>
    </row>
    <row r="9" spans="1:3" x14ac:dyDescent="0.35">
      <c r="A9">
        <v>7000</v>
      </c>
      <c r="B9">
        <v>5169.3999999999996</v>
      </c>
      <c r="C9">
        <v>1225</v>
      </c>
    </row>
    <row r="10" spans="1:3" x14ac:dyDescent="0.35">
      <c r="A10">
        <v>8000</v>
      </c>
      <c r="B10">
        <v>5958.17</v>
      </c>
      <c r="C10">
        <v>1221</v>
      </c>
    </row>
    <row r="11" spans="1:3" x14ac:dyDescent="0.35">
      <c r="A11">
        <v>9000</v>
      </c>
      <c r="B11">
        <v>6498.18</v>
      </c>
      <c r="C11">
        <v>1287</v>
      </c>
    </row>
    <row r="12" spans="1:3" x14ac:dyDescent="0.35">
      <c r="A12">
        <v>10000</v>
      </c>
      <c r="B12">
        <v>7654.8</v>
      </c>
      <c r="C12">
        <v>1296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D7898-1ADB-4DC3-8121-97425B3E216D}">
  <dimension ref="A2:C42"/>
  <sheetViews>
    <sheetView workbookViewId="0">
      <selection activeCell="B3" sqref="B3"/>
    </sheetView>
  </sheetViews>
  <sheetFormatPr defaultRowHeight="14.5" x14ac:dyDescent="0.35"/>
  <cols>
    <col min="1" max="1" width="9.7265625" bestFit="1" customWidth="1"/>
    <col min="2" max="2" width="12.26953125" bestFit="1" customWidth="1"/>
    <col min="3" max="3" width="12.7265625" bestFit="1" customWidth="1"/>
  </cols>
  <sheetData>
    <row r="2" spans="1:3" x14ac:dyDescent="0.35">
      <c r="A2" s="1" t="s">
        <v>0</v>
      </c>
      <c r="B2" s="1" t="s">
        <v>8</v>
      </c>
      <c r="C2" s="1" t="s">
        <v>9</v>
      </c>
    </row>
    <row r="3" spans="1:3" x14ac:dyDescent="0.35">
      <c r="A3">
        <v>1</v>
      </c>
      <c r="B3">
        <f>A3</f>
        <v>1</v>
      </c>
      <c r="C3">
        <f>LOG(A3, 2)</f>
        <v>0</v>
      </c>
    </row>
    <row r="4" spans="1:3" x14ac:dyDescent="0.35">
      <c r="A4">
        <f>A3+1</f>
        <v>2</v>
      </c>
      <c r="B4">
        <f t="shared" ref="B4:B42" si="0">A4</f>
        <v>2</v>
      </c>
      <c r="C4">
        <f t="shared" ref="C4:C42" si="1">LOG(A4, 2)</f>
        <v>1</v>
      </c>
    </row>
    <row r="5" spans="1:3" x14ac:dyDescent="0.35">
      <c r="A5">
        <f t="shared" ref="A5:A42" si="2">A4+1</f>
        <v>3</v>
      </c>
      <c r="B5">
        <f t="shared" si="0"/>
        <v>3</v>
      </c>
      <c r="C5">
        <f t="shared" si="1"/>
        <v>1.5849625007211563</v>
      </c>
    </row>
    <row r="6" spans="1:3" x14ac:dyDescent="0.35">
      <c r="A6">
        <f t="shared" si="2"/>
        <v>4</v>
      </c>
      <c r="B6">
        <f t="shared" si="0"/>
        <v>4</v>
      </c>
      <c r="C6">
        <f t="shared" si="1"/>
        <v>2</v>
      </c>
    </row>
    <row r="7" spans="1:3" x14ac:dyDescent="0.35">
      <c r="A7">
        <f t="shared" si="2"/>
        <v>5</v>
      </c>
      <c r="B7">
        <f t="shared" si="0"/>
        <v>5</v>
      </c>
      <c r="C7">
        <f t="shared" si="1"/>
        <v>2.3219280948873622</v>
      </c>
    </row>
    <row r="8" spans="1:3" x14ac:dyDescent="0.35">
      <c r="A8">
        <f t="shared" si="2"/>
        <v>6</v>
      </c>
      <c r="B8">
        <f t="shared" si="0"/>
        <v>6</v>
      </c>
      <c r="C8">
        <f t="shared" si="1"/>
        <v>2.5849625007211561</v>
      </c>
    </row>
    <row r="9" spans="1:3" x14ac:dyDescent="0.35">
      <c r="A9">
        <f t="shared" si="2"/>
        <v>7</v>
      </c>
      <c r="B9">
        <f t="shared" si="0"/>
        <v>7</v>
      </c>
      <c r="C9">
        <f t="shared" si="1"/>
        <v>2.8073549220576042</v>
      </c>
    </row>
    <row r="10" spans="1:3" x14ac:dyDescent="0.35">
      <c r="A10">
        <f t="shared" si="2"/>
        <v>8</v>
      </c>
      <c r="B10">
        <f t="shared" si="0"/>
        <v>8</v>
      </c>
      <c r="C10">
        <f t="shared" si="1"/>
        <v>3</v>
      </c>
    </row>
    <row r="11" spans="1:3" x14ac:dyDescent="0.35">
      <c r="A11">
        <f t="shared" si="2"/>
        <v>9</v>
      </c>
      <c r="B11">
        <f t="shared" si="0"/>
        <v>9</v>
      </c>
      <c r="C11">
        <f t="shared" si="1"/>
        <v>3.1699250014423126</v>
      </c>
    </row>
    <row r="12" spans="1:3" x14ac:dyDescent="0.35">
      <c r="A12">
        <f t="shared" si="2"/>
        <v>10</v>
      </c>
      <c r="B12">
        <f t="shared" si="0"/>
        <v>10</v>
      </c>
      <c r="C12">
        <f t="shared" si="1"/>
        <v>3.3219280948873626</v>
      </c>
    </row>
    <row r="13" spans="1:3" x14ac:dyDescent="0.35">
      <c r="A13">
        <f t="shared" si="2"/>
        <v>11</v>
      </c>
      <c r="B13">
        <f t="shared" si="0"/>
        <v>11</v>
      </c>
      <c r="C13">
        <f t="shared" si="1"/>
        <v>3.4594316186372978</v>
      </c>
    </row>
    <row r="14" spans="1:3" x14ac:dyDescent="0.35">
      <c r="A14">
        <f t="shared" si="2"/>
        <v>12</v>
      </c>
      <c r="B14">
        <f t="shared" si="0"/>
        <v>12</v>
      </c>
      <c r="C14">
        <f t="shared" si="1"/>
        <v>3.5849625007211565</v>
      </c>
    </row>
    <row r="15" spans="1:3" x14ac:dyDescent="0.35">
      <c r="A15">
        <f t="shared" si="2"/>
        <v>13</v>
      </c>
      <c r="B15">
        <f t="shared" si="0"/>
        <v>13</v>
      </c>
      <c r="C15">
        <f t="shared" si="1"/>
        <v>3.7004397181410922</v>
      </c>
    </row>
    <row r="16" spans="1:3" x14ac:dyDescent="0.35">
      <c r="A16">
        <f t="shared" si="2"/>
        <v>14</v>
      </c>
      <c r="B16">
        <f t="shared" si="0"/>
        <v>14</v>
      </c>
      <c r="C16">
        <f t="shared" si="1"/>
        <v>3.8073549220576037</v>
      </c>
    </row>
    <row r="17" spans="1:3" x14ac:dyDescent="0.35">
      <c r="A17">
        <f t="shared" si="2"/>
        <v>15</v>
      </c>
      <c r="B17">
        <f t="shared" si="0"/>
        <v>15</v>
      </c>
      <c r="C17">
        <f t="shared" si="1"/>
        <v>3.9068905956085187</v>
      </c>
    </row>
    <row r="18" spans="1:3" x14ac:dyDescent="0.35">
      <c r="A18">
        <f t="shared" si="2"/>
        <v>16</v>
      </c>
      <c r="B18">
        <f t="shared" si="0"/>
        <v>16</v>
      </c>
      <c r="C18">
        <f t="shared" si="1"/>
        <v>4</v>
      </c>
    </row>
    <row r="19" spans="1:3" x14ac:dyDescent="0.35">
      <c r="A19">
        <f t="shared" si="2"/>
        <v>17</v>
      </c>
      <c r="B19">
        <f t="shared" si="0"/>
        <v>17</v>
      </c>
      <c r="C19">
        <f t="shared" si="1"/>
        <v>4.08746284125034</v>
      </c>
    </row>
    <row r="20" spans="1:3" x14ac:dyDescent="0.35">
      <c r="A20">
        <f t="shared" si="2"/>
        <v>18</v>
      </c>
      <c r="B20">
        <f t="shared" si="0"/>
        <v>18</v>
      </c>
      <c r="C20">
        <f t="shared" si="1"/>
        <v>4.1699250014423122</v>
      </c>
    </row>
    <row r="21" spans="1:3" x14ac:dyDescent="0.35">
      <c r="A21">
        <f t="shared" si="2"/>
        <v>19</v>
      </c>
      <c r="B21">
        <f t="shared" si="0"/>
        <v>19</v>
      </c>
      <c r="C21">
        <f t="shared" si="1"/>
        <v>4.2479275134435852</v>
      </c>
    </row>
    <row r="22" spans="1:3" x14ac:dyDescent="0.35">
      <c r="A22">
        <f t="shared" si="2"/>
        <v>20</v>
      </c>
      <c r="B22">
        <f t="shared" si="0"/>
        <v>20</v>
      </c>
      <c r="C22">
        <f t="shared" si="1"/>
        <v>4.3219280948873626</v>
      </c>
    </row>
    <row r="23" spans="1:3" x14ac:dyDescent="0.35">
      <c r="A23">
        <f t="shared" si="2"/>
        <v>21</v>
      </c>
      <c r="B23">
        <f t="shared" si="0"/>
        <v>21</v>
      </c>
      <c r="C23">
        <f t="shared" si="1"/>
        <v>4.3923174227787607</v>
      </c>
    </row>
    <row r="24" spans="1:3" x14ac:dyDescent="0.35">
      <c r="A24">
        <f t="shared" si="2"/>
        <v>22</v>
      </c>
      <c r="B24">
        <f t="shared" si="0"/>
        <v>22</v>
      </c>
      <c r="C24">
        <f t="shared" si="1"/>
        <v>4.4594316186372973</v>
      </c>
    </row>
    <row r="25" spans="1:3" x14ac:dyDescent="0.35">
      <c r="A25">
        <f t="shared" si="2"/>
        <v>23</v>
      </c>
      <c r="B25">
        <f t="shared" si="0"/>
        <v>23</v>
      </c>
      <c r="C25">
        <f t="shared" si="1"/>
        <v>4.5235619560570131</v>
      </c>
    </row>
    <row r="26" spans="1:3" x14ac:dyDescent="0.35">
      <c r="A26">
        <f t="shared" si="2"/>
        <v>24</v>
      </c>
      <c r="B26">
        <f t="shared" si="0"/>
        <v>24</v>
      </c>
      <c r="C26">
        <f t="shared" si="1"/>
        <v>4.584962500721157</v>
      </c>
    </row>
    <row r="27" spans="1:3" x14ac:dyDescent="0.35">
      <c r="A27">
        <f t="shared" si="2"/>
        <v>25</v>
      </c>
      <c r="B27">
        <f t="shared" si="0"/>
        <v>25</v>
      </c>
      <c r="C27">
        <f t="shared" si="1"/>
        <v>4.6438561897747244</v>
      </c>
    </row>
    <row r="28" spans="1:3" x14ac:dyDescent="0.35">
      <c r="A28">
        <f t="shared" si="2"/>
        <v>26</v>
      </c>
      <c r="B28">
        <f t="shared" si="0"/>
        <v>26</v>
      </c>
      <c r="C28">
        <f t="shared" si="1"/>
        <v>4.7004397181410926</v>
      </c>
    </row>
    <row r="29" spans="1:3" x14ac:dyDescent="0.35">
      <c r="A29">
        <f t="shared" si="2"/>
        <v>27</v>
      </c>
      <c r="B29">
        <f t="shared" si="0"/>
        <v>27</v>
      </c>
      <c r="C29">
        <f t="shared" si="1"/>
        <v>4.7548875021634691</v>
      </c>
    </row>
    <row r="30" spans="1:3" x14ac:dyDescent="0.35">
      <c r="A30">
        <f t="shared" si="2"/>
        <v>28</v>
      </c>
      <c r="B30">
        <f t="shared" si="0"/>
        <v>28</v>
      </c>
      <c r="C30">
        <f t="shared" si="1"/>
        <v>4.8073549220576037</v>
      </c>
    </row>
    <row r="31" spans="1:3" x14ac:dyDescent="0.35">
      <c r="A31">
        <f t="shared" si="2"/>
        <v>29</v>
      </c>
      <c r="B31">
        <f t="shared" si="0"/>
        <v>29</v>
      </c>
      <c r="C31">
        <f t="shared" si="1"/>
        <v>4.8579809951275728</v>
      </c>
    </row>
    <row r="32" spans="1:3" x14ac:dyDescent="0.35">
      <c r="A32">
        <f t="shared" si="2"/>
        <v>30</v>
      </c>
      <c r="B32">
        <f t="shared" si="0"/>
        <v>30</v>
      </c>
      <c r="C32">
        <f t="shared" si="1"/>
        <v>4.9068905956085187</v>
      </c>
    </row>
    <row r="33" spans="1:3" x14ac:dyDescent="0.35">
      <c r="A33">
        <f t="shared" si="2"/>
        <v>31</v>
      </c>
      <c r="B33">
        <f t="shared" si="0"/>
        <v>31</v>
      </c>
      <c r="C33">
        <f t="shared" si="1"/>
        <v>4.9541963103868758</v>
      </c>
    </row>
    <row r="34" spans="1:3" x14ac:dyDescent="0.35">
      <c r="A34">
        <f t="shared" si="2"/>
        <v>32</v>
      </c>
      <c r="B34">
        <f t="shared" si="0"/>
        <v>32</v>
      </c>
      <c r="C34">
        <f t="shared" si="1"/>
        <v>5</v>
      </c>
    </row>
    <row r="35" spans="1:3" x14ac:dyDescent="0.35">
      <c r="A35">
        <f t="shared" si="2"/>
        <v>33</v>
      </c>
      <c r="B35">
        <f t="shared" si="0"/>
        <v>33</v>
      </c>
      <c r="C35">
        <f t="shared" si="1"/>
        <v>5.0443941193584534</v>
      </c>
    </row>
    <row r="36" spans="1:3" x14ac:dyDescent="0.35">
      <c r="A36">
        <f t="shared" si="2"/>
        <v>34</v>
      </c>
      <c r="B36">
        <f t="shared" si="0"/>
        <v>34</v>
      </c>
      <c r="C36">
        <f t="shared" si="1"/>
        <v>5.08746284125034</v>
      </c>
    </row>
    <row r="37" spans="1:3" x14ac:dyDescent="0.35">
      <c r="A37">
        <f t="shared" si="2"/>
        <v>35</v>
      </c>
      <c r="B37">
        <f t="shared" si="0"/>
        <v>35</v>
      </c>
      <c r="C37">
        <f t="shared" si="1"/>
        <v>5.1292830169449664</v>
      </c>
    </row>
    <row r="38" spans="1:3" x14ac:dyDescent="0.35">
      <c r="A38">
        <f t="shared" si="2"/>
        <v>36</v>
      </c>
      <c r="B38">
        <f t="shared" si="0"/>
        <v>36</v>
      </c>
      <c r="C38">
        <f t="shared" si="1"/>
        <v>5.1699250014423122</v>
      </c>
    </row>
    <row r="39" spans="1:3" x14ac:dyDescent="0.35">
      <c r="A39">
        <f t="shared" si="2"/>
        <v>37</v>
      </c>
      <c r="B39">
        <f t="shared" si="0"/>
        <v>37</v>
      </c>
      <c r="C39">
        <f t="shared" si="1"/>
        <v>5.2094533656289501</v>
      </c>
    </row>
    <row r="40" spans="1:3" x14ac:dyDescent="0.35">
      <c r="A40">
        <f t="shared" si="2"/>
        <v>38</v>
      </c>
      <c r="B40">
        <f t="shared" si="0"/>
        <v>38</v>
      </c>
      <c r="C40">
        <f t="shared" si="1"/>
        <v>5.2479275134435852</v>
      </c>
    </row>
    <row r="41" spans="1:3" x14ac:dyDescent="0.35">
      <c r="A41">
        <f t="shared" si="2"/>
        <v>39</v>
      </c>
      <c r="B41">
        <f t="shared" si="0"/>
        <v>39</v>
      </c>
      <c r="C41">
        <f t="shared" si="1"/>
        <v>5.2854022188622487</v>
      </c>
    </row>
    <row r="42" spans="1:3" x14ac:dyDescent="0.35">
      <c r="A42">
        <f t="shared" si="2"/>
        <v>40</v>
      </c>
      <c r="B42">
        <f t="shared" si="0"/>
        <v>40</v>
      </c>
      <c r="C42">
        <f t="shared" si="1"/>
        <v>5.3219280948873626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161B6-AD3D-437E-A813-339DD7B84E3D}">
  <dimension ref="A1:E103"/>
  <sheetViews>
    <sheetView workbookViewId="0">
      <selection activeCell="B87" sqref="B87"/>
    </sheetView>
  </sheetViews>
  <sheetFormatPr defaultRowHeight="14.5" x14ac:dyDescent="0.35"/>
  <cols>
    <col min="2" max="4" width="9.1796875" customWidth="1"/>
  </cols>
  <sheetData>
    <row r="1" spans="1:4" x14ac:dyDescent="0.35">
      <c r="A1" s="2" t="s">
        <v>1</v>
      </c>
      <c r="B1" s="2" t="s">
        <v>12</v>
      </c>
      <c r="C1" s="2" t="s">
        <v>2</v>
      </c>
      <c r="D1" s="2" t="s">
        <v>7</v>
      </c>
    </row>
    <row r="2" spans="1:4" x14ac:dyDescent="0.35">
      <c r="A2">
        <v>100</v>
      </c>
      <c r="B2" s="3">
        <v>7.7000000000000008E-6</v>
      </c>
      <c r="C2" s="3">
        <v>2.362E-4</v>
      </c>
      <c r="D2" s="3">
        <v>8.0599999999999994E-5</v>
      </c>
    </row>
    <row r="3" spans="1:4" x14ac:dyDescent="0.35">
      <c r="A3">
        <v>200</v>
      </c>
      <c r="B3" s="3">
        <v>9.5999999999999996E-6</v>
      </c>
      <c r="C3" s="3">
        <v>4.192E-4</v>
      </c>
      <c r="D3" s="3">
        <v>2.4000000000000001E-4</v>
      </c>
    </row>
    <row r="4" spans="1:4" x14ac:dyDescent="0.35">
      <c r="A4">
        <v>300</v>
      </c>
      <c r="B4" s="3">
        <v>1.47E-5</v>
      </c>
      <c r="C4" s="3">
        <v>7.0669999999999999E-4</v>
      </c>
      <c r="D4" s="3">
        <v>5.1329999999999995E-4</v>
      </c>
    </row>
    <row r="5" spans="1:4" x14ac:dyDescent="0.35">
      <c r="A5">
        <v>400</v>
      </c>
      <c r="B5" s="3">
        <v>1.9700000000000001E-5</v>
      </c>
      <c r="C5" s="3">
        <v>8.8270000000000004E-4</v>
      </c>
      <c r="D5" s="3">
        <v>8.9170000000000004E-4</v>
      </c>
    </row>
    <row r="6" spans="1:4" x14ac:dyDescent="0.35">
      <c r="A6">
        <v>500</v>
      </c>
      <c r="B6" s="3">
        <v>2.7100000000000001E-5</v>
      </c>
      <c r="C6" s="3">
        <v>1.1425999999999999E-3</v>
      </c>
      <c r="D6" s="3">
        <v>1.341E-3</v>
      </c>
    </row>
    <row r="7" spans="1:4" x14ac:dyDescent="0.35">
      <c r="A7">
        <v>600</v>
      </c>
      <c r="B7" s="3">
        <v>3.4100000000000002E-5</v>
      </c>
      <c r="C7" s="3">
        <v>1.3538000000000001E-3</v>
      </c>
      <c r="D7" s="3">
        <v>1.9545000000000001E-3</v>
      </c>
    </row>
    <row r="8" spans="1:4" x14ac:dyDescent="0.35">
      <c r="A8">
        <v>700</v>
      </c>
      <c r="B8" s="3">
        <v>3.7599999999999999E-5</v>
      </c>
      <c r="C8" s="3">
        <v>1.6417999999999999E-3</v>
      </c>
      <c r="D8" s="3">
        <v>2.5639E-3</v>
      </c>
    </row>
    <row r="9" spans="1:4" x14ac:dyDescent="0.35">
      <c r="A9">
        <v>800</v>
      </c>
      <c r="B9" s="3">
        <v>4.3600000000000003E-5</v>
      </c>
      <c r="C9" s="3">
        <v>1.8810000000000001E-3</v>
      </c>
      <c r="D9" s="3">
        <v>3.3449999999999999E-3</v>
      </c>
    </row>
    <row r="10" spans="1:4" x14ac:dyDescent="0.35">
      <c r="A10">
        <v>900</v>
      </c>
      <c r="B10" s="3">
        <v>5.2599999999999998E-5</v>
      </c>
      <c r="C10" s="3">
        <v>2.2445999999999998E-3</v>
      </c>
      <c r="D10" s="3">
        <v>4.1913000000000002E-3</v>
      </c>
    </row>
    <row r="11" spans="1:4" x14ac:dyDescent="0.35">
      <c r="A11">
        <v>1000</v>
      </c>
      <c r="B11" s="3">
        <v>5.6700000000000003E-5</v>
      </c>
      <c r="C11" s="3">
        <v>2.4204999999999999E-3</v>
      </c>
      <c r="D11" s="3">
        <v>5.1709E-3</v>
      </c>
    </row>
    <row r="12" spans="1:4" x14ac:dyDescent="0.35">
      <c r="A12">
        <v>1100</v>
      </c>
      <c r="B12" s="3">
        <v>6.3600000000000001E-5</v>
      </c>
      <c r="C12" s="3">
        <v>2.6224999999999998E-3</v>
      </c>
      <c r="D12" s="3">
        <v>6.2211000000000002E-3</v>
      </c>
    </row>
    <row r="13" spans="1:4" x14ac:dyDescent="0.35">
      <c r="A13">
        <v>1200</v>
      </c>
      <c r="B13" s="3">
        <v>7.2399999999999998E-5</v>
      </c>
      <c r="C13" s="3">
        <v>2.9031E-3</v>
      </c>
      <c r="D13" s="3">
        <v>7.3232999999999996E-3</v>
      </c>
    </row>
    <row r="14" spans="1:4" x14ac:dyDescent="0.35">
      <c r="A14">
        <v>1300</v>
      </c>
      <c r="B14" s="3">
        <v>7.5500000000000006E-5</v>
      </c>
      <c r="C14" s="3">
        <v>3.1459999999999999E-3</v>
      </c>
      <c r="D14" s="3">
        <v>8.7402999999999995E-3</v>
      </c>
    </row>
    <row r="15" spans="1:4" x14ac:dyDescent="0.35">
      <c r="A15">
        <v>1400</v>
      </c>
      <c r="B15" s="3">
        <v>9.3900000000000006E-5</v>
      </c>
      <c r="C15" s="3">
        <v>3.493E-3</v>
      </c>
      <c r="D15" s="3">
        <v>9.9336000000000008E-3</v>
      </c>
    </row>
    <row r="16" spans="1:4" x14ac:dyDescent="0.35">
      <c r="A16">
        <v>1500</v>
      </c>
      <c r="B16" s="3">
        <v>9.1199999999999994E-5</v>
      </c>
      <c r="C16" s="3">
        <v>3.7074999999999999E-3</v>
      </c>
      <c r="D16" s="3">
        <v>1.2386100000000001E-2</v>
      </c>
    </row>
    <row r="17" spans="1:4" x14ac:dyDescent="0.35">
      <c r="A17">
        <v>1600</v>
      </c>
      <c r="B17" s="3">
        <v>9.6700000000000006E-5</v>
      </c>
      <c r="C17" s="3">
        <v>3.9699999999999996E-3</v>
      </c>
      <c r="D17" s="3">
        <v>1.31194E-2</v>
      </c>
    </row>
    <row r="18" spans="1:4" x14ac:dyDescent="0.35">
      <c r="A18">
        <v>1700</v>
      </c>
      <c r="B18" s="3">
        <v>1.047E-4</v>
      </c>
      <c r="C18" s="3">
        <v>4.2005000000000002E-3</v>
      </c>
      <c r="D18" s="3">
        <v>1.48101E-2</v>
      </c>
    </row>
    <row r="19" spans="1:4" x14ac:dyDescent="0.35">
      <c r="A19">
        <v>1800</v>
      </c>
      <c r="B19" s="3">
        <v>1.153E-4</v>
      </c>
      <c r="C19" s="3">
        <v>4.5839000000000001E-3</v>
      </c>
      <c r="D19" s="3">
        <v>1.6393100000000001E-2</v>
      </c>
    </row>
    <row r="20" spans="1:4" x14ac:dyDescent="0.35">
      <c r="A20">
        <v>1900</v>
      </c>
      <c r="B20" s="3">
        <v>1.182E-4</v>
      </c>
      <c r="C20" s="3">
        <v>4.7628000000000002E-3</v>
      </c>
      <c r="D20" s="3">
        <v>1.8144400000000001E-2</v>
      </c>
    </row>
    <row r="21" spans="1:4" x14ac:dyDescent="0.35">
      <c r="A21">
        <v>2000</v>
      </c>
      <c r="B21" s="3">
        <v>1.4100000000000001E-4</v>
      </c>
      <c r="C21" s="3">
        <v>5.0721000000000004E-3</v>
      </c>
      <c r="D21" s="3">
        <v>2.0347299999999999E-2</v>
      </c>
    </row>
    <row r="22" spans="1:4" x14ac:dyDescent="0.35">
      <c r="A22">
        <v>2100</v>
      </c>
      <c r="B22" s="3">
        <v>1.348E-4</v>
      </c>
      <c r="C22" s="3">
        <v>5.4297E-3</v>
      </c>
      <c r="D22" s="3">
        <v>2.2321000000000001E-2</v>
      </c>
    </row>
    <row r="23" spans="1:4" x14ac:dyDescent="0.35">
      <c r="A23">
        <v>2200</v>
      </c>
      <c r="B23" s="3">
        <v>1.3909999999999999E-4</v>
      </c>
      <c r="C23" s="3">
        <v>5.6115999999999996E-3</v>
      </c>
      <c r="D23" s="3">
        <v>2.4334000000000001E-2</v>
      </c>
    </row>
    <row r="24" spans="1:4" x14ac:dyDescent="0.35">
      <c r="A24">
        <v>2300</v>
      </c>
      <c r="B24" s="3">
        <v>1.472E-4</v>
      </c>
      <c r="C24" s="3">
        <v>5.8818999999999998E-3</v>
      </c>
      <c r="D24" s="3">
        <v>2.7406E-2</v>
      </c>
    </row>
    <row r="25" spans="1:4" x14ac:dyDescent="0.35">
      <c r="A25">
        <v>2400</v>
      </c>
      <c r="B25" s="3">
        <v>1.8789999999999999E-4</v>
      </c>
      <c r="C25" s="3">
        <v>6.1193000000000003E-3</v>
      </c>
      <c r="D25" s="3">
        <v>2.92333E-2</v>
      </c>
    </row>
    <row r="26" spans="1:4" x14ac:dyDescent="0.35">
      <c r="A26">
        <v>2500</v>
      </c>
      <c r="B26" s="3">
        <v>1.6259999999999999E-4</v>
      </c>
      <c r="C26" s="3">
        <v>6.365E-3</v>
      </c>
      <c r="D26" s="3">
        <v>3.1150199999999999E-2</v>
      </c>
    </row>
    <row r="27" spans="1:4" x14ac:dyDescent="0.35">
      <c r="A27">
        <v>2600</v>
      </c>
      <c r="B27" s="3">
        <v>1.853E-4</v>
      </c>
      <c r="C27" s="3">
        <v>6.7348E-3</v>
      </c>
      <c r="D27" s="3">
        <v>3.3686399999999998E-2</v>
      </c>
    </row>
    <row r="28" spans="1:4" x14ac:dyDescent="0.35">
      <c r="A28">
        <v>2700</v>
      </c>
      <c r="B28" s="3">
        <v>1.7689999999999999E-4</v>
      </c>
      <c r="C28" s="3">
        <v>6.9716999999999999E-3</v>
      </c>
      <c r="D28" s="3">
        <v>3.6293400000000003E-2</v>
      </c>
    </row>
    <row r="29" spans="1:4" x14ac:dyDescent="0.35">
      <c r="A29">
        <v>2800</v>
      </c>
      <c r="B29" s="3">
        <v>1.841E-4</v>
      </c>
      <c r="C29" s="3">
        <v>7.3393E-3</v>
      </c>
      <c r="D29" s="3">
        <v>3.9323799999999999E-2</v>
      </c>
    </row>
    <row r="30" spans="1:4" x14ac:dyDescent="0.35">
      <c r="A30">
        <v>2900</v>
      </c>
      <c r="B30" s="3">
        <v>1.9039999999999999E-4</v>
      </c>
      <c r="C30" s="3">
        <v>7.5277E-3</v>
      </c>
      <c r="D30" s="3">
        <v>4.1964300000000003E-2</v>
      </c>
    </row>
    <row r="31" spans="1:4" x14ac:dyDescent="0.35">
      <c r="A31">
        <v>3000</v>
      </c>
      <c r="B31" s="3">
        <v>2.1499999999999999E-4</v>
      </c>
      <c r="C31" s="3">
        <v>7.8361000000000004E-3</v>
      </c>
      <c r="D31" s="3">
        <v>4.5428799999999998E-2</v>
      </c>
    </row>
    <row r="32" spans="1:4" x14ac:dyDescent="0.35">
      <c r="A32">
        <v>3100</v>
      </c>
      <c r="B32" s="3">
        <v>2.073E-4</v>
      </c>
      <c r="C32" s="3">
        <v>8.1585000000000008E-3</v>
      </c>
      <c r="D32" s="3">
        <v>4.7848500000000002E-2</v>
      </c>
    </row>
    <row r="33" spans="1:4" x14ac:dyDescent="0.35">
      <c r="A33">
        <v>3200</v>
      </c>
      <c r="B33" s="3">
        <v>2.1579999999999999E-4</v>
      </c>
      <c r="C33" s="3">
        <v>8.3934000000000005E-3</v>
      </c>
      <c r="D33" s="3">
        <v>5.27211E-2</v>
      </c>
    </row>
    <row r="34" spans="1:4" x14ac:dyDescent="0.35">
      <c r="A34">
        <v>3300</v>
      </c>
      <c r="B34" s="3">
        <v>2.232E-4</v>
      </c>
      <c r="C34" s="3">
        <v>8.4779999999999994E-3</v>
      </c>
      <c r="D34" s="3">
        <v>5.4263699999999998E-2</v>
      </c>
    </row>
    <row r="35" spans="1:4" x14ac:dyDescent="0.35">
      <c r="A35">
        <v>3400</v>
      </c>
      <c r="B35" s="3">
        <v>2.476E-4</v>
      </c>
      <c r="C35" s="3">
        <v>8.9090999999999997E-3</v>
      </c>
      <c r="D35" s="3">
        <v>5.8464000000000002E-2</v>
      </c>
    </row>
    <row r="36" spans="1:4" x14ac:dyDescent="0.35">
      <c r="A36">
        <v>3500</v>
      </c>
      <c r="B36" s="3">
        <v>2.396E-4</v>
      </c>
      <c r="C36" s="3">
        <v>9.2634999999999992E-3</v>
      </c>
      <c r="D36" s="3">
        <v>6.0827600000000003E-2</v>
      </c>
    </row>
    <row r="37" spans="1:4" x14ac:dyDescent="0.35">
      <c r="A37">
        <v>3600</v>
      </c>
      <c r="B37" s="3">
        <v>2.4699999999999999E-4</v>
      </c>
      <c r="C37" s="3">
        <v>9.5482999999999991E-3</v>
      </c>
      <c r="D37" s="3">
        <v>6.4449300000000001E-2</v>
      </c>
    </row>
    <row r="38" spans="1:4" x14ac:dyDescent="0.35">
      <c r="A38">
        <v>3700</v>
      </c>
      <c r="B38" s="3">
        <v>2.5490000000000002E-4</v>
      </c>
      <c r="C38" s="3">
        <v>1.0066500000000001E-2</v>
      </c>
      <c r="D38" s="3">
        <v>6.8271100000000001E-2</v>
      </c>
    </row>
    <row r="39" spans="1:4" x14ac:dyDescent="0.35">
      <c r="A39">
        <v>3800</v>
      </c>
      <c r="B39" s="3">
        <v>2.7339999999999998E-4</v>
      </c>
      <c r="C39" s="3">
        <v>1.0123399999999999E-2</v>
      </c>
      <c r="D39" s="3">
        <v>7.2775099999999995E-2</v>
      </c>
    </row>
    <row r="40" spans="1:4" x14ac:dyDescent="0.35">
      <c r="A40">
        <v>3900</v>
      </c>
      <c r="B40" s="3">
        <v>2.7030000000000001E-4</v>
      </c>
      <c r="C40" s="3">
        <v>1.03274E-2</v>
      </c>
      <c r="D40" s="3">
        <v>7.57414E-2</v>
      </c>
    </row>
    <row r="41" spans="1:4" x14ac:dyDescent="0.35">
      <c r="A41">
        <v>4000</v>
      </c>
      <c r="B41" s="3">
        <v>2.7750000000000002E-4</v>
      </c>
      <c r="C41" s="3">
        <v>1.0841399999999999E-2</v>
      </c>
      <c r="D41" s="3">
        <v>7.9563400000000006E-2</v>
      </c>
    </row>
    <row r="42" spans="1:4" x14ac:dyDescent="0.35">
      <c r="A42">
        <v>4100</v>
      </c>
      <c r="B42" s="3">
        <v>3.0130000000000001E-4</v>
      </c>
      <c r="C42" s="3">
        <v>1.08935E-2</v>
      </c>
      <c r="D42" s="3">
        <v>8.6597400000000005E-2</v>
      </c>
    </row>
    <row r="43" spans="1:4" x14ac:dyDescent="0.35">
      <c r="A43">
        <v>4200</v>
      </c>
      <c r="B43" s="3">
        <v>2.9720000000000001E-4</v>
      </c>
      <c r="C43" s="3">
        <v>1.13066E-2</v>
      </c>
      <c r="D43" s="3">
        <v>9.3038800000000005E-2</v>
      </c>
    </row>
    <row r="44" spans="1:4" x14ac:dyDescent="0.35">
      <c r="A44">
        <v>4300</v>
      </c>
      <c r="B44" s="3">
        <v>2.989E-4</v>
      </c>
      <c r="C44" s="3">
        <v>1.15949E-2</v>
      </c>
      <c r="D44" s="3">
        <v>0.1078862</v>
      </c>
    </row>
    <row r="45" spans="1:4" x14ac:dyDescent="0.35">
      <c r="A45">
        <v>4400</v>
      </c>
      <c r="B45" s="3">
        <v>3.546E-4</v>
      </c>
      <c r="C45" s="3">
        <v>1.1805899999999999E-2</v>
      </c>
      <c r="D45" s="3">
        <v>9.8052200000000006E-2</v>
      </c>
    </row>
    <row r="46" spans="1:4" x14ac:dyDescent="0.35">
      <c r="A46">
        <v>4500</v>
      </c>
      <c r="B46" s="3">
        <v>3.2019999999999998E-4</v>
      </c>
      <c r="C46" s="3">
        <v>1.1972699999999999E-2</v>
      </c>
      <c r="D46" s="3">
        <v>0.1013607</v>
      </c>
    </row>
    <row r="47" spans="1:4" x14ac:dyDescent="0.35">
      <c r="A47">
        <v>4600</v>
      </c>
      <c r="B47" s="3">
        <v>3.2459999999999998E-4</v>
      </c>
      <c r="C47" s="3">
        <v>1.2364999999999999E-2</v>
      </c>
      <c r="D47" s="3">
        <v>0.11117390000000001</v>
      </c>
    </row>
    <row r="48" spans="1:4" x14ac:dyDescent="0.35">
      <c r="A48">
        <v>4700</v>
      </c>
      <c r="B48" s="3">
        <v>3.4210000000000002E-4</v>
      </c>
      <c r="C48" s="3">
        <v>1.24539E-2</v>
      </c>
      <c r="D48" s="3">
        <v>0.1109009</v>
      </c>
    </row>
    <row r="49" spans="1:4" x14ac:dyDescent="0.35">
      <c r="A49">
        <v>4800</v>
      </c>
      <c r="B49" s="3">
        <v>3.3940000000000001E-4</v>
      </c>
      <c r="C49" s="3">
        <v>1.29731E-2</v>
      </c>
      <c r="D49" s="3">
        <v>0.11585380000000001</v>
      </c>
    </row>
    <row r="50" spans="1:4" x14ac:dyDescent="0.35">
      <c r="A50">
        <v>4900</v>
      </c>
      <c r="B50" s="3">
        <v>3.6539999999999999E-4</v>
      </c>
      <c r="C50" s="3">
        <v>1.3551799999999999E-2</v>
      </c>
      <c r="D50" s="3">
        <v>0.12637280000000001</v>
      </c>
    </row>
    <row r="51" spans="1:4" x14ac:dyDescent="0.35">
      <c r="A51">
        <v>5000</v>
      </c>
      <c r="B51" s="3">
        <v>3.5619999999999998E-4</v>
      </c>
      <c r="C51" s="3">
        <v>1.34678E-2</v>
      </c>
      <c r="D51" s="3">
        <v>0.12802939999999999</v>
      </c>
    </row>
    <row r="52" spans="1:4" x14ac:dyDescent="0.35">
      <c r="A52">
        <v>5100</v>
      </c>
      <c r="B52" s="3">
        <v>3.6759999999999999E-4</v>
      </c>
      <c r="C52" s="3">
        <v>1.3753899999999999E-2</v>
      </c>
      <c r="D52" s="3">
        <v>0.13313140000000001</v>
      </c>
    </row>
    <row r="53" spans="1:4" x14ac:dyDescent="0.35">
      <c r="A53">
        <v>5200</v>
      </c>
      <c r="B53" s="3">
        <v>3.8680000000000002E-4</v>
      </c>
      <c r="C53" s="3">
        <v>1.3967500000000001E-2</v>
      </c>
      <c r="D53" s="3">
        <v>0.1382825</v>
      </c>
    </row>
    <row r="54" spans="1:4" x14ac:dyDescent="0.35">
      <c r="A54">
        <v>5300</v>
      </c>
      <c r="B54" s="3">
        <v>3.9540000000000002E-4</v>
      </c>
      <c r="C54" s="3">
        <v>1.42919E-2</v>
      </c>
      <c r="D54" s="3">
        <v>0.1453894</v>
      </c>
    </row>
    <row r="55" spans="1:4" x14ac:dyDescent="0.35">
      <c r="A55">
        <v>5400</v>
      </c>
      <c r="B55" s="3">
        <v>4.0329999999999999E-4</v>
      </c>
      <c r="C55" s="3">
        <v>1.4522E-2</v>
      </c>
      <c r="D55" s="3">
        <v>0.14634900000000001</v>
      </c>
    </row>
    <row r="56" spans="1:4" x14ac:dyDescent="0.35">
      <c r="A56">
        <v>5500</v>
      </c>
      <c r="B56" s="3">
        <v>4.0030000000000003E-4</v>
      </c>
      <c r="C56" s="3">
        <v>1.48433E-2</v>
      </c>
      <c r="D56" s="3">
        <v>0.15475659999999999</v>
      </c>
    </row>
    <row r="57" spans="1:4" x14ac:dyDescent="0.35">
      <c r="A57">
        <v>5600</v>
      </c>
      <c r="B57" s="3">
        <v>4.058E-4</v>
      </c>
      <c r="C57" s="3">
        <v>1.52584E-2</v>
      </c>
      <c r="D57" s="3">
        <v>0.15788550000000001</v>
      </c>
    </row>
    <row r="58" spans="1:4" x14ac:dyDescent="0.35">
      <c r="A58">
        <v>5700</v>
      </c>
      <c r="B58" s="3">
        <v>4.172E-4</v>
      </c>
      <c r="C58" s="3">
        <v>1.54164E-2</v>
      </c>
      <c r="D58" s="3">
        <v>0.1661416</v>
      </c>
    </row>
    <row r="59" spans="1:4" x14ac:dyDescent="0.35">
      <c r="A59">
        <v>5800</v>
      </c>
      <c r="B59" s="3">
        <v>4.2539999999999999E-4</v>
      </c>
      <c r="C59" s="3">
        <v>1.5730399999999999E-2</v>
      </c>
      <c r="D59" s="3">
        <v>0.176315</v>
      </c>
    </row>
    <row r="60" spans="1:4" x14ac:dyDescent="0.35">
      <c r="A60">
        <v>5900</v>
      </c>
      <c r="B60" s="3">
        <v>4.5169999999999997E-4</v>
      </c>
      <c r="C60" s="3">
        <v>1.6461900000000002E-2</v>
      </c>
      <c r="D60" s="3">
        <v>0.18051310000000001</v>
      </c>
    </row>
    <row r="61" spans="1:4" x14ac:dyDescent="0.35">
      <c r="A61">
        <v>6000</v>
      </c>
      <c r="B61" s="3">
        <v>4.549E-4</v>
      </c>
      <c r="C61" s="3">
        <v>1.6749699999999999E-2</v>
      </c>
      <c r="D61" s="3">
        <v>0.18729229999999999</v>
      </c>
    </row>
    <row r="62" spans="1:4" x14ac:dyDescent="0.35">
      <c r="A62">
        <v>6100</v>
      </c>
      <c r="B62" s="3">
        <v>5.1610000000000002E-4</v>
      </c>
      <c r="C62" s="3">
        <v>1.7145799999999999E-2</v>
      </c>
      <c r="D62" s="3">
        <v>0.19331219999999999</v>
      </c>
    </row>
    <row r="63" spans="1:4" x14ac:dyDescent="0.35">
      <c r="A63">
        <v>6200</v>
      </c>
      <c r="B63" s="3">
        <v>4.6720000000000003E-4</v>
      </c>
      <c r="C63" s="3">
        <v>1.6895500000000001E-2</v>
      </c>
      <c r="D63" s="3">
        <v>0.2028269</v>
      </c>
    </row>
    <row r="64" spans="1:4" x14ac:dyDescent="0.35">
      <c r="A64">
        <v>6300</v>
      </c>
      <c r="B64" s="3">
        <v>4.8509999999999997E-4</v>
      </c>
      <c r="C64" s="3">
        <v>1.7320200000000001E-2</v>
      </c>
      <c r="D64" s="3">
        <v>0.20132320000000001</v>
      </c>
    </row>
    <row r="65" spans="1:4" x14ac:dyDescent="0.35">
      <c r="A65">
        <v>6400</v>
      </c>
      <c r="B65" s="3">
        <v>4.7350000000000002E-4</v>
      </c>
      <c r="C65" s="3">
        <v>1.7446300000000001E-2</v>
      </c>
      <c r="D65" s="3">
        <v>0.2116024</v>
      </c>
    </row>
    <row r="66" spans="1:4" x14ac:dyDescent="0.35">
      <c r="A66">
        <v>6500</v>
      </c>
      <c r="B66" s="3">
        <v>4.9100000000000001E-4</v>
      </c>
      <c r="C66" s="3">
        <v>1.7712599999999998E-2</v>
      </c>
      <c r="D66" s="3">
        <v>0.22314020000000001</v>
      </c>
    </row>
    <row r="67" spans="1:4" x14ac:dyDescent="0.35">
      <c r="A67">
        <v>6600</v>
      </c>
      <c r="B67" s="3">
        <v>5.1250000000000004E-4</v>
      </c>
      <c r="C67" s="3">
        <v>1.7927800000000001E-2</v>
      </c>
      <c r="D67" s="3">
        <v>0.23966770000000001</v>
      </c>
    </row>
    <row r="68" spans="1:4" x14ac:dyDescent="0.35">
      <c r="A68">
        <v>6700</v>
      </c>
      <c r="B68" s="3">
        <v>5.0980000000000003E-4</v>
      </c>
      <c r="C68" s="3">
        <v>1.8261800000000002E-2</v>
      </c>
      <c r="D68" s="3">
        <v>0.2411517</v>
      </c>
    </row>
    <row r="69" spans="1:4" x14ac:dyDescent="0.35">
      <c r="A69">
        <v>6800</v>
      </c>
      <c r="B69" s="3">
        <v>5.243E-4</v>
      </c>
      <c r="C69" s="3">
        <v>1.8448900000000001E-2</v>
      </c>
      <c r="D69" s="3">
        <v>0.23630960000000001</v>
      </c>
    </row>
    <row r="70" spans="1:4" x14ac:dyDescent="0.35">
      <c r="A70">
        <v>6900</v>
      </c>
      <c r="B70" s="3">
        <v>5.2950000000000002E-4</v>
      </c>
      <c r="C70" s="3">
        <v>1.8864100000000002E-2</v>
      </c>
      <c r="D70" s="3">
        <v>0.2446547</v>
      </c>
    </row>
    <row r="71" spans="1:4" x14ac:dyDescent="0.35">
      <c r="A71">
        <v>7000</v>
      </c>
      <c r="B71" s="3">
        <v>5.4480000000000002E-4</v>
      </c>
      <c r="C71" s="3">
        <v>1.9230400000000002E-2</v>
      </c>
      <c r="D71" s="3">
        <v>0.2748294</v>
      </c>
    </row>
    <row r="72" spans="1:4" x14ac:dyDescent="0.35">
      <c r="A72">
        <v>7100</v>
      </c>
      <c r="B72" s="3">
        <v>5.3770000000000001E-4</v>
      </c>
      <c r="C72" s="3">
        <v>1.9368400000000001E-2</v>
      </c>
      <c r="D72" s="3">
        <v>0.28590189999999999</v>
      </c>
    </row>
    <row r="73" spans="1:4" x14ac:dyDescent="0.35">
      <c r="A73">
        <v>7200</v>
      </c>
      <c r="B73" s="3">
        <v>5.8160000000000004E-4</v>
      </c>
      <c r="C73" s="3">
        <v>1.98616E-2</v>
      </c>
      <c r="D73" s="3">
        <v>0.28096510000000002</v>
      </c>
    </row>
    <row r="74" spans="1:4" x14ac:dyDescent="0.35">
      <c r="A74">
        <v>7300</v>
      </c>
      <c r="B74" s="3">
        <v>5.7050000000000004E-4</v>
      </c>
      <c r="C74" s="3">
        <v>1.9954900000000001E-2</v>
      </c>
      <c r="D74" s="3">
        <v>0.28664899999999999</v>
      </c>
    </row>
    <row r="75" spans="1:4" x14ac:dyDescent="0.35">
      <c r="A75">
        <v>7400</v>
      </c>
      <c r="B75" s="3">
        <v>5.643E-4</v>
      </c>
      <c r="C75" s="3">
        <v>2.02905E-2</v>
      </c>
      <c r="D75" s="3">
        <v>0.29992479999999999</v>
      </c>
    </row>
    <row r="76" spans="1:4" x14ac:dyDescent="0.35">
      <c r="A76">
        <v>7500</v>
      </c>
      <c r="B76" s="3">
        <v>7.2179999999999998E-4</v>
      </c>
      <c r="C76" s="3">
        <v>2.0674100000000001E-2</v>
      </c>
      <c r="D76" s="3">
        <v>0.32065769999999999</v>
      </c>
    </row>
    <row r="77" spans="1:4" x14ac:dyDescent="0.35">
      <c r="A77">
        <v>7600</v>
      </c>
      <c r="B77" s="3">
        <v>7.7769999999999998E-4</v>
      </c>
      <c r="C77" s="3">
        <v>2.0885999999999998E-2</v>
      </c>
      <c r="D77" s="3">
        <v>0.35850690000000002</v>
      </c>
    </row>
    <row r="78" spans="1:4" x14ac:dyDescent="0.35">
      <c r="A78">
        <v>7700</v>
      </c>
      <c r="B78" s="3">
        <v>7.9440000000000001E-4</v>
      </c>
      <c r="C78" s="3">
        <v>2.1259799999999999E-2</v>
      </c>
      <c r="D78" s="3">
        <v>0.31895050000000003</v>
      </c>
    </row>
    <row r="79" spans="1:4" x14ac:dyDescent="0.35">
      <c r="A79">
        <v>7800</v>
      </c>
      <c r="B79" s="3">
        <v>8.2490000000000005E-4</v>
      </c>
      <c r="C79" s="3">
        <v>2.2266600000000001E-2</v>
      </c>
      <c r="D79" s="3">
        <v>0.34689039999999999</v>
      </c>
    </row>
    <row r="80" spans="1:4" x14ac:dyDescent="0.35">
      <c r="A80">
        <v>7900</v>
      </c>
      <c r="B80" s="3">
        <v>8.2249999999999999E-4</v>
      </c>
      <c r="C80" s="3">
        <v>2.2165000000000001E-2</v>
      </c>
      <c r="D80" s="3">
        <v>0.34608729999999999</v>
      </c>
    </row>
    <row r="81" spans="1:4" x14ac:dyDescent="0.35">
      <c r="A81">
        <v>8000</v>
      </c>
      <c r="B81" s="3">
        <v>7.7530000000000003E-4</v>
      </c>
      <c r="C81" s="3">
        <v>2.2296E-2</v>
      </c>
      <c r="D81" s="3">
        <v>0.34440470000000001</v>
      </c>
    </row>
    <row r="82" spans="1:4" x14ac:dyDescent="0.35">
      <c r="A82">
        <v>8100</v>
      </c>
      <c r="B82" s="3">
        <v>6.3929999999999998E-4</v>
      </c>
      <c r="C82" s="3">
        <v>2.2918000000000001E-2</v>
      </c>
      <c r="D82" s="3">
        <v>0.36258479999999998</v>
      </c>
    </row>
    <row r="83" spans="1:4" x14ac:dyDescent="0.35">
      <c r="A83">
        <v>8200</v>
      </c>
      <c r="B83" s="3">
        <v>6.5370000000000001E-4</v>
      </c>
      <c r="C83" s="3">
        <v>2.3008899999999999E-2</v>
      </c>
      <c r="D83" s="3">
        <v>0.37448019999999999</v>
      </c>
    </row>
    <row r="84" spans="1:4" x14ac:dyDescent="0.35">
      <c r="A84">
        <v>8300</v>
      </c>
      <c r="B84" s="3">
        <v>6.5709999999999998E-4</v>
      </c>
      <c r="C84" s="3">
        <v>2.3189299999999999E-2</v>
      </c>
      <c r="D84" s="3">
        <v>0.38302829999999999</v>
      </c>
    </row>
    <row r="85" spans="1:4" x14ac:dyDescent="0.35">
      <c r="A85">
        <v>8400</v>
      </c>
      <c r="B85" s="3">
        <v>6.5609999999999996E-4</v>
      </c>
      <c r="C85" s="3">
        <v>2.3299400000000001E-2</v>
      </c>
      <c r="D85" s="3">
        <v>0.39837250000000002</v>
      </c>
    </row>
    <row r="86" spans="1:4" x14ac:dyDescent="0.35">
      <c r="A86">
        <v>8500</v>
      </c>
      <c r="B86" s="3">
        <v>6.9059999999999998E-4</v>
      </c>
      <c r="C86" s="3">
        <v>2.3727999999999999E-2</v>
      </c>
      <c r="D86" s="3">
        <v>0.39837549999999999</v>
      </c>
    </row>
    <row r="87" spans="1:4" x14ac:dyDescent="0.35">
      <c r="A87">
        <v>8600</v>
      </c>
      <c r="B87" s="3">
        <v>6.914E-4</v>
      </c>
      <c r="C87" s="3">
        <v>2.3928899999999999E-2</v>
      </c>
      <c r="D87" s="3">
        <v>0.4039683</v>
      </c>
    </row>
    <row r="88" spans="1:4" x14ac:dyDescent="0.35">
      <c r="A88">
        <v>8700</v>
      </c>
      <c r="B88" s="3">
        <v>7.0379999999999998E-4</v>
      </c>
      <c r="C88" s="3">
        <v>2.4508200000000001E-2</v>
      </c>
      <c r="D88" s="3">
        <v>0.42546230000000002</v>
      </c>
    </row>
    <row r="89" spans="1:4" x14ac:dyDescent="0.35">
      <c r="A89">
        <v>8800</v>
      </c>
      <c r="B89" s="3">
        <v>7.1369999999999995E-4</v>
      </c>
      <c r="C89" s="3">
        <v>2.4582900000000001E-2</v>
      </c>
      <c r="D89" s="3">
        <v>0.44606649999999998</v>
      </c>
    </row>
    <row r="90" spans="1:4" x14ac:dyDescent="0.35">
      <c r="A90">
        <v>8900</v>
      </c>
      <c r="B90" s="3">
        <v>7.1529999999999999E-4</v>
      </c>
      <c r="C90" s="3">
        <v>2.5023400000000001E-2</v>
      </c>
      <c r="D90" s="3">
        <v>0.45598919999999998</v>
      </c>
    </row>
    <row r="91" spans="1:4" x14ac:dyDescent="0.35">
      <c r="A91">
        <v>9000</v>
      </c>
      <c r="B91" s="3">
        <v>7.2709999999999995E-4</v>
      </c>
      <c r="C91" s="3">
        <v>2.52386E-2</v>
      </c>
      <c r="D91" s="3">
        <v>0.4554781</v>
      </c>
    </row>
    <row r="92" spans="1:4" x14ac:dyDescent="0.35">
      <c r="A92">
        <v>9100</v>
      </c>
      <c r="B92" s="3">
        <v>7.3910000000000002E-4</v>
      </c>
      <c r="C92" s="3">
        <v>2.59419E-2</v>
      </c>
      <c r="D92" s="3">
        <v>0.46051409999999998</v>
      </c>
    </row>
    <row r="93" spans="1:4" x14ac:dyDescent="0.35">
      <c r="A93">
        <v>9200</v>
      </c>
      <c r="B93" s="3">
        <v>7.4089999999999996E-4</v>
      </c>
      <c r="C93" s="3">
        <v>2.6806900000000002E-2</v>
      </c>
      <c r="D93" s="3">
        <v>0.50349659999999996</v>
      </c>
    </row>
    <row r="94" spans="1:4" x14ac:dyDescent="0.35">
      <c r="A94">
        <v>9300</v>
      </c>
      <c r="B94" s="3">
        <v>7.494E-4</v>
      </c>
      <c r="C94" s="3">
        <v>2.6350800000000001E-2</v>
      </c>
      <c r="D94" s="3">
        <v>0.5254799</v>
      </c>
    </row>
    <row r="95" spans="1:4" x14ac:dyDescent="0.35">
      <c r="A95">
        <v>9400</v>
      </c>
      <c r="B95" s="3">
        <v>8.4869999999999998E-4</v>
      </c>
      <c r="C95" s="3">
        <v>2.63491E-2</v>
      </c>
      <c r="D95" s="3">
        <v>0.5085539</v>
      </c>
    </row>
    <row r="96" spans="1:4" x14ac:dyDescent="0.35">
      <c r="A96">
        <v>9500</v>
      </c>
      <c r="B96" s="3">
        <v>8.476E-4</v>
      </c>
      <c r="C96" s="3">
        <v>2.7096499999999999E-2</v>
      </c>
      <c r="D96" s="3">
        <v>0.50247090000000005</v>
      </c>
    </row>
    <row r="97" spans="1:5" x14ac:dyDescent="0.35">
      <c r="A97">
        <v>9600</v>
      </c>
      <c r="B97" s="3">
        <v>7.9140000000000005E-4</v>
      </c>
      <c r="C97" s="3">
        <v>2.69701E-2</v>
      </c>
      <c r="D97" s="3">
        <v>0.52903299999999998</v>
      </c>
    </row>
    <row r="98" spans="1:5" x14ac:dyDescent="0.35">
      <c r="A98">
        <v>9700</v>
      </c>
      <c r="B98" s="3">
        <v>8.2910000000000004E-4</v>
      </c>
      <c r="C98" s="3">
        <v>2.7262999999999999E-2</v>
      </c>
      <c r="D98" s="3">
        <v>0.54521410000000003</v>
      </c>
    </row>
    <row r="99" spans="1:5" x14ac:dyDescent="0.35">
      <c r="A99">
        <v>9800</v>
      </c>
      <c r="B99" s="3">
        <v>8.0440000000000004E-4</v>
      </c>
      <c r="C99" s="3">
        <v>2.7569300000000001E-2</v>
      </c>
      <c r="D99" s="3">
        <v>0.54395769999999999</v>
      </c>
    </row>
    <row r="100" spans="1:5" x14ac:dyDescent="0.35">
      <c r="A100">
        <v>9900</v>
      </c>
      <c r="B100" s="3">
        <v>8.2700000000000004E-4</v>
      </c>
      <c r="C100" s="3">
        <v>2.7934899999999999E-2</v>
      </c>
      <c r="D100" s="3">
        <v>0.56953980000000004</v>
      </c>
    </row>
    <row r="101" spans="1:5" x14ac:dyDescent="0.35">
      <c r="A101">
        <v>10000</v>
      </c>
      <c r="B101" s="3">
        <v>8.2450000000000004E-4</v>
      </c>
      <c r="C101" s="3">
        <v>2.8104799999999999E-2</v>
      </c>
      <c r="D101" s="3">
        <v>0.56576289999999996</v>
      </c>
    </row>
    <row r="102" spans="1:5" x14ac:dyDescent="0.35">
      <c r="B102" s="5">
        <f>SUM(B2:B101)</f>
        <v>3.9738799999999984E-2</v>
      </c>
      <c r="C102" s="5">
        <f t="shared" ref="C102:D102" si="0">SUM(C2:C101)</f>
        <v>1.3827868999999999</v>
      </c>
      <c r="D102" s="5">
        <f t="shared" si="0"/>
        <v>18.594684700000002</v>
      </c>
      <c r="E102" s="6" t="s">
        <v>10</v>
      </c>
    </row>
    <row r="103" spans="1:5" x14ac:dyDescent="0.35">
      <c r="B103" s="7">
        <f>B102/SUM(B102:D102)</f>
        <v>1.985231668444669E-3</v>
      </c>
      <c r="C103" s="7">
        <f>C102/SUM(B102:D102)</f>
        <v>6.9079900364138636E-2</v>
      </c>
      <c r="D103" s="7">
        <f>D102/SUM(B102:D102)</f>
        <v>0.92893486796741664</v>
      </c>
      <c r="E103" s="6" t="s">
        <v>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0A4C6-52B2-4412-AEF9-02D1294DCAC8}">
  <dimension ref="A1:D103"/>
  <sheetViews>
    <sheetView workbookViewId="0">
      <selection activeCell="K25" sqref="K25"/>
    </sheetView>
  </sheetViews>
  <sheetFormatPr defaultRowHeight="14.5" x14ac:dyDescent="0.35"/>
  <cols>
    <col min="2" max="3" width="9.1796875" customWidth="1"/>
  </cols>
  <sheetData>
    <row r="1" spans="1:3" x14ac:dyDescent="0.35">
      <c r="A1" s="2" t="s">
        <v>1</v>
      </c>
      <c r="B1" s="2" t="s">
        <v>2</v>
      </c>
      <c r="C1" s="2" t="s">
        <v>7</v>
      </c>
    </row>
    <row r="2" spans="1:3" x14ac:dyDescent="0.35">
      <c r="A2">
        <v>100</v>
      </c>
      <c r="B2" s="3">
        <v>2.362E-4</v>
      </c>
      <c r="C2" s="3">
        <v>8.0599999999999994E-5</v>
      </c>
    </row>
    <row r="3" spans="1:3" x14ac:dyDescent="0.35">
      <c r="A3">
        <v>200</v>
      </c>
      <c r="B3" s="3">
        <v>4.192E-4</v>
      </c>
      <c r="C3" s="3">
        <v>2.4000000000000001E-4</v>
      </c>
    </row>
    <row r="4" spans="1:3" x14ac:dyDescent="0.35">
      <c r="A4">
        <v>300</v>
      </c>
      <c r="B4" s="3">
        <v>7.0669999999999999E-4</v>
      </c>
      <c r="C4" s="3">
        <v>5.1329999999999995E-4</v>
      </c>
    </row>
    <row r="5" spans="1:3" x14ac:dyDescent="0.35">
      <c r="A5">
        <v>400</v>
      </c>
      <c r="B5" s="3">
        <v>8.8270000000000004E-4</v>
      </c>
      <c r="C5" s="3">
        <v>8.9170000000000004E-4</v>
      </c>
    </row>
    <row r="6" spans="1:3" x14ac:dyDescent="0.35">
      <c r="A6">
        <v>500</v>
      </c>
      <c r="B6" s="3">
        <v>1.1425999999999999E-3</v>
      </c>
      <c r="C6" s="3">
        <v>1.341E-3</v>
      </c>
    </row>
    <row r="7" spans="1:3" x14ac:dyDescent="0.35">
      <c r="A7">
        <v>600</v>
      </c>
      <c r="B7" s="3">
        <v>1.3538000000000001E-3</v>
      </c>
      <c r="C7" s="3">
        <v>1.9545000000000001E-3</v>
      </c>
    </row>
    <row r="8" spans="1:3" x14ac:dyDescent="0.35">
      <c r="A8">
        <v>700</v>
      </c>
      <c r="B8" s="3">
        <v>1.6417999999999999E-3</v>
      </c>
      <c r="C8" s="3">
        <v>2.5639E-3</v>
      </c>
    </row>
    <row r="9" spans="1:3" x14ac:dyDescent="0.35">
      <c r="A9">
        <v>800</v>
      </c>
      <c r="B9" s="3">
        <v>1.8810000000000001E-3</v>
      </c>
      <c r="C9" s="3">
        <v>3.3449999999999999E-3</v>
      </c>
    </row>
    <row r="10" spans="1:3" x14ac:dyDescent="0.35">
      <c r="A10">
        <v>900</v>
      </c>
      <c r="B10" s="3">
        <v>2.2445999999999998E-3</v>
      </c>
      <c r="C10" s="3">
        <v>4.1913000000000002E-3</v>
      </c>
    </row>
    <row r="11" spans="1:3" x14ac:dyDescent="0.35">
      <c r="A11">
        <v>1000</v>
      </c>
      <c r="B11" s="3">
        <v>2.4204999999999999E-3</v>
      </c>
      <c r="C11" s="3">
        <v>5.1709E-3</v>
      </c>
    </row>
    <row r="12" spans="1:3" x14ac:dyDescent="0.35">
      <c r="A12">
        <v>1100</v>
      </c>
      <c r="B12" s="3">
        <v>2.6224999999999998E-3</v>
      </c>
      <c r="C12" s="3">
        <v>6.2211000000000002E-3</v>
      </c>
    </row>
    <row r="13" spans="1:3" x14ac:dyDescent="0.35">
      <c r="A13">
        <v>1200</v>
      </c>
      <c r="B13" s="3">
        <v>2.9031E-3</v>
      </c>
      <c r="C13" s="3">
        <v>7.3232999999999996E-3</v>
      </c>
    </row>
    <row r="14" spans="1:3" x14ac:dyDescent="0.35">
      <c r="A14">
        <v>1300</v>
      </c>
      <c r="B14" s="3">
        <v>3.1459999999999999E-3</v>
      </c>
      <c r="C14" s="3">
        <v>8.7402999999999995E-3</v>
      </c>
    </row>
    <row r="15" spans="1:3" x14ac:dyDescent="0.35">
      <c r="A15">
        <v>1400</v>
      </c>
      <c r="B15" s="3">
        <v>3.493E-3</v>
      </c>
      <c r="C15" s="3">
        <v>9.9336000000000008E-3</v>
      </c>
    </row>
    <row r="16" spans="1:3" x14ac:dyDescent="0.35">
      <c r="A16">
        <v>1500</v>
      </c>
      <c r="B16" s="3">
        <v>3.7074999999999999E-3</v>
      </c>
      <c r="C16" s="3">
        <v>1.2386100000000001E-2</v>
      </c>
    </row>
    <row r="17" spans="1:3" x14ac:dyDescent="0.35">
      <c r="A17">
        <v>1600</v>
      </c>
      <c r="B17" s="3">
        <v>3.9699999999999996E-3</v>
      </c>
      <c r="C17" s="3">
        <v>1.31194E-2</v>
      </c>
    </row>
    <row r="18" spans="1:3" x14ac:dyDescent="0.35">
      <c r="A18">
        <v>1700</v>
      </c>
      <c r="B18" s="3">
        <v>4.2005000000000002E-3</v>
      </c>
      <c r="C18" s="3">
        <v>1.48101E-2</v>
      </c>
    </row>
    <row r="19" spans="1:3" x14ac:dyDescent="0.35">
      <c r="A19">
        <v>1800</v>
      </c>
      <c r="B19" s="3">
        <v>4.5839000000000001E-3</v>
      </c>
      <c r="C19" s="3">
        <v>1.6393100000000001E-2</v>
      </c>
    </row>
    <row r="20" spans="1:3" x14ac:dyDescent="0.35">
      <c r="A20">
        <v>1900</v>
      </c>
      <c r="B20" s="3">
        <v>4.7628000000000002E-3</v>
      </c>
      <c r="C20" s="3">
        <v>1.8144400000000001E-2</v>
      </c>
    </row>
    <row r="21" spans="1:3" x14ac:dyDescent="0.35">
      <c r="A21">
        <v>2000</v>
      </c>
      <c r="B21" s="3">
        <v>5.0721000000000004E-3</v>
      </c>
      <c r="C21" s="3">
        <v>2.0347299999999999E-2</v>
      </c>
    </row>
    <row r="22" spans="1:3" x14ac:dyDescent="0.35">
      <c r="A22">
        <v>2100</v>
      </c>
      <c r="B22" s="3">
        <v>5.4297E-3</v>
      </c>
      <c r="C22" s="3">
        <v>2.2321000000000001E-2</v>
      </c>
    </row>
    <row r="23" spans="1:3" x14ac:dyDescent="0.35">
      <c r="A23">
        <v>2200</v>
      </c>
      <c r="B23" s="3">
        <v>5.6115999999999996E-3</v>
      </c>
      <c r="C23" s="3">
        <v>2.4334000000000001E-2</v>
      </c>
    </row>
    <row r="24" spans="1:3" x14ac:dyDescent="0.35">
      <c r="A24">
        <v>2300</v>
      </c>
      <c r="B24" s="3">
        <v>5.8818999999999998E-3</v>
      </c>
      <c r="C24" s="3">
        <v>2.7406E-2</v>
      </c>
    </row>
    <row r="25" spans="1:3" x14ac:dyDescent="0.35">
      <c r="A25">
        <v>2400</v>
      </c>
      <c r="B25" s="3">
        <v>6.1193000000000003E-3</v>
      </c>
      <c r="C25" s="3">
        <v>2.92333E-2</v>
      </c>
    </row>
    <row r="26" spans="1:3" x14ac:dyDescent="0.35">
      <c r="A26">
        <v>2500</v>
      </c>
      <c r="B26" s="3">
        <v>6.365E-3</v>
      </c>
      <c r="C26" s="3">
        <v>3.1150199999999999E-2</v>
      </c>
    </row>
    <row r="27" spans="1:3" x14ac:dyDescent="0.35">
      <c r="A27">
        <v>2600</v>
      </c>
      <c r="B27" s="3">
        <v>6.7348E-3</v>
      </c>
      <c r="C27" s="3">
        <v>3.3686399999999998E-2</v>
      </c>
    </row>
    <row r="28" spans="1:3" x14ac:dyDescent="0.35">
      <c r="A28">
        <v>2700</v>
      </c>
      <c r="B28" s="3">
        <v>6.9716999999999999E-3</v>
      </c>
      <c r="C28" s="3">
        <v>3.6293400000000003E-2</v>
      </c>
    </row>
    <row r="29" spans="1:3" x14ac:dyDescent="0.35">
      <c r="A29">
        <v>2800</v>
      </c>
      <c r="B29" s="3">
        <v>7.3393E-3</v>
      </c>
      <c r="C29" s="3">
        <v>3.9323799999999999E-2</v>
      </c>
    </row>
    <row r="30" spans="1:3" x14ac:dyDescent="0.35">
      <c r="A30">
        <v>2900</v>
      </c>
      <c r="B30" s="3">
        <v>7.5277E-3</v>
      </c>
      <c r="C30" s="3">
        <v>4.1964300000000003E-2</v>
      </c>
    </row>
    <row r="31" spans="1:3" x14ac:dyDescent="0.35">
      <c r="A31">
        <v>3000</v>
      </c>
      <c r="B31" s="3">
        <v>7.8361000000000004E-3</v>
      </c>
      <c r="C31" s="3">
        <v>4.5428799999999998E-2</v>
      </c>
    </row>
    <row r="32" spans="1:3" x14ac:dyDescent="0.35">
      <c r="A32">
        <v>3100</v>
      </c>
      <c r="B32" s="3">
        <v>8.1585000000000008E-3</v>
      </c>
      <c r="C32" s="3">
        <v>4.7848500000000002E-2</v>
      </c>
    </row>
    <row r="33" spans="1:3" x14ac:dyDescent="0.35">
      <c r="A33">
        <v>3200</v>
      </c>
      <c r="B33" s="3">
        <v>8.3934000000000005E-3</v>
      </c>
      <c r="C33" s="3">
        <v>5.27211E-2</v>
      </c>
    </row>
    <row r="34" spans="1:3" x14ac:dyDescent="0.35">
      <c r="A34">
        <v>3300</v>
      </c>
      <c r="B34" s="3">
        <v>8.4779999999999994E-3</v>
      </c>
      <c r="C34" s="3">
        <v>5.4263699999999998E-2</v>
      </c>
    </row>
    <row r="35" spans="1:3" x14ac:dyDescent="0.35">
      <c r="A35">
        <v>3400</v>
      </c>
      <c r="B35" s="3">
        <v>8.9090999999999997E-3</v>
      </c>
      <c r="C35" s="3">
        <v>5.8464000000000002E-2</v>
      </c>
    </row>
    <row r="36" spans="1:3" x14ac:dyDescent="0.35">
      <c r="A36">
        <v>3500</v>
      </c>
      <c r="B36" s="3">
        <v>9.2634999999999992E-3</v>
      </c>
      <c r="C36" s="3">
        <v>6.0827600000000003E-2</v>
      </c>
    </row>
    <row r="37" spans="1:3" x14ac:dyDescent="0.35">
      <c r="A37">
        <v>3600</v>
      </c>
      <c r="B37" s="3">
        <v>9.5482999999999991E-3</v>
      </c>
      <c r="C37" s="3">
        <v>6.4449300000000001E-2</v>
      </c>
    </row>
    <row r="38" spans="1:3" x14ac:dyDescent="0.35">
      <c r="A38">
        <v>3700</v>
      </c>
      <c r="B38" s="3">
        <v>1.0066500000000001E-2</v>
      </c>
      <c r="C38" s="3">
        <v>6.8271100000000001E-2</v>
      </c>
    </row>
    <row r="39" spans="1:3" x14ac:dyDescent="0.35">
      <c r="A39">
        <v>3800</v>
      </c>
      <c r="B39" s="3">
        <v>1.0123399999999999E-2</v>
      </c>
      <c r="C39" s="3">
        <v>7.2775099999999995E-2</v>
      </c>
    </row>
    <row r="40" spans="1:3" x14ac:dyDescent="0.35">
      <c r="A40">
        <v>3900</v>
      </c>
      <c r="B40" s="3">
        <v>1.03274E-2</v>
      </c>
      <c r="C40" s="3">
        <v>7.57414E-2</v>
      </c>
    </row>
    <row r="41" spans="1:3" x14ac:dyDescent="0.35">
      <c r="A41">
        <v>4000</v>
      </c>
      <c r="B41" s="3">
        <v>1.0841399999999999E-2</v>
      </c>
      <c r="C41" s="3">
        <v>7.9563400000000006E-2</v>
      </c>
    </row>
    <row r="42" spans="1:3" x14ac:dyDescent="0.35">
      <c r="A42">
        <v>4100</v>
      </c>
      <c r="B42" s="3">
        <v>1.08935E-2</v>
      </c>
      <c r="C42" s="3">
        <v>8.6597400000000005E-2</v>
      </c>
    </row>
    <row r="43" spans="1:3" x14ac:dyDescent="0.35">
      <c r="A43">
        <v>4200</v>
      </c>
      <c r="B43" s="3">
        <v>1.13066E-2</v>
      </c>
      <c r="C43" s="3">
        <v>9.3038800000000005E-2</v>
      </c>
    </row>
    <row r="44" spans="1:3" x14ac:dyDescent="0.35">
      <c r="A44">
        <v>4300</v>
      </c>
      <c r="B44" s="3">
        <v>1.15949E-2</v>
      </c>
      <c r="C44" s="3">
        <v>0.1078862</v>
      </c>
    </row>
    <row r="45" spans="1:3" x14ac:dyDescent="0.35">
      <c r="A45">
        <v>4400</v>
      </c>
      <c r="B45" s="3">
        <v>1.1805899999999999E-2</v>
      </c>
      <c r="C45" s="3">
        <v>9.8052200000000006E-2</v>
      </c>
    </row>
    <row r="46" spans="1:3" x14ac:dyDescent="0.35">
      <c r="A46">
        <v>4500</v>
      </c>
      <c r="B46" s="3">
        <v>1.1972699999999999E-2</v>
      </c>
      <c r="C46" s="3">
        <v>0.1013607</v>
      </c>
    </row>
    <row r="47" spans="1:3" x14ac:dyDescent="0.35">
      <c r="A47">
        <v>4600</v>
      </c>
      <c r="B47" s="3">
        <v>1.2364999999999999E-2</v>
      </c>
      <c r="C47" s="3">
        <v>0.11117390000000001</v>
      </c>
    </row>
    <row r="48" spans="1:3" x14ac:dyDescent="0.35">
      <c r="A48">
        <v>4700</v>
      </c>
      <c r="B48" s="3">
        <v>1.24539E-2</v>
      </c>
      <c r="C48" s="3">
        <v>0.1109009</v>
      </c>
    </row>
    <row r="49" spans="1:3" x14ac:dyDescent="0.35">
      <c r="A49">
        <v>4800</v>
      </c>
      <c r="B49" s="3">
        <v>1.29731E-2</v>
      </c>
      <c r="C49" s="3">
        <v>0.11585380000000001</v>
      </c>
    </row>
    <row r="50" spans="1:3" x14ac:dyDescent="0.35">
      <c r="A50">
        <v>4900</v>
      </c>
      <c r="B50" s="3">
        <v>1.3551799999999999E-2</v>
      </c>
      <c r="C50" s="3">
        <v>0.12637280000000001</v>
      </c>
    </row>
    <row r="51" spans="1:3" x14ac:dyDescent="0.35">
      <c r="A51">
        <v>5000</v>
      </c>
      <c r="B51" s="3">
        <v>1.34678E-2</v>
      </c>
      <c r="C51" s="3">
        <v>0.12802939999999999</v>
      </c>
    </row>
    <row r="52" spans="1:3" x14ac:dyDescent="0.35">
      <c r="A52">
        <v>5100</v>
      </c>
      <c r="B52" s="3">
        <v>1.3753899999999999E-2</v>
      </c>
      <c r="C52" s="3">
        <v>0.13313140000000001</v>
      </c>
    </row>
    <row r="53" spans="1:3" x14ac:dyDescent="0.35">
      <c r="A53">
        <v>5200</v>
      </c>
      <c r="B53" s="3">
        <v>1.3967500000000001E-2</v>
      </c>
      <c r="C53" s="3">
        <v>0.1382825</v>
      </c>
    </row>
    <row r="54" spans="1:3" x14ac:dyDescent="0.35">
      <c r="A54">
        <v>5300</v>
      </c>
      <c r="B54" s="3">
        <v>1.42919E-2</v>
      </c>
      <c r="C54" s="3">
        <v>0.1453894</v>
      </c>
    </row>
    <row r="55" spans="1:3" x14ac:dyDescent="0.35">
      <c r="A55">
        <v>5400</v>
      </c>
      <c r="B55" s="3">
        <v>1.4522E-2</v>
      </c>
      <c r="C55" s="3">
        <v>0.14634900000000001</v>
      </c>
    </row>
    <row r="56" spans="1:3" x14ac:dyDescent="0.35">
      <c r="A56">
        <v>5500</v>
      </c>
      <c r="B56" s="3">
        <v>1.48433E-2</v>
      </c>
      <c r="C56" s="3">
        <v>0.15475659999999999</v>
      </c>
    </row>
    <row r="57" spans="1:3" x14ac:dyDescent="0.35">
      <c r="A57">
        <v>5600</v>
      </c>
      <c r="B57" s="3">
        <v>1.52584E-2</v>
      </c>
      <c r="C57" s="3">
        <v>0.15788550000000001</v>
      </c>
    </row>
    <row r="58" spans="1:3" x14ac:dyDescent="0.35">
      <c r="A58">
        <v>5700</v>
      </c>
      <c r="B58" s="3">
        <v>1.54164E-2</v>
      </c>
      <c r="C58" s="3">
        <v>0.1661416</v>
      </c>
    </row>
    <row r="59" spans="1:3" x14ac:dyDescent="0.35">
      <c r="A59">
        <v>5800</v>
      </c>
      <c r="B59" s="3">
        <v>1.5730399999999999E-2</v>
      </c>
      <c r="C59" s="3">
        <v>0.176315</v>
      </c>
    </row>
    <row r="60" spans="1:3" x14ac:dyDescent="0.35">
      <c r="A60">
        <v>5900</v>
      </c>
      <c r="B60" s="3">
        <v>1.6461900000000002E-2</v>
      </c>
      <c r="C60" s="3">
        <v>0.18051310000000001</v>
      </c>
    </row>
    <row r="61" spans="1:3" x14ac:dyDescent="0.35">
      <c r="A61">
        <v>6000</v>
      </c>
      <c r="B61" s="3">
        <v>1.6749699999999999E-2</v>
      </c>
      <c r="C61" s="3">
        <v>0.18729229999999999</v>
      </c>
    </row>
    <row r="62" spans="1:3" x14ac:dyDescent="0.35">
      <c r="A62">
        <v>6100</v>
      </c>
      <c r="B62" s="3">
        <v>1.7145799999999999E-2</v>
      </c>
      <c r="C62" s="3">
        <v>0.19331219999999999</v>
      </c>
    </row>
    <row r="63" spans="1:3" x14ac:dyDescent="0.35">
      <c r="A63">
        <v>6200</v>
      </c>
      <c r="B63" s="3">
        <v>1.6895500000000001E-2</v>
      </c>
      <c r="C63" s="3">
        <v>0.2028269</v>
      </c>
    </row>
    <row r="64" spans="1:3" x14ac:dyDescent="0.35">
      <c r="A64">
        <v>6300</v>
      </c>
      <c r="B64" s="3">
        <v>1.7320200000000001E-2</v>
      </c>
      <c r="C64" s="3">
        <v>0.20132320000000001</v>
      </c>
    </row>
    <row r="65" spans="1:3" x14ac:dyDescent="0.35">
      <c r="A65">
        <v>6400</v>
      </c>
      <c r="B65" s="3">
        <v>1.7446300000000001E-2</v>
      </c>
      <c r="C65" s="3">
        <v>0.2116024</v>
      </c>
    </row>
    <row r="66" spans="1:3" x14ac:dyDescent="0.35">
      <c r="A66">
        <v>6500</v>
      </c>
      <c r="B66" s="3">
        <v>1.7712599999999998E-2</v>
      </c>
      <c r="C66" s="3">
        <v>0.22314020000000001</v>
      </c>
    </row>
    <row r="67" spans="1:3" x14ac:dyDescent="0.35">
      <c r="A67">
        <v>6600</v>
      </c>
      <c r="B67" s="3">
        <v>1.7927800000000001E-2</v>
      </c>
      <c r="C67" s="3">
        <v>0.23966770000000001</v>
      </c>
    </row>
    <row r="68" spans="1:3" x14ac:dyDescent="0.35">
      <c r="A68">
        <v>6700</v>
      </c>
      <c r="B68" s="3">
        <v>1.8261800000000002E-2</v>
      </c>
      <c r="C68" s="3">
        <v>0.2411517</v>
      </c>
    </row>
    <row r="69" spans="1:3" x14ac:dyDescent="0.35">
      <c r="A69">
        <v>6800</v>
      </c>
      <c r="B69" s="3">
        <v>1.8448900000000001E-2</v>
      </c>
      <c r="C69" s="3">
        <v>0.23630960000000001</v>
      </c>
    </row>
    <row r="70" spans="1:3" x14ac:dyDescent="0.35">
      <c r="A70">
        <v>6900</v>
      </c>
      <c r="B70" s="3">
        <v>1.8864100000000002E-2</v>
      </c>
      <c r="C70" s="3">
        <v>0.2446547</v>
      </c>
    </row>
    <row r="71" spans="1:3" x14ac:dyDescent="0.35">
      <c r="A71">
        <v>7000</v>
      </c>
      <c r="B71" s="3">
        <v>1.9230400000000002E-2</v>
      </c>
      <c r="C71" s="3">
        <v>0.2748294</v>
      </c>
    </row>
    <row r="72" spans="1:3" x14ac:dyDescent="0.35">
      <c r="A72">
        <v>7100</v>
      </c>
      <c r="B72" s="3">
        <v>1.9368400000000001E-2</v>
      </c>
      <c r="C72" s="3">
        <v>0.28590189999999999</v>
      </c>
    </row>
    <row r="73" spans="1:3" x14ac:dyDescent="0.35">
      <c r="A73">
        <v>7200</v>
      </c>
      <c r="B73" s="3">
        <v>1.98616E-2</v>
      </c>
      <c r="C73" s="3">
        <v>0.28096510000000002</v>
      </c>
    </row>
    <row r="74" spans="1:3" x14ac:dyDescent="0.35">
      <c r="A74">
        <v>7300</v>
      </c>
      <c r="B74" s="3">
        <v>1.9954900000000001E-2</v>
      </c>
      <c r="C74" s="3">
        <v>0.28664899999999999</v>
      </c>
    </row>
    <row r="75" spans="1:3" x14ac:dyDescent="0.35">
      <c r="A75">
        <v>7400</v>
      </c>
      <c r="B75" s="3">
        <v>2.02905E-2</v>
      </c>
      <c r="C75" s="3">
        <v>0.29992479999999999</v>
      </c>
    </row>
    <row r="76" spans="1:3" x14ac:dyDescent="0.35">
      <c r="A76">
        <v>7500</v>
      </c>
      <c r="B76" s="3">
        <v>2.0674100000000001E-2</v>
      </c>
      <c r="C76" s="3">
        <v>0.32065769999999999</v>
      </c>
    </row>
    <row r="77" spans="1:3" x14ac:dyDescent="0.35">
      <c r="A77">
        <v>7600</v>
      </c>
      <c r="B77" s="3">
        <v>2.0885999999999998E-2</v>
      </c>
      <c r="C77" s="3">
        <v>0.35850690000000002</v>
      </c>
    </row>
    <row r="78" spans="1:3" x14ac:dyDescent="0.35">
      <c r="A78">
        <v>7700</v>
      </c>
      <c r="B78" s="3">
        <v>2.1259799999999999E-2</v>
      </c>
      <c r="C78" s="3">
        <v>0.31895050000000003</v>
      </c>
    </row>
    <row r="79" spans="1:3" x14ac:dyDescent="0.35">
      <c r="A79">
        <v>7800</v>
      </c>
      <c r="B79" s="3">
        <v>2.2266600000000001E-2</v>
      </c>
      <c r="C79" s="3">
        <v>0.34689039999999999</v>
      </c>
    </row>
    <row r="80" spans="1:3" x14ac:dyDescent="0.35">
      <c r="A80">
        <v>7900</v>
      </c>
      <c r="B80" s="3">
        <v>2.2165000000000001E-2</v>
      </c>
      <c r="C80" s="3">
        <v>0.34608729999999999</v>
      </c>
    </row>
    <row r="81" spans="1:3" x14ac:dyDescent="0.35">
      <c r="A81">
        <v>8000</v>
      </c>
      <c r="B81" s="3">
        <v>2.2296E-2</v>
      </c>
      <c r="C81" s="3">
        <v>0.34440470000000001</v>
      </c>
    </row>
    <row r="82" spans="1:3" x14ac:dyDescent="0.35">
      <c r="A82">
        <v>8100</v>
      </c>
      <c r="B82" s="3">
        <v>2.2918000000000001E-2</v>
      </c>
      <c r="C82" s="3">
        <v>0.36258479999999998</v>
      </c>
    </row>
    <row r="83" spans="1:3" x14ac:dyDescent="0.35">
      <c r="A83">
        <v>8200</v>
      </c>
      <c r="B83" s="3">
        <v>2.3008899999999999E-2</v>
      </c>
      <c r="C83" s="3">
        <v>0.37448019999999999</v>
      </c>
    </row>
    <row r="84" spans="1:3" x14ac:dyDescent="0.35">
      <c r="A84">
        <v>8300</v>
      </c>
      <c r="B84" s="3">
        <v>2.3189299999999999E-2</v>
      </c>
      <c r="C84" s="3">
        <v>0.38302829999999999</v>
      </c>
    </row>
    <row r="85" spans="1:3" x14ac:dyDescent="0.35">
      <c r="A85">
        <v>8400</v>
      </c>
      <c r="B85" s="3">
        <v>2.3299400000000001E-2</v>
      </c>
      <c r="C85" s="3">
        <v>0.39837250000000002</v>
      </c>
    </row>
    <row r="86" spans="1:3" x14ac:dyDescent="0.35">
      <c r="A86">
        <v>8500</v>
      </c>
      <c r="B86" s="3">
        <v>2.3727999999999999E-2</v>
      </c>
      <c r="C86" s="3">
        <v>0.39837549999999999</v>
      </c>
    </row>
    <row r="87" spans="1:3" x14ac:dyDescent="0.35">
      <c r="A87">
        <v>8600</v>
      </c>
      <c r="B87" s="3">
        <v>2.3928899999999999E-2</v>
      </c>
      <c r="C87" s="3">
        <v>0.4039683</v>
      </c>
    </row>
    <row r="88" spans="1:3" x14ac:dyDescent="0.35">
      <c r="A88">
        <v>8700</v>
      </c>
      <c r="B88" s="3">
        <v>2.4508200000000001E-2</v>
      </c>
      <c r="C88" s="3">
        <v>0.42546230000000002</v>
      </c>
    </row>
    <row r="89" spans="1:3" x14ac:dyDescent="0.35">
      <c r="A89">
        <v>8800</v>
      </c>
      <c r="B89" s="3">
        <v>2.4582900000000001E-2</v>
      </c>
      <c r="C89" s="3">
        <v>0.44606649999999998</v>
      </c>
    </row>
    <row r="90" spans="1:3" x14ac:dyDescent="0.35">
      <c r="A90">
        <v>8900</v>
      </c>
      <c r="B90" s="3">
        <v>2.5023400000000001E-2</v>
      </c>
      <c r="C90" s="3">
        <v>0.45598919999999998</v>
      </c>
    </row>
    <row r="91" spans="1:3" x14ac:dyDescent="0.35">
      <c r="A91">
        <v>9000</v>
      </c>
      <c r="B91" s="3">
        <v>2.52386E-2</v>
      </c>
      <c r="C91" s="3">
        <v>0.4554781</v>
      </c>
    </row>
    <row r="92" spans="1:3" x14ac:dyDescent="0.35">
      <c r="A92">
        <v>9100</v>
      </c>
      <c r="B92" s="3">
        <v>2.59419E-2</v>
      </c>
      <c r="C92" s="3">
        <v>0.46051409999999998</v>
      </c>
    </row>
    <row r="93" spans="1:3" x14ac:dyDescent="0.35">
      <c r="A93">
        <v>9200</v>
      </c>
      <c r="B93" s="3">
        <v>2.6806900000000002E-2</v>
      </c>
      <c r="C93" s="3">
        <v>0.50349659999999996</v>
      </c>
    </row>
    <row r="94" spans="1:3" x14ac:dyDescent="0.35">
      <c r="A94">
        <v>9300</v>
      </c>
      <c r="B94" s="3">
        <v>2.6350800000000001E-2</v>
      </c>
      <c r="C94" s="3">
        <v>0.5254799</v>
      </c>
    </row>
    <row r="95" spans="1:3" x14ac:dyDescent="0.35">
      <c r="A95">
        <v>9400</v>
      </c>
      <c r="B95" s="3">
        <v>2.63491E-2</v>
      </c>
      <c r="C95" s="3">
        <v>0.5085539</v>
      </c>
    </row>
    <row r="96" spans="1:3" x14ac:dyDescent="0.35">
      <c r="A96">
        <v>9500</v>
      </c>
      <c r="B96" s="3">
        <v>2.7096499999999999E-2</v>
      </c>
      <c r="C96" s="3">
        <v>0.50247090000000005</v>
      </c>
    </row>
    <row r="97" spans="1:4" x14ac:dyDescent="0.35">
      <c r="A97">
        <v>9600</v>
      </c>
      <c r="B97" s="3">
        <v>2.69701E-2</v>
      </c>
      <c r="C97" s="3">
        <v>0.52903299999999998</v>
      </c>
    </row>
    <row r="98" spans="1:4" x14ac:dyDescent="0.35">
      <c r="A98">
        <v>9700</v>
      </c>
      <c r="B98" s="3">
        <v>2.7262999999999999E-2</v>
      </c>
      <c r="C98" s="3">
        <v>0.54521410000000003</v>
      </c>
    </row>
    <row r="99" spans="1:4" x14ac:dyDescent="0.35">
      <c r="A99">
        <v>9800</v>
      </c>
      <c r="B99" s="3">
        <v>2.7569300000000001E-2</v>
      </c>
      <c r="C99" s="3">
        <v>0.54395769999999999</v>
      </c>
    </row>
    <row r="100" spans="1:4" x14ac:dyDescent="0.35">
      <c r="A100">
        <v>9900</v>
      </c>
      <c r="B100" s="3">
        <v>2.7934899999999999E-2</v>
      </c>
      <c r="C100" s="3">
        <v>0.56953980000000004</v>
      </c>
    </row>
    <row r="101" spans="1:4" x14ac:dyDescent="0.35">
      <c r="A101">
        <v>10000</v>
      </c>
      <c r="B101" s="3">
        <v>2.8104799999999999E-2</v>
      </c>
      <c r="C101" s="3">
        <v>0.56576289999999996</v>
      </c>
    </row>
    <row r="102" spans="1:4" x14ac:dyDescent="0.35">
      <c r="B102" s="5">
        <f t="shared" ref="B102:C102" si="0">SUM(B2:B101)</f>
        <v>1.3827868999999999</v>
      </c>
      <c r="C102" s="5">
        <f t="shared" si="0"/>
        <v>18.594684700000002</v>
      </c>
      <c r="D102" s="6" t="s">
        <v>10</v>
      </c>
    </row>
    <row r="103" spans="1:4" x14ac:dyDescent="0.35">
      <c r="B103" s="7">
        <f>B102/SUM(B102:C102)</f>
        <v>6.9217312765445252E-2</v>
      </c>
      <c r="C103" s="7">
        <f>C102/SUM(B102:C102)</f>
        <v>0.93078268723455482</v>
      </c>
      <c r="D103" s="6" t="s">
        <v>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B1F09-49B0-49D5-80B2-340543B1605D}">
  <dimension ref="A2:C42"/>
  <sheetViews>
    <sheetView workbookViewId="0"/>
  </sheetViews>
  <sheetFormatPr defaultRowHeight="14.5" x14ac:dyDescent="0.35"/>
  <cols>
    <col min="1" max="1" width="9.7265625" bestFit="1" customWidth="1"/>
    <col min="2" max="2" width="13.1796875" bestFit="1" customWidth="1"/>
    <col min="3" max="3" width="12" bestFit="1" customWidth="1"/>
  </cols>
  <sheetData>
    <row r="2" spans="1:3" x14ac:dyDescent="0.35">
      <c r="A2" s="2" t="s">
        <v>0</v>
      </c>
      <c r="B2" s="2" t="s">
        <v>7</v>
      </c>
      <c r="C2" s="2" t="s">
        <v>6</v>
      </c>
    </row>
    <row r="3" spans="1:3" x14ac:dyDescent="0.35">
      <c r="A3">
        <v>1</v>
      </c>
      <c r="B3">
        <f>A3*A3</f>
        <v>1</v>
      </c>
      <c r="C3">
        <f>A3*LOG(A3,2)</f>
        <v>0</v>
      </c>
    </row>
    <row r="4" spans="1:3" x14ac:dyDescent="0.35">
      <c r="A4">
        <f>A3+1</f>
        <v>2</v>
      </c>
      <c r="B4">
        <f t="shared" ref="B4:B42" si="0">A4*A4</f>
        <v>4</v>
      </c>
      <c r="C4">
        <f t="shared" ref="C4:C42" si="1">A4*LOG(A4,2)</f>
        <v>2</v>
      </c>
    </row>
    <row r="5" spans="1:3" x14ac:dyDescent="0.35">
      <c r="A5">
        <f t="shared" ref="A5:A42" si="2">A4+1</f>
        <v>3</v>
      </c>
      <c r="B5">
        <f t="shared" si="0"/>
        <v>9</v>
      </c>
      <c r="C5">
        <f t="shared" si="1"/>
        <v>4.7548875021634691</v>
      </c>
    </row>
    <row r="6" spans="1:3" x14ac:dyDescent="0.35">
      <c r="A6">
        <f t="shared" si="2"/>
        <v>4</v>
      </c>
      <c r="B6">
        <f t="shared" si="0"/>
        <v>16</v>
      </c>
      <c r="C6">
        <f t="shared" si="1"/>
        <v>8</v>
      </c>
    </row>
    <row r="7" spans="1:3" x14ac:dyDescent="0.35">
      <c r="A7">
        <f t="shared" si="2"/>
        <v>5</v>
      </c>
      <c r="B7">
        <f t="shared" si="0"/>
        <v>25</v>
      </c>
      <c r="C7">
        <f t="shared" si="1"/>
        <v>11.60964047443681</v>
      </c>
    </row>
    <row r="8" spans="1:3" x14ac:dyDescent="0.35">
      <c r="A8">
        <f t="shared" si="2"/>
        <v>6</v>
      </c>
      <c r="B8">
        <f t="shared" si="0"/>
        <v>36</v>
      </c>
      <c r="C8">
        <f t="shared" si="1"/>
        <v>15.509775004326936</v>
      </c>
    </row>
    <row r="9" spans="1:3" x14ac:dyDescent="0.35">
      <c r="A9">
        <f t="shared" si="2"/>
        <v>7</v>
      </c>
      <c r="B9">
        <f t="shared" si="0"/>
        <v>49</v>
      </c>
      <c r="C9">
        <f t="shared" si="1"/>
        <v>19.651484454403228</v>
      </c>
    </row>
    <row r="10" spans="1:3" x14ac:dyDescent="0.35">
      <c r="A10">
        <f t="shared" si="2"/>
        <v>8</v>
      </c>
      <c r="B10">
        <f t="shared" si="0"/>
        <v>64</v>
      </c>
      <c r="C10">
        <f t="shared" si="1"/>
        <v>24</v>
      </c>
    </row>
    <row r="11" spans="1:3" x14ac:dyDescent="0.35">
      <c r="A11">
        <f t="shared" si="2"/>
        <v>9</v>
      </c>
      <c r="B11">
        <f t="shared" si="0"/>
        <v>81</v>
      </c>
      <c r="C11">
        <f t="shared" si="1"/>
        <v>28.529325012980813</v>
      </c>
    </row>
    <row r="12" spans="1:3" x14ac:dyDescent="0.35">
      <c r="A12">
        <f t="shared" si="2"/>
        <v>10</v>
      </c>
      <c r="B12">
        <f t="shared" si="0"/>
        <v>100</v>
      </c>
      <c r="C12">
        <f t="shared" si="1"/>
        <v>33.219280948873624</v>
      </c>
    </row>
    <row r="13" spans="1:3" x14ac:dyDescent="0.35">
      <c r="A13">
        <f t="shared" si="2"/>
        <v>11</v>
      </c>
      <c r="B13">
        <f t="shared" si="0"/>
        <v>121</v>
      </c>
      <c r="C13">
        <f t="shared" si="1"/>
        <v>38.053747805010275</v>
      </c>
    </row>
    <row r="14" spans="1:3" x14ac:dyDescent="0.35">
      <c r="A14">
        <f t="shared" si="2"/>
        <v>12</v>
      </c>
      <c r="B14">
        <f t="shared" si="0"/>
        <v>144</v>
      </c>
      <c r="C14">
        <f t="shared" si="1"/>
        <v>43.01955000865388</v>
      </c>
    </row>
    <row r="15" spans="1:3" x14ac:dyDescent="0.35">
      <c r="A15">
        <f t="shared" si="2"/>
        <v>13</v>
      </c>
      <c r="B15">
        <f t="shared" si="0"/>
        <v>169</v>
      </c>
      <c r="C15">
        <f t="shared" si="1"/>
        <v>48.105716335834195</v>
      </c>
    </row>
    <row r="16" spans="1:3" x14ac:dyDescent="0.35">
      <c r="A16">
        <f t="shared" si="2"/>
        <v>14</v>
      </c>
      <c r="B16">
        <f t="shared" si="0"/>
        <v>196</v>
      </c>
      <c r="C16">
        <f t="shared" si="1"/>
        <v>53.302968908806449</v>
      </c>
    </row>
    <row r="17" spans="1:3" x14ac:dyDescent="0.35">
      <c r="A17">
        <f t="shared" si="2"/>
        <v>15</v>
      </c>
      <c r="B17">
        <f t="shared" si="0"/>
        <v>225</v>
      </c>
      <c r="C17">
        <f t="shared" si="1"/>
        <v>58.603358934127783</v>
      </c>
    </row>
    <row r="18" spans="1:3" x14ac:dyDescent="0.35">
      <c r="A18">
        <f t="shared" si="2"/>
        <v>16</v>
      </c>
      <c r="B18">
        <f t="shared" si="0"/>
        <v>256</v>
      </c>
      <c r="C18">
        <f t="shared" si="1"/>
        <v>64</v>
      </c>
    </row>
    <row r="19" spans="1:3" x14ac:dyDescent="0.35">
      <c r="A19">
        <f t="shared" si="2"/>
        <v>17</v>
      </c>
      <c r="B19">
        <f t="shared" si="0"/>
        <v>289</v>
      </c>
      <c r="C19">
        <f t="shared" si="1"/>
        <v>69.486868301255782</v>
      </c>
    </row>
    <row r="20" spans="1:3" x14ac:dyDescent="0.35">
      <c r="A20">
        <f t="shared" si="2"/>
        <v>18</v>
      </c>
      <c r="B20">
        <f t="shared" si="0"/>
        <v>324</v>
      </c>
      <c r="C20">
        <f t="shared" si="1"/>
        <v>75.058650025961612</v>
      </c>
    </row>
    <row r="21" spans="1:3" x14ac:dyDescent="0.35">
      <c r="A21">
        <f t="shared" si="2"/>
        <v>19</v>
      </c>
      <c r="B21">
        <f t="shared" si="0"/>
        <v>361</v>
      </c>
      <c r="C21">
        <f t="shared" si="1"/>
        <v>80.710622755428119</v>
      </c>
    </row>
    <row r="22" spans="1:3" x14ac:dyDescent="0.35">
      <c r="A22">
        <f t="shared" si="2"/>
        <v>20</v>
      </c>
      <c r="B22">
        <f t="shared" si="0"/>
        <v>400</v>
      </c>
      <c r="C22">
        <f t="shared" si="1"/>
        <v>86.438561897747249</v>
      </c>
    </row>
    <row r="23" spans="1:3" x14ac:dyDescent="0.35">
      <c r="A23">
        <f t="shared" si="2"/>
        <v>21</v>
      </c>
      <c r="B23">
        <f t="shared" si="0"/>
        <v>441</v>
      </c>
      <c r="C23">
        <f t="shared" si="1"/>
        <v>92.23866587835397</v>
      </c>
    </row>
    <row r="24" spans="1:3" x14ac:dyDescent="0.35">
      <c r="A24">
        <f t="shared" si="2"/>
        <v>22</v>
      </c>
      <c r="B24">
        <f t="shared" si="0"/>
        <v>484</v>
      </c>
      <c r="C24">
        <f t="shared" si="1"/>
        <v>98.107495610020536</v>
      </c>
    </row>
    <row r="25" spans="1:3" x14ac:dyDescent="0.35">
      <c r="A25">
        <f t="shared" si="2"/>
        <v>23</v>
      </c>
      <c r="B25">
        <f t="shared" si="0"/>
        <v>529</v>
      </c>
      <c r="C25">
        <f t="shared" si="1"/>
        <v>104.0419249893113</v>
      </c>
    </row>
    <row r="26" spans="1:3" x14ac:dyDescent="0.35">
      <c r="A26">
        <f t="shared" si="2"/>
        <v>24</v>
      </c>
      <c r="B26">
        <f t="shared" si="0"/>
        <v>576</v>
      </c>
      <c r="C26">
        <f t="shared" si="1"/>
        <v>110.03910001730776</v>
      </c>
    </row>
    <row r="27" spans="1:3" x14ac:dyDescent="0.35">
      <c r="A27">
        <f t="shared" si="2"/>
        <v>25</v>
      </c>
      <c r="B27">
        <f t="shared" si="0"/>
        <v>625</v>
      </c>
      <c r="C27">
        <f t="shared" si="1"/>
        <v>116.09640474436812</v>
      </c>
    </row>
    <row r="28" spans="1:3" x14ac:dyDescent="0.35">
      <c r="A28">
        <f t="shared" si="2"/>
        <v>26</v>
      </c>
      <c r="B28">
        <f t="shared" si="0"/>
        <v>676</v>
      </c>
      <c r="C28">
        <f t="shared" si="1"/>
        <v>122.2114326716684</v>
      </c>
    </row>
    <row r="29" spans="1:3" x14ac:dyDescent="0.35">
      <c r="A29">
        <f t="shared" si="2"/>
        <v>27</v>
      </c>
      <c r="B29">
        <f t="shared" si="0"/>
        <v>729</v>
      </c>
      <c r="C29">
        <f t="shared" si="1"/>
        <v>128.38196255841368</v>
      </c>
    </row>
    <row r="30" spans="1:3" x14ac:dyDescent="0.35">
      <c r="A30">
        <f t="shared" si="2"/>
        <v>28</v>
      </c>
      <c r="B30">
        <f t="shared" si="0"/>
        <v>784</v>
      </c>
      <c r="C30">
        <f t="shared" si="1"/>
        <v>134.6059378176129</v>
      </c>
    </row>
    <row r="31" spans="1:3" x14ac:dyDescent="0.35">
      <c r="A31">
        <f t="shared" si="2"/>
        <v>29</v>
      </c>
      <c r="B31">
        <f t="shared" si="0"/>
        <v>841</v>
      </c>
      <c r="C31">
        <f t="shared" si="1"/>
        <v>140.8814488586996</v>
      </c>
    </row>
    <row r="32" spans="1:3" x14ac:dyDescent="0.35">
      <c r="A32">
        <f t="shared" si="2"/>
        <v>30</v>
      </c>
      <c r="B32">
        <f t="shared" si="0"/>
        <v>900</v>
      </c>
      <c r="C32">
        <f t="shared" si="1"/>
        <v>147.20671786825557</v>
      </c>
    </row>
    <row r="33" spans="1:3" x14ac:dyDescent="0.35">
      <c r="A33">
        <f t="shared" si="2"/>
        <v>31</v>
      </c>
      <c r="B33">
        <f t="shared" si="0"/>
        <v>961</v>
      </c>
      <c r="C33">
        <f t="shared" si="1"/>
        <v>153.58008562199316</v>
      </c>
    </row>
    <row r="34" spans="1:3" x14ac:dyDescent="0.35">
      <c r="A34">
        <f t="shared" si="2"/>
        <v>32</v>
      </c>
      <c r="B34">
        <f t="shared" si="0"/>
        <v>1024</v>
      </c>
      <c r="C34">
        <f t="shared" si="1"/>
        <v>160</v>
      </c>
    </row>
    <row r="35" spans="1:3" x14ac:dyDescent="0.35">
      <c r="A35">
        <f t="shared" si="2"/>
        <v>33</v>
      </c>
      <c r="B35">
        <f t="shared" si="0"/>
        <v>1089</v>
      </c>
      <c r="C35">
        <f t="shared" si="1"/>
        <v>166.46500593882897</v>
      </c>
    </row>
    <row r="36" spans="1:3" x14ac:dyDescent="0.35">
      <c r="A36">
        <f t="shared" si="2"/>
        <v>34</v>
      </c>
      <c r="B36">
        <f t="shared" si="0"/>
        <v>1156</v>
      </c>
      <c r="C36">
        <f t="shared" si="1"/>
        <v>172.97373660251156</v>
      </c>
    </row>
    <row r="37" spans="1:3" x14ac:dyDescent="0.35">
      <c r="A37">
        <f t="shared" si="2"/>
        <v>35</v>
      </c>
      <c r="B37">
        <f t="shared" si="0"/>
        <v>1225</v>
      </c>
      <c r="C37">
        <f t="shared" si="1"/>
        <v>179.52490559307381</v>
      </c>
    </row>
    <row r="38" spans="1:3" x14ac:dyDescent="0.35">
      <c r="A38">
        <f t="shared" si="2"/>
        <v>36</v>
      </c>
      <c r="B38">
        <f t="shared" si="0"/>
        <v>1296</v>
      </c>
      <c r="C38">
        <f t="shared" si="1"/>
        <v>186.11730005192322</v>
      </c>
    </row>
    <row r="39" spans="1:3" x14ac:dyDescent="0.35">
      <c r="A39">
        <f t="shared" si="2"/>
        <v>37</v>
      </c>
      <c r="B39">
        <f t="shared" si="0"/>
        <v>1369</v>
      </c>
      <c r="C39">
        <f t="shared" si="1"/>
        <v>192.74977452827116</v>
      </c>
    </row>
    <row r="40" spans="1:3" x14ac:dyDescent="0.35">
      <c r="A40">
        <f t="shared" si="2"/>
        <v>38</v>
      </c>
      <c r="B40">
        <f t="shared" si="0"/>
        <v>1444</v>
      </c>
      <c r="C40">
        <f t="shared" si="1"/>
        <v>199.42124551085624</v>
      </c>
    </row>
    <row r="41" spans="1:3" x14ac:dyDescent="0.35">
      <c r="A41">
        <f t="shared" si="2"/>
        <v>39</v>
      </c>
      <c r="B41">
        <f t="shared" si="0"/>
        <v>1521</v>
      </c>
      <c r="C41">
        <f t="shared" si="1"/>
        <v>206.13068653562769</v>
      </c>
    </row>
    <row r="42" spans="1:3" x14ac:dyDescent="0.35">
      <c r="A42">
        <f t="shared" si="2"/>
        <v>40</v>
      </c>
      <c r="B42">
        <f t="shared" si="0"/>
        <v>1600</v>
      </c>
      <c r="C42">
        <f t="shared" si="1"/>
        <v>212.8771237954945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74FD9-80B3-4EAF-BADD-26CFB8BF8339}">
  <dimension ref="A1:G33"/>
  <sheetViews>
    <sheetView tabSelected="1" zoomScale="200" zoomScaleNormal="200" workbookViewId="0">
      <selection activeCell="C35" sqref="C35"/>
    </sheetView>
  </sheetViews>
  <sheetFormatPr defaultRowHeight="14.5" x14ac:dyDescent="0.35"/>
  <cols>
    <col min="1" max="1" width="14.81640625" customWidth="1"/>
    <col min="2" max="2" width="11.54296875" customWidth="1"/>
    <col min="5" max="7" width="11.81640625" bestFit="1" customWidth="1"/>
  </cols>
  <sheetData>
    <row r="1" spans="1:7" x14ac:dyDescent="0.35">
      <c r="A1" s="12" t="s">
        <v>13</v>
      </c>
      <c r="B1" s="12"/>
      <c r="C1" s="12"/>
      <c r="D1" s="12"/>
      <c r="E1" s="12"/>
      <c r="F1" s="12"/>
      <c r="G1" s="12"/>
    </row>
    <row r="3" spans="1:7" x14ac:dyDescent="0.35">
      <c r="A3" s="11">
        <v>1.0000000000000001E-5</v>
      </c>
      <c r="B3" s="1" t="s">
        <v>23</v>
      </c>
      <c r="C3" s="1"/>
      <c r="D3" s="1"/>
    </row>
    <row r="5" spans="1:7" x14ac:dyDescent="0.35">
      <c r="A5" s="9" t="s">
        <v>14</v>
      </c>
      <c r="B5" s="9"/>
      <c r="C5" s="9"/>
      <c r="D5" s="9"/>
      <c r="E5" s="9"/>
      <c r="F5" s="9"/>
      <c r="G5" s="9"/>
    </row>
    <row r="6" spans="1:7" x14ac:dyDescent="0.35">
      <c r="A6" s="10" t="s">
        <v>15</v>
      </c>
      <c r="B6" s="10" t="s">
        <v>16</v>
      </c>
      <c r="C6" s="10" t="s">
        <v>17</v>
      </c>
      <c r="D6" s="10" t="s">
        <v>18</v>
      </c>
      <c r="E6" s="10" t="s">
        <v>19</v>
      </c>
      <c r="F6" s="10" t="s">
        <v>20</v>
      </c>
      <c r="G6" s="10" t="s">
        <v>21</v>
      </c>
    </row>
    <row r="7" spans="1:7" x14ac:dyDescent="0.35">
      <c r="A7">
        <v>10</v>
      </c>
      <c r="B7">
        <f>A7*A7</f>
        <v>100</v>
      </c>
      <c r="C7">
        <f>comp_time*B7</f>
        <v>1E-3</v>
      </c>
      <c r="D7">
        <f>C7/60</f>
        <v>1.6666666666666667E-5</v>
      </c>
      <c r="E7">
        <f>D7/60</f>
        <v>2.7777777777777781E-7</v>
      </c>
      <c r="F7">
        <f>E7/24</f>
        <v>1.1574074074074076E-8</v>
      </c>
      <c r="G7">
        <f>F7/365</f>
        <v>3.1709791983764592E-11</v>
      </c>
    </row>
    <row r="8" spans="1:7" x14ac:dyDescent="0.35">
      <c r="A8">
        <f>A7*10</f>
        <v>100</v>
      </c>
      <c r="B8">
        <f t="shared" ref="B8:B15" si="0">A8*A8</f>
        <v>10000</v>
      </c>
      <c r="C8">
        <f>comp_time*B8</f>
        <v>0.1</v>
      </c>
      <c r="D8">
        <f t="shared" ref="D8:E8" si="1">C8/60</f>
        <v>1.6666666666666668E-3</v>
      </c>
      <c r="E8">
        <f t="shared" si="1"/>
        <v>2.7777777777777779E-5</v>
      </c>
      <c r="F8">
        <f t="shared" ref="F8:F15" si="2">E8/24</f>
        <v>1.1574074074074074E-6</v>
      </c>
      <c r="G8">
        <f t="shared" ref="G8:G15" si="3">F8/365</f>
        <v>3.1709791983764586E-9</v>
      </c>
    </row>
    <row r="9" spans="1:7" x14ac:dyDescent="0.35">
      <c r="A9">
        <f t="shared" ref="A9:A15" si="4">A8*10</f>
        <v>1000</v>
      </c>
      <c r="B9">
        <f t="shared" si="0"/>
        <v>1000000</v>
      </c>
      <c r="C9">
        <f>comp_time*B9</f>
        <v>10</v>
      </c>
      <c r="D9">
        <f t="shared" ref="D9:E9" si="5">C9/60</f>
        <v>0.16666666666666666</v>
      </c>
      <c r="E9">
        <f t="shared" si="5"/>
        <v>2.7777777777777775E-3</v>
      </c>
      <c r="F9">
        <f t="shared" si="2"/>
        <v>1.1574074074074073E-4</v>
      </c>
      <c r="G9">
        <f t="shared" si="3"/>
        <v>3.1709791983764583E-7</v>
      </c>
    </row>
    <row r="10" spans="1:7" x14ac:dyDescent="0.35">
      <c r="A10">
        <f t="shared" si="4"/>
        <v>10000</v>
      </c>
      <c r="B10">
        <f t="shared" si="0"/>
        <v>100000000</v>
      </c>
      <c r="C10">
        <f>comp_time*B10</f>
        <v>1000.0000000000001</v>
      </c>
      <c r="D10">
        <f t="shared" ref="D10:E10" si="6">C10/60</f>
        <v>16.666666666666668</v>
      </c>
      <c r="E10">
        <f t="shared" si="6"/>
        <v>0.27777777777777779</v>
      </c>
      <c r="F10">
        <f t="shared" si="2"/>
        <v>1.1574074074074075E-2</v>
      </c>
      <c r="G10">
        <f t="shared" si="3"/>
        <v>3.1709791983764592E-5</v>
      </c>
    </row>
    <row r="11" spans="1:7" x14ac:dyDescent="0.35">
      <c r="A11">
        <f t="shared" si="4"/>
        <v>100000</v>
      </c>
      <c r="B11">
        <f t="shared" si="0"/>
        <v>10000000000</v>
      </c>
      <c r="C11">
        <f>comp_time*B11</f>
        <v>100000.00000000001</v>
      </c>
      <c r="D11">
        <f t="shared" ref="D11:E11" si="7">C11/60</f>
        <v>1666.666666666667</v>
      </c>
      <c r="E11">
        <f t="shared" si="7"/>
        <v>27.777777777777782</v>
      </c>
      <c r="F11">
        <f t="shared" si="2"/>
        <v>1.1574074074074077</v>
      </c>
      <c r="G11">
        <f t="shared" si="3"/>
        <v>3.1709791983764593E-3</v>
      </c>
    </row>
    <row r="12" spans="1:7" x14ac:dyDescent="0.35">
      <c r="A12">
        <f t="shared" si="4"/>
        <v>1000000</v>
      </c>
      <c r="B12">
        <f t="shared" si="0"/>
        <v>1000000000000</v>
      </c>
      <c r="C12">
        <f>comp_time*B12</f>
        <v>10000000</v>
      </c>
      <c r="D12">
        <f t="shared" ref="D12:E12" si="8">C12/60</f>
        <v>166666.66666666666</v>
      </c>
      <c r="E12">
        <f t="shared" si="8"/>
        <v>2777.7777777777778</v>
      </c>
      <c r="F12">
        <f t="shared" si="2"/>
        <v>115.74074074074075</v>
      </c>
      <c r="G12">
        <f t="shared" si="3"/>
        <v>0.3170979198376459</v>
      </c>
    </row>
    <row r="13" spans="1:7" x14ac:dyDescent="0.35">
      <c r="A13">
        <f t="shared" si="4"/>
        <v>10000000</v>
      </c>
      <c r="B13">
        <f t="shared" si="0"/>
        <v>100000000000000</v>
      </c>
      <c r="C13">
        <f>comp_time*B13</f>
        <v>1000000000.0000001</v>
      </c>
      <c r="D13">
        <f t="shared" ref="D13:E13" si="9">C13/60</f>
        <v>16666666.666666668</v>
      </c>
      <c r="E13">
        <f t="shared" si="9"/>
        <v>277777.77777777781</v>
      </c>
      <c r="F13">
        <f t="shared" si="2"/>
        <v>11574.074074074075</v>
      </c>
      <c r="G13" s="13">
        <f t="shared" si="3"/>
        <v>31.709791983764589</v>
      </c>
    </row>
    <row r="14" spans="1:7" x14ac:dyDescent="0.35">
      <c r="A14">
        <f t="shared" si="4"/>
        <v>100000000</v>
      </c>
      <c r="B14">
        <f t="shared" si="0"/>
        <v>1E+16</v>
      </c>
      <c r="C14">
        <f>comp_time*B14</f>
        <v>100000000000.00002</v>
      </c>
      <c r="D14">
        <f t="shared" ref="D14:E14" si="10">C14/60</f>
        <v>1666666666.666667</v>
      </c>
      <c r="E14">
        <f t="shared" si="10"/>
        <v>27777777.777777784</v>
      </c>
      <c r="F14">
        <f t="shared" si="2"/>
        <v>1157407.4074074076</v>
      </c>
      <c r="G14">
        <f t="shared" si="3"/>
        <v>3170.9791983764594</v>
      </c>
    </row>
    <row r="15" spans="1:7" x14ac:dyDescent="0.35">
      <c r="A15">
        <f t="shared" si="4"/>
        <v>1000000000</v>
      </c>
      <c r="B15">
        <f t="shared" si="0"/>
        <v>1E+18</v>
      </c>
      <c r="C15">
        <f>comp_time*B15</f>
        <v>10000000000000</v>
      </c>
      <c r="D15">
        <f t="shared" ref="D15:E15" si="11">C15/60</f>
        <v>166666666666.66666</v>
      </c>
      <c r="E15">
        <f t="shared" si="11"/>
        <v>2777777777.7777777</v>
      </c>
      <c r="F15">
        <f t="shared" si="2"/>
        <v>115740740.74074073</v>
      </c>
      <c r="G15">
        <f t="shared" si="3"/>
        <v>317097.91983764584</v>
      </c>
    </row>
    <row r="23" spans="1:7" x14ac:dyDescent="0.35">
      <c r="A23" s="9" t="s">
        <v>22</v>
      </c>
      <c r="B23" s="9"/>
      <c r="C23" s="9"/>
      <c r="D23" s="9"/>
      <c r="E23" s="9"/>
      <c r="F23" s="9"/>
      <c r="G23" s="9"/>
    </row>
    <row r="24" spans="1:7" x14ac:dyDescent="0.35">
      <c r="A24" s="10" t="s">
        <v>15</v>
      </c>
      <c r="B24" s="10" t="s">
        <v>16</v>
      </c>
      <c r="C24" s="10" t="s">
        <v>17</v>
      </c>
      <c r="D24" s="10" t="s">
        <v>18</v>
      </c>
      <c r="E24" s="10" t="s">
        <v>19</v>
      </c>
      <c r="F24" s="10" t="s">
        <v>20</v>
      </c>
      <c r="G24" s="10" t="s">
        <v>21</v>
      </c>
    </row>
    <row r="25" spans="1:7" x14ac:dyDescent="0.35">
      <c r="A25">
        <v>10</v>
      </c>
      <c r="B25">
        <f>A25*LOG(A25,2)</f>
        <v>33.219280948873624</v>
      </c>
      <c r="C25">
        <f>comp_time*B25</f>
        <v>3.3219280948873628E-4</v>
      </c>
      <c r="D25">
        <f>C25/60</f>
        <v>5.5365468248122714E-6</v>
      </c>
      <c r="E25">
        <f>D25/60</f>
        <v>9.2275780413537851E-8</v>
      </c>
      <c r="F25">
        <f>E25/24</f>
        <v>3.8448241838974107E-9</v>
      </c>
      <c r="G25">
        <f>F25/365</f>
        <v>1.0533764887390166E-11</v>
      </c>
    </row>
    <row r="26" spans="1:7" x14ac:dyDescent="0.35">
      <c r="A26">
        <f>A25*10</f>
        <v>100</v>
      </c>
      <c r="B26">
        <f t="shared" ref="B26:B33" si="12">A26*LOG(A26,2)</f>
        <v>664.38561897747252</v>
      </c>
      <c r="C26">
        <f>comp_time*B26</f>
        <v>6.6438561897747255E-3</v>
      </c>
      <c r="D26">
        <f t="shared" ref="D26:E26" si="13">C26/60</f>
        <v>1.1073093649624543E-4</v>
      </c>
      <c r="E26">
        <f t="shared" si="13"/>
        <v>1.8455156082707571E-6</v>
      </c>
      <c r="F26">
        <f t="shared" ref="F26:F33" si="14">E26/24</f>
        <v>7.6896483677948211E-8</v>
      </c>
      <c r="G26">
        <f t="shared" ref="G26:G33" si="15">F26/365</f>
        <v>2.1067529774780331E-10</v>
      </c>
    </row>
    <row r="27" spans="1:7" x14ac:dyDescent="0.35">
      <c r="A27">
        <f t="shared" ref="A27:A33" si="16">A26*10</f>
        <v>1000</v>
      </c>
      <c r="B27">
        <f t="shared" si="12"/>
        <v>9965.7842846620879</v>
      </c>
      <c r="C27">
        <f>comp_time*B27</f>
        <v>9.9657842846620881E-2</v>
      </c>
      <c r="D27">
        <f t="shared" ref="D27:E27" si="17">C27/60</f>
        <v>1.6609640474436814E-3</v>
      </c>
      <c r="E27">
        <f t="shared" si="17"/>
        <v>2.7682734124061356E-5</v>
      </c>
      <c r="F27">
        <f t="shared" si="14"/>
        <v>1.1534472551692233E-6</v>
      </c>
      <c r="G27">
        <f t="shared" si="15"/>
        <v>3.1601294662170502E-9</v>
      </c>
    </row>
    <row r="28" spans="1:7" x14ac:dyDescent="0.35">
      <c r="A28">
        <f t="shared" si="16"/>
        <v>10000</v>
      </c>
      <c r="B28">
        <f t="shared" si="12"/>
        <v>132877.1237954945</v>
      </c>
      <c r="C28">
        <f>comp_time*B28</f>
        <v>1.328771237954945</v>
      </c>
      <c r="D28">
        <f t="shared" ref="D28:E28" si="18">C28/60</f>
        <v>2.2146187299249085E-2</v>
      </c>
      <c r="E28">
        <f t="shared" si="18"/>
        <v>3.691031216541514E-4</v>
      </c>
      <c r="F28">
        <f t="shared" si="14"/>
        <v>1.5379296735589642E-5</v>
      </c>
      <c r="G28">
        <f t="shared" si="15"/>
        <v>4.2135059549560663E-8</v>
      </c>
    </row>
    <row r="29" spans="1:7" x14ac:dyDescent="0.35">
      <c r="A29">
        <f t="shared" si="16"/>
        <v>100000</v>
      </c>
      <c r="B29">
        <f t="shared" si="12"/>
        <v>1660964.0474436812</v>
      </c>
      <c r="C29">
        <f>comp_time*B29</f>
        <v>16.609640474436812</v>
      </c>
      <c r="D29">
        <f t="shared" ref="D29:E29" si="19">C29/60</f>
        <v>0.27682734124061353</v>
      </c>
      <c r="E29">
        <f t="shared" si="19"/>
        <v>4.6137890206768926E-3</v>
      </c>
      <c r="F29">
        <f t="shared" si="14"/>
        <v>1.9224120919487052E-4</v>
      </c>
      <c r="G29">
        <f t="shared" si="15"/>
        <v>5.2668824436950827E-7</v>
      </c>
    </row>
    <row r="30" spans="1:7" x14ac:dyDescent="0.35">
      <c r="A30">
        <f t="shared" si="16"/>
        <v>1000000</v>
      </c>
      <c r="B30">
        <f t="shared" si="12"/>
        <v>19931568.569324173</v>
      </c>
      <c r="C30">
        <f>comp_time*B30</f>
        <v>199.31568569324173</v>
      </c>
      <c r="D30">
        <f t="shared" ref="D30:E30" si="20">C30/60</f>
        <v>3.3219280948873622</v>
      </c>
      <c r="E30">
        <f t="shared" si="20"/>
        <v>5.5365468248122704E-2</v>
      </c>
      <c r="F30">
        <f t="shared" si="14"/>
        <v>2.3068945103384459E-3</v>
      </c>
      <c r="G30">
        <f t="shared" si="15"/>
        <v>6.3202589324340984E-6</v>
      </c>
    </row>
    <row r="31" spans="1:7" x14ac:dyDescent="0.35">
      <c r="A31">
        <f t="shared" si="16"/>
        <v>10000000</v>
      </c>
      <c r="B31">
        <f t="shared" si="12"/>
        <v>232534966.64211538</v>
      </c>
      <c r="C31">
        <f>comp_time*B31</f>
        <v>2325.3496664211539</v>
      </c>
      <c r="D31">
        <f t="shared" ref="D31:E31" si="21">C31/60</f>
        <v>38.755827773685901</v>
      </c>
      <c r="E31">
        <f t="shared" si="21"/>
        <v>0.64593046289476497</v>
      </c>
      <c r="F31">
        <f t="shared" si="14"/>
        <v>2.6913769287281872E-2</v>
      </c>
      <c r="G31">
        <f t="shared" si="15"/>
        <v>7.3736354211731154E-5</v>
      </c>
    </row>
    <row r="32" spans="1:7" x14ac:dyDescent="0.35">
      <c r="A32">
        <f t="shared" si="16"/>
        <v>100000000</v>
      </c>
      <c r="B32">
        <f t="shared" si="12"/>
        <v>2657542475.9098902</v>
      </c>
      <c r="C32">
        <f>comp_time*B32</f>
        <v>26575.424759098903</v>
      </c>
      <c r="D32">
        <f t="shared" ref="D32:E32" si="22">C32/60</f>
        <v>442.92374598498174</v>
      </c>
      <c r="E32">
        <f t="shared" si="22"/>
        <v>7.3820624330830293</v>
      </c>
      <c r="F32">
        <f t="shared" si="14"/>
        <v>0.30758593471179291</v>
      </c>
      <c r="G32">
        <f t="shared" si="15"/>
        <v>8.4270119099121347E-4</v>
      </c>
    </row>
    <row r="33" spans="1:7" x14ac:dyDescent="0.35">
      <c r="A33">
        <f t="shared" si="16"/>
        <v>1000000000</v>
      </c>
      <c r="B33">
        <f t="shared" si="12"/>
        <v>29897352853.986263</v>
      </c>
      <c r="C33">
        <f>comp_time*B33</f>
        <v>298973.52853986266</v>
      </c>
      <c r="D33">
        <f t="shared" ref="D33:E33" si="23">C33/60</f>
        <v>4982.8921423310439</v>
      </c>
      <c r="E33">
        <f t="shared" si="23"/>
        <v>83.048202372184065</v>
      </c>
      <c r="F33">
        <f t="shared" si="14"/>
        <v>3.4603417655076694</v>
      </c>
      <c r="G33">
        <f t="shared" si="15"/>
        <v>9.4803883986511496E-3</v>
      </c>
    </row>
  </sheetData>
  <mergeCells count="3">
    <mergeCell ref="A5:G5"/>
    <mergeCell ref="A1:G1"/>
    <mergeCell ref="A23:G2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search real time</vt:lpstr>
      <vt:lpstr>search real comps</vt:lpstr>
      <vt:lpstr>search theoretical</vt:lpstr>
      <vt:lpstr>sort real time</vt:lpstr>
      <vt:lpstr>sort real time (2)</vt:lpstr>
      <vt:lpstr>sort theoretical</vt:lpstr>
      <vt:lpstr>sorting comparisonSorting </vt:lpstr>
      <vt:lpstr>comp_time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Donaldson</dc:creator>
  <cp:lastModifiedBy>Toby Donaldson</cp:lastModifiedBy>
  <dcterms:created xsi:type="dcterms:W3CDTF">2022-11-12T22:39:00Z</dcterms:created>
  <dcterms:modified xsi:type="dcterms:W3CDTF">2022-11-16T21:20:03Z</dcterms:modified>
</cp:coreProperties>
</file>