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mseongsu/robomation/personal_tjdtn/PIO_check/"/>
    </mc:Choice>
  </mc:AlternateContent>
  <xr:revisionPtr revIDLastSave="0" documentId="13_ncr:1_{5E74266A-5637-2540-8F4D-C2FD50692F6F}" xr6:coauthVersionLast="47" xr6:coauthVersionMax="47" xr10:uidLastSave="{00000000-0000-0000-0000-000000000000}"/>
  <bookViews>
    <workbookView xWindow="-31160" yWindow="2900" windowWidth="28360" windowHeight="16180" xr2:uid="{385024C5-CB96-4C20-A0A9-1BB6D9BF6A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C169" i="2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A169" i="2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C157" i="2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45" i="2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33" i="2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21" i="2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09" i="2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97" i="2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73" i="2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61" i="2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49" i="2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37" i="2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36" i="2"/>
  <c r="C35" i="2"/>
  <c r="C25" i="2"/>
  <c r="C26" i="2" s="1"/>
  <c r="C27" i="2" s="1"/>
  <c r="C28" i="2" s="1"/>
  <c r="C29" i="2" s="1"/>
  <c r="C30" i="2" s="1"/>
  <c r="C31" i="2" s="1"/>
  <c r="C32" i="2" s="1"/>
  <c r="C33" i="2" s="1"/>
  <c r="C34" i="2" s="1"/>
  <c r="C24" i="2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" i="2"/>
  <c r="C3" i="2"/>
  <c r="C4" i="2" s="1"/>
  <c r="C5" i="2" s="1"/>
  <c r="C6" i="2" s="1"/>
  <c r="C7" i="2" s="1"/>
  <c r="C8" i="2" s="1"/>
  <c r="C9" i="2" s="1"/>
  <c r="C10" i="2" s="1"/>
  <c r="C11" i="2" s="1"/>
  <c r="C12" i="2" s="1"/>
  <c r="A37" i="2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25" i="2"/>
  <c r="A26" i="2"/>
  <c r="A27" i="2"/>
  <c r="A28" i="2"/>
  <c r="A29" i="2" s="1"/>
  <c r="A30" i="2" s="1"/>
  <c r="A31" i="2" s="1"/>
  <c r="A32" i="2" s="1"/>
  <c r="A33" i="2" s="1"/>
  <c r="A34" i="2" s="1"/>
  <c r="A35" i="2" s="1"/>
  <c r="A36" i="2" s="1"/>
  <c r="A13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5" i="2"/>
  <c r="A6" i="2" s="1"/>
  <c r="A7" i="2" s="1"/>
  <c r="A8" i="2" s="1"/>
  <c r="A9" i="2" s="1"/>
  <c r="A10" i="2" s="1"/>
  <c r="A11" i="2" s="1"/>
  <c r="A12" i="2" s="1"/>
  <c r="A4" i="2"/>
  <c r="A3" i="2"/>
  <c r="A2" i="2"/>
  <c r="A1" i="2"/>
  <c r="B22" i="1"/>
  <c r="K4" i="1"/>
  <c r="K8" i="1" s="1"/>
  <c r="L4" i="1"/>
  <c r="D8" i="1"/>
  <c r="C8" i="1"/>
  <c r="F7" i="1"/>
  <c r="F6" i="1"/>
  <c r="F5" i="1"/>
  <c r="L7" i="1"/>
  <c r="M7" i="1" s="1"/>
  <c r="L6" i="1"/>
  <c r="M6" i="1" s="1"/>
  <c r="L5" i="1"/>
  <c r="M5" i="1" s="1"/>
  <c r="E6" i="1"/>
  <c r="E7" i="1"/>
  <c r="E5" i="1"/>
  <c r="L8" i="1" l="1"/>
  <c r="L15" i="1" s="1"/>
  <c r="L16" i="1" s="1"/>
  <c r="L17" i="1" s="1"/>
  <c r="L18" i="1" s="1"/>
  <c r="F8" i="1"/>
  <c r="N7" i="1"/>
  <c r="E8" i="1"/>
  <c r="N8" i="1"/>
  <c r="N5" i="1"/>
  <c r="N6" i="1"/>
  <c r="M8" i="1" l="1"/>
</calcChain>
</file>

<file path=xl/sharedStrings.xml><?xml version="1.0" encoding="utf-8"?>
<sst xmlns="http://schemas.openxmlformats.org/spreadsheetml/2006/main" count="48" uniqueCount="35">
  <si>
    <t>CMA</t>
    <phoneticPr fontId="1" type="noConversion"/>
  </si>
  <si>
    <t>AMD</t>
    <phoneticPr fontId="1" type="noConversion"/>
  </si>
  <si>
    <t>평매입가</t>
    <phoneticPr fontId="1" type="noConversion"/>
  </si>
  <si>
    <t>수량</t>
    <phoneticPr fontId="1" type="noConversion"/>
  </si>
  <si>
    <t>현재가</t>
    <phoneticPr fontId="1" type="noConversion"/>
  </si>
  <si>
    <t>NVDA</t>
    <phoneticPr fontId="1" type="noConversion"/>
  </si>
  <si>
    <t>MSFT</t>
    <phoneticPr fontId="1" type="noConversion"/>
  </si>
  <si>
    <t>평가손익</t>
    <phoneticPr fontId="1" type="noConversion"/>
  </si>
  <si>
    <t>$</t>
    <phoneticPr fontId="1" type="noConversion"/>
  </si>
  <si>
    <t>총</t>
    <phoneticPr fontId="1" type="noConversion"/>
  </si>
  <si>
    <t>환율</t>
    <phoneticPr fontId="1" type="noConversion"/>
  </si>
  <si>
    <t>손익률</t>
    <phoneticPr fontId="1" type="noConversion"/>
  </si>
  <si>
    <t>\</t>
    <phoneticPr fontId="1" type="noConversion"/>
  </si>
  <si>
    <t>달러</t>
    <phoneticPr fontId="1" type="noConversion"/>
  </si>
  <si>
    <t>ISA</t>
    <phoneticPr fontId="1" type="noConversion"/>
  </si>
  <si>
    <t>kakaoB</t>
    <phoneticPr fontId="1" type="noConversion"/>
  </si>
  <si>
    <t>KB</t>
    <phoneticPr fontId="1" type="noConversion"/>
  </si>
  <si>
    <t>kakaoP</t>
    <phoneticPr fontId="1" type="noConversion"/>
  </si>
  <si>
    <t>total</t>
    <phoneticPr fontId="1" type="noConversion"/>
  </si>
  <si>
    <t>월급</t>
    <phoneticPr fontId="1" type="noConversion"/>
  </si>
  <si>
    <t>종목명</t>
    <phoneticPr fontId="1" type="noConversion"/>
  </si>
  <si>
    <t>손익</t>
    <phoneticPr fontId="1" type="noConversion"/>
  </si>
  <si>
    <t>수익률</t>
    <phoneticPr fontId="1" type="noConversion"/>
  </si>
  <si>
    <t>AAPL</t>
    <phoneticPr fontId="1" type="noConversion"/>
  </si>
  <si>
    <t>월 100씩</t>
    <phoneticPr fontId="1" type="noConversion"/>
  </si>
  <si>
    <t>월 2%</t>
    <phoneticPr fontId="1" type="noConversion"/>
  </si>
  <si>
    <t>목표</t>
    <phoneticPr fontId="1" type="noConversion"/>
  </si>
  <si>
    <t>저축</t>
    <phoneticPr fontId="1" type="noConversion"/>
  </si>
  <si>
    <t>월수익률</t>
    <phoneticPr fontId="1" type="noConversion"/>
  </si>
  <si>
    <t>금리</t>
    <phoneticPr fontId="1" type="noConversion"/>
  </si>
  <si>
    <t>15년차에 두배차이</t>
    <phoneticPr fontId="1" type="noConversion"/>
  </si>
  <si>
    <t>생활비</t>
    <phoneticPr fontId="1" type="noConversion"/>
  </si>
  <si>
    <t>구독료</t>
    <phoneticPr fontId="1" type="noConversion"/>
  </si>
  <si>
    <t>저축가능</t>
    <phoneticPr fontId="1" type="noConversion"/>
  </si>
  <si>
    <t>4달에 44만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</si>
</sst>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4" xfId="0" applyBorder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>
      <alignment vertical="center"/>
    </xf>
    <xf numFmtId="14" fontId="0" fillId="0" borderId="2" xfId="0" applyNumberFormat="1" applyBorder="1">
      <alignment vertical="center"/>
    </xf>
    <xf numFmtId="14" fontId="0" fillId="0" borderId="3" xfId="0" applyNumberFormat="1" applyBorder="1">
      <alignment vertical="center"/>
    </xf>
    <xf numFmtId="38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4" borderId="0" xfId="0" applyNumberFormat="1" applyFill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4"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현재가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E1-4496-82CB-55DBF62EF3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E1-4496-82CB-55DBF62EF3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E1-4496-82CB-55DBF62EF37B}"/>
              </c:ext>
            </c:extLst>
          </c:dPt>
          <c:val>
            <c:numRef>
              <c:f>Sheet1!$D$5:$D$7</c:f>
              <c:numCache>
                <c:formatCode>#,##0.00_ </c:formatCode>
                <c:ptCount val="3"/>
                <c:pt idx="0">
                  <c:v>183.43</c:v>
                </c:pt>
                <c:pt idx="1">
                  <c:v>428.98</c:v>
                </c:pt>
                <c:pt idx="2">
                  <c:v>916.56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E1-4496-82CB-55DBF62E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평매입가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E1-43ED-8D19-223AFB2240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E1-43ED-8D19-223AFB2240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E1-43ED-8D19-223AFB224042}"/>
              </c:ext>
            </c:extLst>
          </c:dPt>
          <c:val>
            <c:numRef>
              <c:f>Sheet1!$C$5:$C$7</c:f>
              <c:numCache>
                <c:formatCode>#,##0.00_ </c:formatCode>
                <c:ptCount val="3"/>
                <c:pt idx="0">
                  <c:v>178.03</c:v>
                </c:pt>
                <c:pt idx="1">
                  <c:v>406.5</c:v>
                </c:pt>
                <c:pt idx="2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E1-43ED-8D19-223AFB22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10</xdr:row>
      <xdr:rowOff>38100</xdr:rowOff>
    </xdr:from>
    <xdr:to>
      <xdr:col>5</xdr:col>
      <xdr:colOff>228600</xdr:colOff>
      <xdr:row>18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DFFE980-3D20-41B6-909F-1A07A22D6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10</xdr:row>
      <xdr:rowOff>38100</xdr:rowOff>
    </xdr:from>
    <xdr:to>
      <xdr:col>3</xdr:col>
      <xdr:colOff>228600</xdr:colOff>
      <xdr:row>18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2987385-D407-41FD-97A8-05112D38B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DA4A-515C-43D0-9EBA-F5949D4DBDAF}">
  <dimension ref="A1:S23"/>
  <sheetViews>
    <sheetView tabSelected="1" zoomScale="125" workbookViewId="0">
      <selection activeCell="K15" sqref="K15"/>
    </sheetView>
  </sheetViews>
  <sheetFormatPr baseColWidth="10" defaultColWidth="8.83203125" defaultRowHeight="17"/>
  <cols>
    <col min="1" max="1" width="11.33203125" bestFit="1" customWidth="1"/>
    <col min="2" max="3" width="10.5" bestFit="1" customWidth="1"/>
    <col min="4" max="4" width="9.5" bestFit="1" customWidth="1"/>
    <col min="5" max="5" width="9.33203125" bestFit="1" customWidth="1"/>
    <col min="6" max="6" width="9.83203125" bestFit="1" customWidth="1"/>
    <col min="7" max="7" width="9.1640625" bestFit="1" customWidth="1"/>
    <col min="10" max="10" width="9" bestFit="1" customWidth="1"/>
    <col min="11" max="12" width="12.6640625" bestFit="1" customWidth="1"/>
    <col min="13" max="13" width="11.1640625" bestFit="1" customWidth="1"/>
    <col min="14" max="14" width="9.6640625" bestFit="1" customWidth="1"/>
    <col min="18" max="18" width="9.1640625" bestFit="1" customWidth="1"/>
    <col min="19" max="19" width="9" bestFit="1" customWidth="1"/>
  </cols>
  <sheetData>
    <row r="1" spans="1:19">
      <c r="C1" t="s">
        <v>10</v>
      </c>
      <c r="D1" s="1">
        <v>1338.7</v>
      </c>
    </row>
    <row r="3" spans="1:19">
      <c r="A3" s="4" t="s">
        <v>8</v>
      </c>
      <c r="B3" s="3" t="s">
        <v>3</v>
      </c>
      <c r="C3" s="3" t="s">
        <v>2</v>
      </c>
      <c r="D3" s="3" t="s">
        <v>4</v>
      </c>
      <c r="E3" s="3" t="s">
        <v>7</v>
      </c>
      <c r="F3" s="3" t="s">
        <v>11</v>
      </c>
      <c r="I3" s="4" t="s">
        <v>12</v>
      </c>
      <c r="J3" s="3" t="s">
        <v>3</v>
      </c>
      <c r="K3" s="3" t="s">
        <v>2</v>
      </c>
      <c r="L3" s="3" t="s">
        <v>4</v>
      </c>
      <c r="M3" s="3" t="s">
        <v>7</v>
      </c>
      <c r="N3" s="3" t="s">
        <v>11</v>
      </c>
      <c r="Q3" t="s">
        <v>20</v>
      </c>
      <c r="R3" t="s">
        <v>21</v>
      </c>
      <c r="S3" t="s">
        <v>22</v>
      </c>
    </row>
    <row r="4" spans="1:19">
      <c r="A4" s="8" t="s">
        <v>13</v>
      </c>
      <c r="C4">
        <v>15.38</v>
      </c>
      <c r="D4">
        <v>15.38</v>
      </c>
      <c r="I4" s="8" t="s">
        <v>13</v>
      </c>
      <c r="K4" s="6">
        <f>C4*D1</f>
        <v>20589.206000000002</v>
      </c>
      <c r="L4" s="6">
        <f>D4*D1</f>
        <v>20589.206000000002</v>
      </c>
      <c r="Q4" t="s">
        <v>5</v>
      </c>
      <c r="R4" s="6">
        <v>302383</v>
      </c>
      <c r="S4" s="7">
        <v>1.0123</v>
      </c>
    </row>
    <row r="5" spans="1:19">
      <c r="A5" s="5" t="s">
        <v>1</v>
      </c>
      <c r="B5" s="10">
        <v>1</v>
      </c>
      <c r="C5" s="9">
        <v>178.03</v>
      </c>
      <c r="D5" s="15">
        <v>183.43</v>
      </c>
      <c r="E5" s="2">
        <f>D5-C5</f>
        <v>5.4000000000000057</v>
      </c>
      <c r="F5" s="7">
        <f>(D5/C5-1)</f>
        <v>3.0331966522496145E-2</v>
      </c>
      <c r="I5" s="5" t="s">
        <v>1</v>
      </c>
      <c r="J5">
        <v>1</v>
      </c>
      <c r="K5" s="6">
        <v>237314</v>
      </c>
      <c r="L5" s="6">
        <f>D5*D1</f>
        <v>245557.74100000001</v>
      </c>
      <c r="M5" s="6">
        <f>L5-K5</f>
        <v>8243.7410000000091</v>
      </c>
      <c r="N5" s="7">
        <f>(L5/K5-1)</f>
        <v>3.4737693519977686E-2</v>
      </c>
      <c r="Q5" t="s">
        <v>1</v>
      </c>
      <c r="R5" s="6">
        <v>29107</v>
      </c>
      <c r="S5" s="7">
        <v>2.86E-2</v>
      </c>
    </row>
    <row r="6" spans="1:19">
      <c r="A6" s="5" t="s">
        <v>6</v>
      </c>
      <c r="B6" s="10">
        <v>1</v>
      </c>
      <c r="C6" s="9">
        <v>406.5</v>
      </c>
      <c r="D6" s="15">
        <v>428.98</v>
      </c>
      <c r="E6" s="2">
        <f>D6-C6</f>
        <v>22.480000000000018</v>
      </c>
      <c r="F6" s="7">
        <f>(D6/C6-1)</f>
        <v>5.530135301353023E-2</v>
      </c>
      <c r="I6" s="5" t="s">
        <v>6</v>
      </c>
      <c r="J6">
        <v>1</v>
      </c>
      <c r="K6" s="6">
        <v>541173</v>
      </c>
      <c r="L6" s="6">
        <f>D6*D1</f>
        <v>574275.52600000007</v>
      </c>
      <c r="M6" s="6">
        <f>L6-K6</f>
        <v>33102.526000000071</v>
      </c>
      <c r="N6" s="7">
        <f>(L6/K6-1)</f>
        <v>6.1168103360663029E-2</v>
      </c>
      <c r="Q6" t="s">
        <v>23</v>
      </c>
      <c r="R6" s="6">
        <v>-5397</v>
      </c>
      <c r="S6" s="7">
        <v>-1.09E-2</v>
      </c>
    </row>
    <row r="7" spans="1:19">
      <c r="A7" s="5" t="s">
        <v>5</v>
      </c>
      <c r="B7" s="10">
        <v>1</v>
      </c>
      <c r="C7" s="9">
        <v>682</v>
      </c>
      <c r="D7" s="15">
        <v>916.56</v>
      </c>
      <c r="E7" s="2">
        <f>D7-C7</f>
        <v>234.55999999999995</v>
      </c>
      <c r="F7" s="7">
        <f>(D7/C7-1)</f>
        <v>0.34392961876832828</v>
      </c>
      <c r="I7" s="5" t="s">
        <v>5</v>
      </c>
      <c r="J7">
        <v>1</v>
      </c>
      <c r="K7" s="6">
        <v>912448</v>
      </c>
      <c r="L7" s="6">
        <f>D7*D1</f>
        <v>1226998.872</v>
      </c>
      <c r="M7" s="6">
        <f>L7-K7</f>
        <v>314550.87199999997</v>
      </c>
      <c r="N7" s="7">
        <f>(L7/K7-1)</f>
        <v>0.34473292943817069</v>
      </c>
    </row>
    <row r="8" spans="1:19">
      <c r="A8" s="5" t="s">
        <v>9</v>
      </c>
      <c r="C8" s="2">
        <f>SUM(C4:C7)</f>
        <v>1281.9099999999999</v>
      </c>
      <c r="D8" s="2">
        <f>SUM(D4:D7)</f>
        <v>1544.35</v>
      </c>
      <c r="E8" s="2">
        <f>D8-C8</f>
        <v>262.44000000000005</v>
      </c>
      <c r="F8" s="7">
        <f>(D8/C8-1)</f>
        <v>0.20472576077883797</v>
      </c>
      <c r="I8" s="5" t="s">
        <v>9</v>
      </c>
      <c r="K8" s="6">
        <f>SUM(K4:K7)</f>
        <v>1711524.206</v>
      </c>
      <c r="L8" s="6">
        <f>SUM(L4:L7)</f>
        <v>2067421.345</v>
      </c>
      <c r="M8" s="6">
        <f>L8-K8</f>
        <v>355897.13899999997</v>
      </c>
      <c r="N8" s="7">
        <f>(L8/K8-1)</f>
        <v>0.20794163340042182</v>
      </c>
    </row>
    <row r="11" spans="1:19">
      <c r="L11" t="s">
        <v>26</v>
      </c>
    </row>
    <row r="12" spans="1:19">
      <c r="L12" t="s">
        <v>24</v>
      </c>
      <c r="M12" t="s">
        <v>25</v>
      </c>
      <c r="N12" t="s">
        <v>34</v>
      </c>
    </row>
    <row r="14" spans="1:19">
      <c r="K14" s="6"/>
      <c r="L14" s="13">
        <v>2067421</v>
      </c>
      <c r="M14" s="14">
        <v>45375</v>
      </c>
    </row>
    <row r="15" spans="1:19">
      <c r="L15" s="13">
        <f>(L14+1000000)*1.02</f>
        <v>3128769.42</v>
      </c>
      <c r="M15" s="14">
        <v>45406</v>
      </c>
    </row>
    <row r="16" spans="1:19">
      <c r="L16" s="13">
        <f t="shared" ref="L16:L18" si="0">(L15+1000000)*1.02</f>
        <v>4211344.8084000004</v>
      </c>
      <c r="M16" s="14">
        <v>45436</v>
      </c>
    </row>
    <row r="17" spans="1:13">
      <c r="L17" s="13">
        <f t="shared" si="0"/>
        <v>5315571.7045680005</v>
      </c>
      <c r="M17" s="14">
        <v>45467</v>
      </c>
    </row>
    <row r="18" spans="1:13">
      <c r="L18" s="13">
        <f t="shared" si="0"/>
        <v>6441883.1386593608</v>
      </c>
      <c r="M18" s="14">
        <v>45497</v>
      </c>
    </row>
    <row r="20" spans="1:13">
      <c r="G20" s="6"/>
      <c r="J20" t="s">
        <v>19</v>
      </c>
      <c r="K20" s="16">
        <v>1643900</v>
      </c>
    </row>
    <row r="21" spans="1:13">
      <c r="A21" s="12"/>
      <c r="B21" s="3" t="s">
        <v>18</v>
      </c>
      <c r="C21" s="3" t="s">
        <v>0</v>
      </c>
      <c r="D21" s="3" t="s">
        <v>14</v>
      </c>
      <c r="E21" s="3" t="s">
        <v>15</v>
      </c>
      <c r="F21" s="3" t="s">
        <v>17</v>
      </c>
      <c r="G21" s="3" t="s">
        <v>16</v>
      </c>
      <c r="J21" t="s">
        <v>31</v>
      </c>
      <c r="K21" s="16">
        <v>600000</v>
      </c>
    </row>
    <row r="22" spans="1:13">
      <c r="A22" s="11">
        <v>45372</v>
      </c>
      <c r="B22" s="6">
        <f>SUM(C22:G22)</f>
        <v>2708698</v>
      </c>
      <c r="C22" s="6">
        <v>2058131</v>
      </c>
      <c r="D22" s="6">
        <v>214812</v>
      </c>
      <c r="E22" s="6">
        <v>100981</v>
      </c>
      <c r="F22" s="6">
        <v>30179</v>
      </c>
      <c r="G22" s="6">
        <v>304595</v>
      </c>
      <c r="J22" t="s">
        <v>32</v>
      </c>
      <c r="K22" s="16">
        <v>23190</v>
      </c>
    </row>
    <row r="23" spans="1:13">
      <c r="J23" t="s">
        <v>33</v>
      </c>
      <c r="K23" s="16">
        <f>K20-K21-K22</f>
        <v>1020710</v>
      </c>
    </row>
  </sheetData>
  <phoneticPr fontId="1" type="noConversion"/>
  <conditionalFormatting sqref="E5:F8">
    <cfRule type="cellIs" dxfId="3" priority="5" operator="lessThan">
      <formula>0</formula>
    </cfRule>
    <cfRule type="cellIs" dxfId="2" priority="7" operator="greaterThan">
      <formula>0</formula>
    </cfRule>
  </conditionalFormatting>
  <conditionalFormatting sqref="M5:N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F0B6-94E5-4505-A80D-FDBB4E358C97}">
  <dimension ref="A1:H180"/>
  <sheetViews>
    <sheetView workbookViewId="0">
      <selection activeCell="F177" sqref="F177"/>
    </sheetView>
  </sheetViews>
  <sheetFormatPr baseColWidth="10" defaultColWidth="9" defaultRowHeight="17"/>
  <cols>
    <col min="1" max="1" width="12.5" style="6" customWidth="1"/>
    <col min="2" max="2" width="9" style="6"/>
    <col min="3" max="3" width="13.6640625" style="6" customWidth="1"/>
    <col min="4" max="4" width="9" style="2"/>
    <col min="5" max="6" width="9.83203125" style="6" bestFit="1" customWidth="1"/>
    <col min="7" max="7" width="9.1640625" style="6" bestFit="1" customWidth="1"/>
    <col min="8" max="16384" width="9" style="6"/>
  </cols>
  <sheetData>
    <row r="1" spans="1:8">
      <c r="A1" s="6">
        <f>F2</f>
        <v>2000000</v>
      </c>
      <c r="C1" s="6">
        <v>2000000</v>
      </c>
      <c r="E1" s="6" t="s">
        <v>19</v>
      </c>
      <c r="F1" s="6" t="s">
        <v>27</v>
      </c>
      <c r="G1" s="6" t="s">
        <v>28</v>
      </c>
      <c r="H1" s="6" t="s">
        <v>29</v>
      </c>
    </row>
    <row r="2" spans="1:8">
      <c r="A2" s="6">
        <f>(A1+F2)*G2</f>
        <v>4040000</v>
      </c>
      <c r="C2" s="6">
        <f>C1+F$2</f>
        <v>4000000</v>
      </c>
      <c r="E2" s="6">
        <v>3000000</v>
      </c>
      <c r="F2" s="6">
        <v>2000000</v>
      </c>
      <c r="G2" s="2">
        <v>1.01</v>
      </c>
      <c r="H2" s="2">
        <v>1.04</v>
      </c>
    </row>
    <row r="3" spans="1:8">
      <c r="A3" s="6">
        <f>(A2+F$2)*G$2</f>
        <v>6100400</v>
      </c>
      <c r="C3" s="6">
        <f>C2+F$2</f>
        <v>6000000</v>
      </c>
    </row>
    <row r="4" spans="1:8">
      <c r="A4" s="6">
        <f>(A3+F$2)*G$2</f>
        <v>8181404</v>
      </c>
      <c r="C4" s="6">
        <f t="shared" ref="C4:C12" si="0">C3+F$2</f>
        <v>8000000</v>
      </c>
    </row>
    <row r="5" spans="1:8">
      <c r="A5" s="6">
        <f t="shared" ref="A5:A68" si="1">(A4+F$2)*G$2</f>
        <v>10283218.040000001</v>
      </c>
      <c r="C5" s="6">
        <f t="shared" si="0"/>
        <v>10000000</v>
      </c>
    </row>
    <row r="6" spans="1:8">
      <c r="A6" s="6">
        <f t="shared" si="1"/>
        <v>12406050.220400002</v>
      </c>
      <c r="C6" s="6">
        <f t="shared" si="0"/>
        <v>12000000</v>
      </c>
    </row>
    <row r="7" spans="1:8">
      <c r="A7" s="6">
        <f t="shared" si="1"/>
        <v>14550110.722604003</v>
      </c>
      <c r="C7" s="6">
        <f t="shared" si="0"/>
        <v>14000000</v>
      </c>
    </row>
    <row r="8" spans="1:8">
      <c r="A8" s="6">
        <f t="shared" si="1"/>
        <v>16715611.829830043</v>
      </c>
      <c r="C8" s="6">
        <f t="shared" si="0"/>
        <v>16000000</v>
      </c>
    </row>
    <row r="9" spans="1:8">
      <c r="A9" s="6">
        <f t="shared" si="1"/>
        <v>18902767.948128343</v>
      </c>
      <c r="C9" s="6">
        <f t="shared" si="0"/>
        <v>18000000</v>
      </c>
    </row>
    <row r="10" spans="1:8">
      <c r="A10" s="6">
        <f t="shared" si="1"/>
        <v>21111795.627609625</v>
      </c>
      <c r="C10" s="6">
        <f t="shared" si="0"/>
        <v>20000000</v>
      </c>
    </row>
    <row r="11" spans="1:8">
      <c r="A11" s="6">
        <f t="shared" si="1"/>
        <v>23342913.583885722</v>
      </c>
      <c r="C11" s="6">
        <f t="shared" si="0"/>
        <v>22000000</v>
      </c>
    </row>
    <row r="12" spans="1:8">
      <c r="A12" s="6">
        <f t="shared" si="1"/>
        <v>25596342.719724581</v>
      </c>
      <c r="C12" s="6">
        <f t="shared" si="0"/>
        <v>24000000</v>
      </c>
    </row>
    <row r="13" spans="1:8">
      <c r="A13" s="6">
        <f t="shared" si="1"/>
        <v>27872306.146921828</v>
      </c>
      <c r="B13" s="6">
        <v>1</v>
      </c>
      <c r="C13" s="6">
        <f>(C12+F$2)*D13</f>
        <v>27040000</v>
      </c>
      <c r="D13" s="2">
        <v>1.04</v>
      </c>
    </row>
    <row r="14" spans="1:8">
      <c r="A14" s="6">
        <f t="shared" si="1"/>
        <v>30171029.208391048</v>
      </c>
      <c r="C14" s="6">
        <f>C13+F$2</f>
        <v>29040000</v>
      </c>
    </row>
    <row r="15" spans="1:8">
      <c r="A15" s="6">
        <f t="shared" si="1"/>
        <v>32492739.50047496</v>
      </c>
      <c r="C15" s="6">
        <f t="shared" ref="C15:C23" si="2">C14+F$2</f>
        <v>31040000</v>
      </c>
    </row>
    <row r="16" spans="1:8">
      <c r="A16" s="6">
        <f t="shared" si="1"/>
        <v>34837666.895479709</v>
      </c>
      <c r="C16" s="6">
        <f t="shared" si="2"/>
        <v>33040000</v>
      </c>
    </row>
    <row r="17" spans="1:4">
      <c r="A17" s="6">
        <f t="shared" si="1"/>
        <v>37206043.564434506</v>
      </c>
      <c r="C17" s="6">
        <f t="shared" si="2"/>
        <v>35040000</v>
      </c>
    </row>
    <row r="18" spans="1:4">
      <c r="A18" s="6">
        <f t="shared" si="1"/>
        <v>39598104.000078849</v>
      </c>
      <c r="C18" s="6">
        <f t="shared" si="2"/>
        <v>37040000</v>
      </c>
    </row>
    <row r="19" spans="1:4">
      <c r="A19" s="6">
        <f t="shared" si="1"/>
        <v>42014085.040079638</v>
      </c>
      <c r="C19" s="6">
        <f t="shared" si="2"/>
        <v>39040000</v>
      </c>
    </row>
    <row r="20" spans="1:4">
      <c r="A20" s="6">
        <f t="shared" si="1"/>
        <v>44454225.890480436</v>
      </c>
      <c r="C20" s="6">
        <f t="shared" si="2"/>
        <v>41040000</v>
      </c>
    </row>
    <row r="21" spans="1:4">
      <c r="A21" s="6">
        <f t="shared" si="1"/>
        <v>46918768.149385244</v>
      </c>
      <c r="C21" s="6">
        <f t="shared" si="2"/>
        <v>43040000</v>
      </c>
    </row>
    <row r="22" spans="1:4">
      <c r="A22" s="6">
        <f t="shared" si="1"/>
        <v>49407955.8308791</v>
      </c>
      <c r="C22" s="6">
        <f t="shared" si="2"/>
        <v>45040000</v>
      </c>
    </row>
    <row r="23" spans="1:4">
      <c r="A23" s="6">
        <f t="shared" si="1"/>
        <v>51922035.389187895</v>
      </c>
      <c r="C23" s="6">
        <f t="shared" si="2"/>
        <v>47040000</v>
      </c>
    </row>
    <row r="24" spans="1:4">
      <c r="A24" s="6">
        <f t="shared" si="1"/>
        <v>54461255.743079774</v>
      </c>
      <c r="B24" s="6">
        <v>2</v>
      </c>
      <c r="C24" s="6">
        <f>(C23+F$2)*D24</f>
        <v>51001600</v>
      </c>
      <c r="D24" s="2">
        <v>1.04</v>
      </c>
    </row>
    <row r="25" spans="1:4">
      <c r="A25" s="6">
        <f t="shared" si="1"/>
        <v>57025868.30051057</v>
      </c>
      <c r="C25" s="6">
        <f>C24+F$2</f>
        <v>53001600</v>
      </c>
    </row>
    <row r="26" spans="1:4">
      <c r="A26" s="6">
        <f t="shared" si="1"/>
        <v>59616126.98351568</v>
      </c>
      <c r="C26" s="6">
        <f t="shared" ref="C26:C35" si="3">C25+F$2</f>
        <v>55001600</v>
      </c>
    </row>
    <row r="27" spans="1:4">
      <c r="A27" s="6">
        <f t="shared" si="1"/>
        <v>62232288.253350839</v>
      </c>
      <c r="C27" s="6">
        <f t="shared" si="3"/>
        <v>57001600</v>
      </c>
    </row>
    <row r="28" spans="1:4">
      <c r="A28" s="6">
        <f t="shared" si="1"/>
        <v>64874611.135884345</v>
      </c>
      <c r="C28" s="6">
        <f t="shared" si="3"/>
        <v>59001600</v>
      </c>
    </row>
    <row r="29" spans="1:4">
      <c r="A29" s="6">
        <f t="shared" si="1"/>
        <v>67543357.247243196</v>
      </c>
      <c r="C29" s="6">
        <f t="shared" si="3"/>
        <v>61001600</v>
      </c>
    </row>
    <row r="30" spans="1:4">
      <c r="A30" s="6">
        <f t="shared" si="1"/>
        <v>70238790.819715634</v>
      </c>
      <c r="C30" s="6">
        <f t="shared" si="3"/>
        <v>63001600</v>
      </c>
    </row>
    <row r="31" spans="1:4">
      <c r="A31" s="6">
        <f t="shared" si="1"/>
        <v>72961178.727912784</v>
      </c>
      <c r="C31" s="6">
        <f t="shared" si="3"/>
        <v>65001600</v>
      </c>
    </row>
    <row r="32" spans="1:4">
      <c r="A32" s="6">
        <f t="shared" si="1"/>
        <v>75710790.515191913</v>
      </c>
      <c r="C32" s="6">
        <f t="shared" si="3"/>
        <v>67001600</v>
      </c>
    </row>
    <row r="33" spans="1:4">
      <c r="A33" s="6">
        <f t="shared" si="1"/>
        <v>78487898.420343831</v>
      </c>
      <c r="C33" s="6">
        <f t="shared" si="3"/>
        <v>69001600</v>
      </c>
    </row>
    <row r="34" spans="1:4">
      <c r="A34" s="6">
        <f t="shared" si="1"/>
        <v>81292777.404547274</v>
      </c>
      <c r="C34" s="6">
        <f t="shared" si="3"/>
        <v>71001600</v>
      </c>
    </row>
    <row r="35" spans="1:4">
      <c r="A35" s="6">
        <f t="shared" si="1"/>
        <v>84125705.178592741</v>
      </c>
      <c r="C35" s="6">
        <f t="shared" si="3"/>
        <v>73001600</v>
      </c>
    </row>
    <row r="36" spans="1:4">
      <c r="A36" s="6">
        <f t="shared" si="1"/>
        <v>86986962.230378672</v>
      </c>
      <c r="B36" s="6">
        <v>3</v>
      </c>
      <c r="C36" s="6">
        <f>(C35+F$2)*D36</f>
        <v>78001664</v>
      </c>
      <c r="D36" s="2">
        <v>1.04</v>
      </c>
    </row>
    <row r="37" spans="1:4">
      <c r="A37" s="6">
        <f t="shared" si="1"/>
        <v>89876831.852682456</v>
      </c>
      <c r="C37" s="6">
        <f>C36+F$2</f>
        <v>80001664</v>
      </c>
    </row>
    <row r="38" spans="1:4">
      <c r="A38" s="6">
        <f t="shared" si="1"/>
        <v>92795600.171209276</v>
      </c>
      <c r="C38" s="6">
        <f t="shared" ref="C38:C47" si="4">C37+F$2</f>
        <v>82001664</v>
      </c>
    </row>
    <row r="39" spans="1:4">
      <c r="A39" s="6">
        <f t="shared" si="1"/>
        <v>95743556.172921374</v>
      </c>
      <c r="C39" s="6">
        <f t="shared" si="4"/>
        <v>84001664</v>
      </c>
    </row>
    <row r="40" spans="1:4">
      <c r="A40" s="6">
        <f t="shared" si="1"/>
        <v>98720991.734650582</v>
      </c>
      <c r="C40" s="6">
        <f t="shared" si="4"/>
        <v>86001664</v>
      </c>
    </row>
    <row r="41" spans="1:4">
      <c r="A41" s="6">
        <f t="shared" si="1"/>
        <v>101728201.65199709</v>
      </c>
      <c r="C41" s="6">
        <f t="shared" si="4"/>
        <v>88001664</v>
      </c>
    </row>
    <row r="42" spans="1:4">
      <c r="A42" s="6">
        <f t="shared" si="1"/>
        <v>104765483.66851707</v>
      </c>
      <c r="C42" s="6">
        <f t="shared" si="4"/>
        <v>90001664</v>
      </c>
    </row>
    <row r="43" spans="1:4">
      <c r="A43" s="6">
        <f t="shared" si="1"/>
        <v>107833138.50520223</v>
      </c>
      <c r="C43" s="6">
        <f t="shared" si="4"/>
        <v>92001664</v>
      </c>
    </row>
    <row r="44" spans="1:4">
      <c r="A44" s="6">
        <f t="shared" si="1"/>
        <v>110931469.89025426</v>
      </c>
      <c r="C44" s="6">
        <f t="shared" si="4"/>
        <v>94001664</v>
      </c>
    </row>
    <row r="45" spans="1:4">
      <c r="A45" s="6">
        <f t="shared" si="1"/>
        <v>114060784.58915681</v>
      </c>
      <c r="C45" s="6">
        <f t="shared" si="4"/>
        <v>96001664</v>
      </c>
    </row>
    <row r="46" spans="1:4">
      <c r="A46" s="6">
        <f t="shared" si="1"/>
        <v>117221392.43504837</v>
      </c>
      <c r="C46" s="6">
        <f t="shared" si="4"/>
        <v>98001664</v>
      </c>
    </row>
    <row r="47" spans="1:4">
      <c r="A47" s="6">
        <f t="shared" si="1"/>
        <v>120413606.35939886</v>
      </c>
      <c r="C47" s="6">
        <f t="shared" si="4"/>
        <v>100001664</v>
      </c>
    </row>
    <row r="48" spans="1:4">
      <c r="A48" s="6">
        <f t="shared" si="1"/>
        <v>123637742.42299284</v>
      </c>
      <c r="B48" s="6">
        <v>4</v>
      </c>
      <c r="C48" s="6">
        <f>(C47+F$2)*D48</f>
        <v>106081730.56</v>
      </c>
      <c r="D48" s="2">
        <v>1.04</v>
      </c>
    </row>
    <row r="49" spans="1:4">
      <c r="A49" s="6">
        <f t="shared" si="1"/>
        <v>126894119.84722278</v>
      </c>
      <c r="C49" s="6">
        <f>C48+F$2</f>
        <v>108081730.56</v>
      </c>
    </row>
    <row r="50" spans="1:4">
      <c r="A50" s="6">
        <f t="shared" si="1"/>
        <v>130183061.04569501</v>
      </c>
      <c r="C50" s="6">
        <f t="shared" ref="C50:C59" si="5">C49+F$2</f>
        <v>110081730.56</v>
      </c>
    </row>
    <row r="51" spans="1:4">
      <c r="A51" s="6">
        <f t="shared" si="1"/>
        <v>133504891.65615197</v>
      </c>
      <c r="C51" s="6">
        <f t="shared" si="5"/>
        <v>112081730.56</v>
      </c>
    </row>
    <row r="52" spans="1:4">
      <c r="A52" s="6">
        <f t="shared" si="1"/>
        <v>136859940.57271346</v>
      </c>
      <c r="C52" s="6">
        <f t="shared" si="5"/>
        <v>114081730.56</v>
      </c>
    </row>
    <row r="53" spans="1:4">
      <c r="A53" s="6">
        <f t="shared" si="1"/>
        <v>140248539.97844061</v>
      </c>
      <c r="C53" s="6">
        <f t="shared" si="5"/>
        <v>116081730.56</v>
      </c>
    </row>
    <row r="54" spans="1:4">
      <c r="A54" s="6">
        <f t="shared" si="1"/>
        <v>143671025.37822503</v>
      </c>
      <c r="C54" s="6">
        <f t="shared" si="5"/>
        <v>118081730.56</v>
      </c>
    </row>
    <row r="55" spans="1:4">
      <c r="A55" s="6">
        <f t="shared" si="1"/>
        <v>147127735.63200727</v>
      </c>
      <c r="C55" s="6">
        <f t="shared" si="5"/>
        <v>120081730.56</v>
      </c>
    </row>
    <row r="56" spans="1:4">
      <c r="A56" s="6">
        <f t="shared" si="1"/>
        <v>150619012.98832735</v>
      </c>
      <c r="C56" s="6">
        <f t="shared" si="5"/>
        <v>122081730.56</v>
      </c>
    </row>
    <row r="57" spans="1:4">
      <c r="A57" s="6">
        <f t="shared" si="1"/>
        <v>154145203.11821064</v>
      </c>
      <c r="C57" s="6">
        <f t="shared" si="5"/>
        <v>124081730.56</v>
      </c>
    </row>
    <row r="58" spans="1:4">
      <c r="A58" s="6">
        <f t="shared" si="1"/>
        <v>157706655.14939275</v>
      </c>
      <c r="C58" s="6">
        <f t="shared" si="5"/>
        <v>126081730.56</v>
      </c>
    </row>
    <row r="59" spans="1:4">
      <c r="A59" s="6">
        <f t="shared" si="1"/>
        <v>161303721.7008867</v>
      </c>
      <c r="C59" s="6">
        <f t="shared" si="5"/>
        <v>128081730.56</v>
      </c>
    </row>
    <row r="60" spans="1:4">
      <c r="A60" s="6">
        <f t="shared" si="1"/>
        <v>164936758.91789556</v>
      </c>
      <c r="B60" s="6">
        <v>5</v>
      </c>
      <c r="C60" s="6">
        <f>(C59+F$2)*D60</f>
        <v>135284999.78240001</v>
      </c>
      <c r="D60" s="2">
        <v>1.04</v>
      </c>
    </row>
    <row r="61" spans="1:4">
      <c r="A61" s="6">
        <f t="shared" si="1"/>
        <v>168606126.50707451</v>
      </c>
      <c r="C61" s="6">
        <f>C60+F$2</f>
        <v>137284999.78240001</v>
      </c>
    </row>
    <row r="62" spans="1:4">
      <c r="A62" s="6">
        <f t="shared" si="1"/>
        <v>172312187.77214524</v>
      </c>
      <c r="C62" s="6">
        <f t="shared" ref="C62:C71" si="6">C61+F$2</f>
        <v>139284999.78240001</v>
      </c>
    </row>
    <row r="63" spans="1:4">
      <c r="A63" s="6">
        <f t="shared" si="1"/>
        <v>176055309.6498667</v>
      </c>
      <c r="C63" s="6">
        <f t="shared" si="6"/>
        <v>141284999.78240001</v>
      </c>
    </row>
    <row r="64" spans="1:4">
      <c r="A64" s="6">
        <f t="shared" si="1"/>
        <v>179835862.74636537</v>
      </c>
      <c r="C64" s="6">
        <f t="shared" si="6"/>
        <v>143284999.78240001</v>
      </c>
    </row>
    <row r="65" spans="1:4">
      <c r="A65" s="6">
        <f t="shared" si="1"/>
        <v>183654221.37382904</v>
      </c>
      <c r="C65" s="6">
        <f t="shared" si="6"/>
        <v>145284999.78240001</v>
      </c>
    </row>
    <row r="66" spans="1:4">
      <c r="A66" s="6">
        <f t="shared" si="1"/>
        <v>187510763.58756733</v>
      </c>
      <c r="C66" s="6">
        <f t="shared" si="6"/>
        <v>147284999.78240001</v>
      </c>
    </row>
    <row r="67" spans="1:4">
      <c r="A67" s="6">
        <f t="shared" si="1"/>
        <v>191405871.223443</v>
      </c>
      <c r="C67" s="6">
        <f t="shared" si="6"/>
        <v>149284999.78240001</v>
      </c>
    </row>
    <row r="68" spans="1:4">
      <c r="A68" s="6">
        <f t="shared" si="1"/>
        <v>195339929.93567744</v>
      </c>
      <c r="C68" s="6">
        <f t="shared" si="6"/>
        <v>151284999.78240001</v>
      </c>
    </row>
    <row r="69" spans="1:4">
      <c r="A69" s="6">
        <f t="shared" ref="A69:A132" si="7">(A68+F$2)*G$2</f>
        <v>199313329.23503423</v>
      </c>
      <c r="C69" s="6">
        <f t="shared" si="6"/>
        <v>153284999.78240001</v>
      </c>
    </row>
    <row r="70" spans="1:4">
      <c r="A70" s="6">
        <f t="shared" si="7"/>
        <v>203326462.52738458</v>
      </c>
      <c r="C70" s="6">
        <f t="shared" si="6"/>
        <v>155284999.78240001</v>
      </c>
    </row>
    <row r="71" spans="1:4">
      <c r="A71" s="6">
        <f t="shared" si="7"/>
        <v>207379727.15265843</v>
      </c>
      <c r="C71" s="6">
        <f t="shared" si="6"/>
        <v>157284999.78240001</v>
      </c>
    </row>
    <row r="72" spans="1:4">
      <c r="A72" s="6">
        <f t="shared" si="7"/>
        <v>211473524.42418501</v>
      </c>
      <c r="B72" s="6">
        <v>6</v>
      </c>
      <c r="C72" s="6">
        <f>(C71+F$2)*D72</f>
        <v>165656399.77369601</v>
      </c>
      <c r="D72" s="2">
        <v>1.04</v>
      </c>
    </row>
    <row r="73" spans="1:4">
      <c r="A73" s="6">
        <f t="shared" si="7"/>
        <v>215608259.66842687</v>
      </c>
      <c r="C73" s="6">
        <f>C72+F$2</f>
        <v>167656399.77369601</v>
      </c>
    </row>
    <row r="74" spans="1:4">
      <c r="A74" s="6">
        <f t="shared" si="7"/>
        <v>219784342.26511115</v>
      </c>
      <c r="C74" s="6">
        <f t="shared" ref="C74:C83" si="8">C73+F$2</f>
        <v>169656399.77369601</v>
      </c>
    </row>
    <row r="75" spans="1:4">
      <c r="A75" s="6">
        <f t="shared" si="7"/>
        <v>224002185.68776226</v>
      </c>
      <c r="C75" s="6">
        <f t="shared" si="8"/>
        <v>171656399.77369601</v>
      </c>
    </row>
    <row r="76" spans="1:4">
      <c r="A76" s="6">
        <f t="shared" si="7"/>
        <v>228262207.54463989</v>
      </c>
      <c r="C76" s="6">
        <f t="shared" si="8"/>
        <v>173656399.77369601</v>
      </c>
    </row>
    <row r="77" spans="1:4">
      <c r="A77" s="6">
        <f t="shared" si="7"/>
        <v>232564829.62008628</v>
      </c>
      <c r="C77" s="6">
        <f t="shared" si="8"/>
        <v>175656399.77369601</v>
      </c>
    </row>
    <row r="78" spans="1:4">
      <c r="A78" s="6">
        <f t="shared" si="7"/>
        <v>236910477.91628715</v>
      </c>
      <c r="C78" s="6">
        <f t="shared" si="8"/>
        <v>177656399.77369601</v>
      </c>
    </row>
    <row r="79" spans="1:4">
      <c r="A79" s="6">
        <f t="shared" si="7"/>
        <v>241299582.69545004</v>
      </c>
      <c r="C79" s="6">
        <f t="shared" si="8"/>
        <v>179656399.77369601</v>
      </c>
    </row>
    <row r="80" spans="1:4">
      <c r="A80" s="6">
        <f t="shared" si="7"/>
        <v>245732578.52240455</v>
      </c>
      <c r="C80" s="6">
        <f t="shared" si="8"/>
        <v>181656399.77369601</v>
      </c>
    </row>
    <row r="81" spans="1:4">
      <c r="A81" s="6">
        <f t="shared" si="7"/>
        <v>250209904.3076286</v>
      </c>
      <c r="C81" s="6">
        <f t="shared" si="8"/>
        <v>183656399.77369601</v>
      </c>
    </row>
    <row r="82" spans="1:4">
      <c r="A82" s="6">
        <f t="shared" si="7"/>
        <v>254732003.35070488</v>
      </c>
      <c r="C82" s="6">
        <f t="shared" si="8"/>
        <v>185656399.77369601</v>
      </c>
    </row>
    <row r="83" spans="1:4">
      <c r="A83" s="6">
        <f t="shared" si="7"/>
        <v>259299323.38421193</v>
      </c>
      <c r="C83" s="6">
        <f t="shared" si="8"/>
        <v>187656399.77369601</v>
      </c>
    </row>
    <row r="84" spans="1:4">
      <c r="A84" s="6">
        <f t="shared" si="7"/>
        <v>263912316.61805406</v>
      </c>
      <c r="B84" s="6">
        <v>7</v>
      </c>
      <c r="C84" s="6">
        <f>(C83+F$2)*D84</f>
        <v>197242655.76464385</v>
      </c>
      <c r="D84" s="2">
        <v>1.04</v>
      </c>
    </row>
    <row r="85" spans="1:4">
      <c r="A85" s="6">
        <f t="shared" si="7"/>
        <v>268571439.78423458</v>
      </c>
      <c r="C85" s="6">
        <f>C84+F$2</f>
        <v>199242655.76464385</v>
      </c>
    </row>
    <row r="86" spans="1:4">
      <c r="A86" s="6">
        <f t="shared" si="7"/>
        <v>273277154.18207693</v>
      </c>
      <c r="C86" s="6">
        <f t="shared" ref="C86:C95" si="9">C85+F$2</f>
        <v>201242655.76464385</v>
      </c>
    </row>
    <row r="87" spans="1:4">
      <c r="A87" s="6">
        <f t="shared" si="7"/>
        <v>278029925.7238977</v>
      </c>
      <c r="C87" s="6">
        <f t="shared" si="9"/>
        <v>203242655.76464385</v>
      </c>
    </row>
    <row r="88" spans="1:4">
      <c r="A88" s="6">
        <f t="shared" si="7"/>
        <v>282830224.98113668</v>
      </c>
      <c r="C88" s="6">
        <f t="shared" si="9"/>
        <v>205242655.76464385</v>
      </c>
    </row>
    <row r="89" spans="1:4">
      <c r="A89" s="6">
        <f t="shared" si="7"/>
        <v>287678527.23094803</v>
      </c>
      <c r="C89" s="6">
        <f t="shared" si="9"/>
        <v>207242655.76464385</v>
      </c>
    </row>
    <row r="90" spans="1:4">
      <c r="A90" s="6">
        <f t="shared" si="7"/>
        <v>292575312.50325751</v>
      </c>
      <c r="C90" s="6">
        <f t="shared" si="9"/>
        <v>209242655.76464385</v>
      </c>
    </row>
    <row r="91" spans="1:4">
      <c r="A91" s="6">
        <f t="shared" si="7"/>
        <v>297521065.62829012</v>
      </c>
      <c r="C91" s="6">
        <f t="shared" si="9"/>
        <v>211242655.76464385</v>
      </c>
    </row>
    <row r="92" spans="1:4">
      <c r="A92" s="6">
        <f t="shared" si="7"/>
        <v>302516276.28457302</v>
      </c>
      <c r="C92" s="6">
        <f t="shared" si="9"/>
        <v>213242655.76464385</v>
      </c>
    </row>
    <row r="93" spans="1:4">
      <c r="A93" s="6">
        <f t="shared" si="7"/>
        <v>307561439.04741877</v>
      </c>
      <c r="C93" s="6">
        <f t="shared" si="9"/>
        <v>215242655.76464385</v>
      </c>
    </row>
    <row r="94" spans="1:4">
      <c r="A94" s="6">
        <f t="shared" si="7"/>
        <v>312657053.43789297</v>
      </c>
      <c r="C94" s="6">
        <f t="shared" si="9"/>
        <v>217242655.76464385</v>
      </c>
    </row>
    <row r="95" spans="1:4">
      <c r="A95" s="6">
        <f t="shared" si="7"/>
        <v>317803623.97227192</v>
      </c>
      <c r="C95" s="6">
        <f t="shared" si="9"/>
        <v>219242655.76464385</v>
      </c>
    </row>
    <row r="96" spans="1:4">
      <c r="A96" s="6">
        <f t="shared" si="7"/>
        <v>323001660.21199465</v>
      </c>
      <c r="B96" s="6">
        <v>8</v>
      </c>
      <c r="C96" s="6">
        <f>(C95+F$2)*D96</f>
        <v>230092361.9952296</v>
      </c>
      <c r="D96" s="2">
        <v>1.04</v>
      </c>
    </row>
    <row r="97" spans="1:4">
      <c r="A97" s="6">
        <f t="shared" si="7"/>
        <v>328251676.81411457</v>
      </c>
      <c r="C97" s="6">
        <f>C96+F$2</f>
        <v>232092361.9952296</v>
      </c>
    </row>
    <row r="98" spans="1:4">
      <c r="A98" s="6">
        <f t="shared" si="7"/>
        <v>333554193.58225572</v>
      </c>
      <c r="C98" s="6">
        <f t="shared" ref="C98:C107" si="10">C97+F$2</f>
        <v>234092361.9952296</v>
      </c>
    </row>
    <row r="99" spans="1:4">
      <c r="A99" s="6">
        <f t="shared" si="7"/>
        <v>338909735.51807827</v>
      </c>
      <c r="C99" s="6">
        <f t="shared" si="10"/>
        <v>236092361.9952296</v>
      </c>
    </row>
    <row r="100" spans="1:4">
      <c r="A100" s="6">
        <f t="shared" si="7"/>
        <v>344318832.87325907</v>
      </c>
      <c r="C100" s="6">
        <f t="shared" si="10"/>
        <v>238092361.9952296</v>
      </c>
    </row>
    <row r="101" spans="1:4">
      <c r="A101" s="6">
        <f t="shared" si="7"/>
        <v>349782021.20199168</v>
      </c>
      <c r="C101" s="6">
        <f t="shared" si="10"/>
        <v>240092361.9952296</v>
      </c>
    </row>
    <row r="102" spans="1:4">
      <c r="A102" s="6">
        <f t="shared" si="7"/>
        <v>355299841.4140116</v>
      </c>
      <c r="C102" s="6">
        <f t="shared" si="10"/>
        <v>242092361.9952296</v>
      </c>
    </row>
    <row r="103" spans="1:4">
      <c r="A103" s="6">
        <f t="shared" si="7"/>
        <v>360872839.8281517</v>
      </c>
      <c r="C103" s="6">
        <f t="shared" si="10"/>
        <v>244092361.9952296</v>
      </c>
    </row>
    <row r="104" spans="1:4">
      <c r="A104" s="6">
        <f t="shared" si="7"/>
        <v>366501568.22643322</v>
      </c>
      <c r="C104" s="6">
        <f t="shared" si="10"/>
        <v>246092361.9952296</v>
      </c>
    </row>
    <row r="105" spans="1:4">
      <c r="A105" s="6">
        <f t="shared" si="7"/>
        <v>372186583.90869755</v>
      </c>
      <c r="C105" s="6">
        <f t="shared" si="10"/>
        <v>248092361.9952296</v>
      </c>
    </row>
    <row r="106" spans="1:4">
      <c r="A106" s="6">
        <f t="shared" si="7"/>
        <v>377928449.7477845</v>
      </c>
      <c r="C106" s="6">
        <f t="shared" si="10"/>
        <v>250092361.9952296</v>
      </c>
    </row>
    <row r="107" spans="1:4">
      <c r="A107" s="6">
        <f t="shared" si="7"/>
        <v>383727734.24526232</v>
      </c>
      <c r="C107" s="6">
        <f t="shared" si="10"/>
        <v>252092361.9952296</v>
      </c>
    </row>
    <row r="108" spans="1:4">
      <c r="A108" s="6">
        <f t="shared" si="7"/>
        <v>389585011.58771497</v>
      </c>
      <c r="B108" s="6">
        <v>9</v>
      </c>
      <c r="C108" s="6">
        <f>(C107+F$2)*D108</f>
        <v>264256056.4750388</v>
      </c>
      <c r="D108" s="2">
        <v>1.04</v>
      </c>
    </row>
    <row r="109" spans="1:4">
      <c r="A109" s="6">
        <f t="shared" si="7"/>
        <v>395500861.70359212</v>
      </c>
      <c r="C109" s="6">
        <f>C108+F$2</f>
        <v>266256056.4750388</v>
      </c>
    </row>
    <row r="110" spans="1:4">
      <c r="A110" s="6">
        <f t="shared" si="7"/>
        <v>401475870.32062805</v>
      </c>
      <c r="C110" s="6">
        <f t="shared" ref="C110:C119" si="11">C109+F$2</f>
        <v>268256056.4750388</v>
      </c>
    </row>
    <row r="111" spans="1:4">
      <c r="A111" s="6">
        <f t="shared" si="7"/>
        <v>407510629.02383435</v>
      </c>
      <c r="C111" s="6">
        <f t="shared" si="11"/>
        <v>270256056.47503877</v>
      </c>
    </row>
    <row r="112" spans="1:4">
      <c r="A112" s="6">
        <f t="shared" si="7"/>
        <v>413605735.31407267</v>
      </c>
      <c r="C112" s="6">
        <f t="shared" si="11"/>
        <v>272256056.47503877</v>
      </c>
    </row>
    <row r="113" spans="1:4">
      <c r="A113" s="6">
        <f t="shared" si="7"/>
        <v>419761792.66721338</v>
      </c>
      <c r="C113" s="6">
        <f t="shared" si="11"/>
        <v>274256056.47503877</v>
      </c>
    </row>
    <row r="114" spans="1:4">
      <c r="A114" s="6">
        <f t="shared" si="7"/>
        <v>425979410.59388554</v>
      </c>
      <c r="C114" s="6">
        <f t="shared" si="11"/>
        <v>276256056.47503877</v>
      </c>
    </row>
    <row r="115" spans="1:4">
      <c r="A115" s="6">
        <f t="shared" si="7"/>
        <v>432259204.69982439</v>
      </c>
      <c r="C115" s="6">
        <f t="shared" si="11"/>
        <v>278256056.47503877</v>
      </c>
    </row>
    <row r="116" spans="1:4">
      <c r="A116" s="6">
        <f t="shared" si="7"/>
        <v>438601796.74682266</v>
      </c>
      <c r="C116" s="6">
        <f t="shared" si="11"/>
        <v>280256056.47503877</v>
      </c>
    </row>
    <row r="117" spans="1:4">
      <c r="A117" s="6">
        <f t="shared" si="7"/>
        <v>445007814.71429086</v>
      </c>
      <c r="C117" s="6">
        <f t="shared" si="11"/>
        <v>282256056.47503877</v>
      </c>
    </row>
    <row r="118" spans="1:4">
      <c r="A118" s="6">
        <f t="shared" si="7"/>
        <v>451477892.86143374</v>
      </c>
      <c r="C118" s="6">
        <f t="shared" si="11"/>
        <v>284256056.47503877</v>
      </c>
    </row>
    <row r="119" spans="1:4">
      <c r="A119" s="6">
        <f t="shared" si="7"/>
        <v>458012671.79004806</v>
      </c>
      <c r="C119" s="6">
        <f t="shared" si="11"/>
        <v>286256056.47503877</v>
      </c>
    </row>
    <row r="120" spans="1:4">
      <c r="A120" s="6">
        <f t="shared" si="7"/>
        <v>464612798.50794852</v>
      </c>
      <c r="B120" s="6">
        <v>10</v>
      </c>
      <c r="C120" s="6">
        <f>(C119+F$2)*D120</f>
        <v>299786298.73404032</v>
      </c>
      <c r="D120" s="2">
        <v>1.04</v>
      </c>
    </row>
    <row r="121" spans="1:4">
      <c r="A121" s="6">
        <f t="shared" si="7"/>
        <v>471278926.49302799</v>
      </c>
      <c r="C121" s="6">
        <f>C120+F$2</f>
        <v>301786298.73404032</v>
      </c>
    </row>
    <row r="122" spans="1:4">
      <c r="A122" s="6">
        <f t="shared" si="7"/>
        <v>478011715.75795829</v>
      </c>
      <c r="C122" s="6">
        <f t="shared" ref="C122:C131" si="12">C121+F$2</f>
        <v>303786298.73404032</v>
      </c>
    </row>
    <row r="123" spans="1:4">
      <c r="A123" s="6">
        <f t="shared" si="7"/>
        <v>484811832.91553789</v>
      </c>
      <c r="C123" s="6">
        <f t="shared" si="12"/>
        <v>305786298.73404032</v>
      </c>
    </row>
    <row r="124" spans="1:4">
      <c r="A124" s="6">
        <f t="shared" si="7"/>
        <v>491679951.24469328</v>
      </c>
      <c r="C124" s="6">
        <f t="shared" si="12"/>
        <v>307786298.73404032</v>
      </c>
    </row>
    <row r="125" spans="1:4">
      <c r="A125" s="6">
        <f t="shared" si="7"/>
        <v>498616750.75714022</v>
      </c>
      <c r="C125" s="6">
        <f t="shared" si="12"/>
        <v>309786298.73404032</v>
      </c>
    </row>
    <row r="126" spans="1:4">
      <c r="A126" s="6">
        <f t="shared" si="7"/>
        <v>505622918.26471162</v>
      </c>
      <c r="C126" s="6">
        <f t="shared" si="12"/>
        <v>311786298.73404032</v>
      </c>
    </row>
    <row r="127" spans="1:4">
      <c r="A127" s="6">
        <f t="shared" si="7"/>
        <v>512699147.44735873</v>
      </c>
      <c r="C127" s="6">
        <f t="shared" si="12"/>
        <v>313786298.73404032</v>
      </c>
    </row>
    <row r="128" spans="1:4">
      <c r="A128" s="6">
        <f t="shared" si="7"/>
        <v>519846138.92183232</v>
      </c>
      <c r="C128" s="6">
        <f t="shared" si="12"/>
        <v>315786298.73404032</v>
      </c>
    </row>
    <row r="129" spans="1:4">
      <c r="A129" s="6">
        <f t="shared" si="7"/>
        <v>527064600.31105065</v>
      </c>
      <c r="C129" s="6">
        <f t="shared" si="12"/>
        <v>317786298.73404032</v>
      </c>
    </row>
    <row r="130" spans="1:4">
      <c r="A130" s="6">
        <f t="shared" si="7"/>
        <v>534355246.31416118</v>
      </c>
      <c r="C130" s="6">
        <f t="shared" si="12"/>
        <v>319786298.73404032</v>
      </c>
    </row>
    <row r="131" spans="1:4">
      <c r="A131" s="6">
        <f t="shared" si="7"/>
        <v>541718798.77730274</v>
      </c>
      <c r="C131" s="6">
        <f t="shared" si="12"/>
        <v>321786298.73404032</v>
      </c>
    </row>
    <row r="132" spans="1:4">
      <c r="A132" s="6">
        <f t="shared" si="7"/>
        <v>549155986.7650758</v>
      </c>
      <c r="B132" s="6">
        <v>11</v>
      </c>
      <c r="C132" s="6">
        <f>(C131+F$2)*D132</f>
        <v>336737750.68340194</v>
      </c>
      <c r="D132" s="2">
        <v>1.04</v>
      </c>
    </row>
    <row r="133" spans="1:4">
      <c r="A133" s="6">
        <f t="shared" ref="A133:A168" si="13">(A132+F$2)*G$2</f>
        <v>556667546.63272655</v>
      </c>
      <c r="C133" s="6">
        <f>C132+F$2</f>
        <v>338737750.68340194</v>
      </c>
    </row>
    <row r="134" spans="1:4">
      <c r="A134" s="6">
        <f t="shared" si="13"/>
        <v>564254222.09905386</v>
      </c>
      <c r="C134" s="6">
        <f t="shared" ref="C134:C143" si="14">C133+F$2</f>
        <v>340737750.68340194</v>
      </c>
    </row>
    <row r="135" spans="1:4">
      <c r="A135" s="6">
        <f t="shared" si="13"/>
        <v>571916764.3200444</v>
      </c>
      <c r="C135" s="6">
        <f t="shared" si="14"/>
        <v>342737750.68340194</v>
      </c>
    </row>
    <row r="136" spans="1:4">
      <c r="A136" s="6">
        <f t="shared" si="13"/>
        <v>579655931.9632448</v>
      </c>
      <c r="C136" s="6">
        <f t="shared" si="14"/>
        <v>344737750.68340194</v>
      </c>
    </row>
    <row r="137" spans="1:4">
      <c r="A137" s="6">
        <f t="shared" si="13"/>
        <v>587472491.28287721</v>
      </c>
      <c r="C137" s="6">
        <f t="shared" si="14"/>
        <v>346737750.68340194</v>
      </c>
    </row>
    <row r="138" spans="1:4">
      <c r="A138" s="6">
        <f t="shared" si="13"/>
        <v>595367216.19570601</v>
      </c>
      <c r="C138" s="6">
        <f t="shared" si="14"/>
        <v>348737750.68340194</v>
      </c>
    </row>
    <row r="139" spans="1:4">
      <c r="A139" s="6">
        <f t="shared" si="13"/>
        <v>603340888.35766304</v>
      </c>
      <c r="C139" s="6">
        <f t="shared" si="14"/>
        <v>350737750.68340194</v>
      </c>
    </row>
    <row r="140" spans="1:4">
      <c r="A140" s="6">
        <f t="shared" si="13"/>
        <v>611394297.24123967</v>
      </c>
      <c r="C140" s="6">
        <f t="shared" si="14"/>
        <v>352737750.68340194</v>
      </c>
    </row>
    <row r="141" spans="1:4">
      <c r="A141" s="6">
        <f t="shared" si="13"/>
        <v>619528240.21365201</v>
      </c>
      <c r="C141" s="6">
        <f t="shared" si="14"/>
        <v>354737750.68340194</v>
      </c>
    </row>
    <row r="142" spans="1:4">
      <c r="A142" s="6">
        <f t="shared" si="13"/>
        <v>627743522.61578858</v>
      </c>
      <c r="C142" s="6">
        <f t="shared" si="14"/>
        <v>356737750.68340194</v>
      </c>
    </row>
    <row r="143" spans="1:4">
      <c r="A143" s="6">
        <f t="shared" si="13"/>
        <v>636040957.84194648</v>
      </c>
      <c r="C143" s="6">
        <f t="shared" si="14"/>
        <v>358737750.68340194</v>
      </c>
    </row>
    <row r="144" spans="1:4">
      <c r="A144" s="6">
        <f t="shared" si="13"/>
        <v>644421367.42036593</v>
      </c>
      <c r="B144" s="6">
        <v>12</v>
      </c>
      <c r="C144" s="6">
        <f>(C143+F$2)*D144</f>
        <v>375167260.710738</v>
      </c>
      <c r="D144" s="2">
        <v>1.04</v>
      </c>
    </row>
    <row r="145" spans="1:4">
      <c r="A145" s="6">
        <f t="shared" si="13"/>
        <v>652885581.09456956</v>
      </c>
      <c r="C145" s="6">
        <f>C144+F$2</f>
        <v>377167260.710738</v>
      </c>
    </row>
    <row r="146" spans="1:4">
      <c r="A146" s="6">
        <f t="shared" si="13"/>
        <v>661434436.90551531</v>
      </c>
      <c r="C146" s="6">
        <f t="shared" ref="C146:C155" si="15">C145+F$2</f>
        <v>379167260.710738</v>
      </c>
    </row>
    <row r="147" spans="1:4">
      <c r="A147" s="6">
        <f t="shared" si="13"/>
        <v>670068781.27457047</v>
      </c>
      <c r="C147" s="6">
        <f t="shared" si="15"/>
        <v>381167260.710738</v>
      </c>
    </row>
    <row r="148" spans="1:4">
      <c r="A148" s="6">
        <f t="shared" si="13"/>
        <v>678789469.08731616</v>
      </c>
      <c r="C148" s="6">
        <f t="shared" si="15"/>
        <v>383167260.710738</v>
      </c>
    </row>
    <row r="149" spans="1:4">
      <c r="A149" s="6">
        <f t="shared" si="13"/>
        <v>687597363.7781893</v>
      </c>
      <c r="C149" s="6">
        <f t="shared" si="15"/>
        <v>385167260.710738</v>
      </c>
    </row>
    <row r="150" spans="1:4">
      <c r="A150" s="6">
        <f t="shared" si="13"/>
        <v>696493337.41597116</v>
      </c>
      <c r="C150" s="6">
        <f t="shared" si="15"/>
        <v>387167260.710738</v>
      </c>
    </row>
    <row r="151" spans="1:4">
      <c r="A151" s="6">
        <f t="shared" si="13"/>
        <v>705478270.79013085</v>
      </c>
      <c r="C151" s="6">
        <f t="shared" si="15"/>
        <v>389167260.710738</v>
      </c>
    </row>
    <row r="152" spans="1:4">
      <c r="A152" s="6">
        <f t="shared" si="13"/>
        <v>714553053.49803221</v>
      </c>
      <c r="C152" s="6">
        <f t="shared" si="15"/>
        <v>391167260.710738</v>
      </c>
    </row>
    <row r="153" spans="1:4">
      <c r="A153" s="6">
        <f t="shared" si="13"/>
        <v>723718584.03301251</v>
      </c>
      <c r="C153" s="6">
        <f t="shared" si="15"/>
        <v>393167260.710738</v>
      </c>
    </row>
    <row r="154" spans="1:4">
      <c r="A154" s="6">
        <f t="shared" si="13"/>
        <v>732975769.87334263</v>
      </c>
      <c r="C154" s="6">
        <f t="shared" si="15"/>
        <v>395167260.710738</v>
      </c>
    </row>
    <row r="155" spans="1:4">
      <c r="A155" s="6">
        <f t="shared" si="13"/>
        <v>742325527.57207608</v>
      </c>
      <c r="C155" s="6">
        <f t="shared" si="15"/>
        <v>397167260.710738</v>
      </c>
    </row>
    <row r="156" spans="1:4">
      <c r="A156" s="6">
        <f t="shared" si="13"/>
        <v>751768782.8477968</v>
      </c>
      <c r="B156" s="6">
        <v>13</v>
      </c>
      <c r="C156" s="6">
        <f>(C155+F$2)*D156</f>
        <v>415133951.13916755</v>
      </c>
      <c r="D156" s="2">
        <v>1.04</v>
      </c>
    </row>
    <row r="157" spans="1:4">
      <c r="A157" s="6">
        <f t="shared" si="13"/>
        <v>761306470.67627478</v>
      </c>
      <c r="C157" s="6">
        <f>C156+F$2</f>
        <v>417133951.13916755</v>
      </c>
    </row>
    <row r="158" spans="1:4">
      <c r="A158" s="6">
        <f t="shared" si="13"/>
        <v>770939535.38303757</v>
      </c>
      <c r="C158" s="6">
        <f t="shared" ref="C158:C167" si="16">C157+F$2</f>
        <v>419133951.13916755</v>
      </c>
    </row>
    <row r="159" spans="1:4">
      <c r="A159" s="6">
        <f t="shared" si="13"/>
        <v>780668930.7368679</v>
      </c>
      <c r="C159" s="6">
        <f t="shared" si="16"/>
        <v>421133951.13916755</v>
      </c>
    </row>
    <row r="160" spans="1:4">
      <c r="A160" s="6">
        <f t="shared" si="13"/>
        <v>790495620.04423654</v>
      </c>
      <c r="C160" s="6">
        <f t="shared" si="16"/>
        <v>423133951.13916755</v>
      </c>
    </row>
    <row r="161" spans="1:4">
      <c r="A161" s="6">
        <f t="shared" si="13"/>
        <v>800420576.24467885</v>
      </c>
      <c r="C161" s="6">
        <f t="shared" si="16"/>
        <v>425133951.13916755</v>
      </c>
    </row>
    <row r="162" spans="1:4">
      <c r="A162" s="6">
        <f t="shared" si="13"/>
        <v>810444782.00712562</v>
      </c>
      <c r="C162" s="6">
        <f t="shared" si="16"/>
        <v>427133951.13916755</v>
      </c>
    </row>
    <row r="163" spans="1:4">
      <c r="A163" s="6">
        <f t="shared" si="13"/>
        <v>820569229.82719684</v>
      </c>
      <c r="C163" s="6">
        <f t="shared" si="16"/>
        <v>429133951.13916755</v>
      </c>
    </row>
    <row r="164" spans="1:4">
      <c r="A164" s="6">
        <f t="shared" si="13"/>
        <v>830794922.12546885</v>
      </c>
      <c r="C164" s="6">
        <f t="shared" si="16"/>
        <v>431133951.13916755</v>
      </c>
    </row>
    <row r="165" spans="1:4">
      <c r="A165" s="6">
        <f t="shared" si="13"/>
        <v>841122871.34672356</v>
      </c>
      <c r="C165" s="6">
        <f t="shared" si="16"/>
        <v>433133951.13916755</v>
      </c>
    </row>
    <row r="166" spans="1:4">
      <c r="A166" s="6">
        <f t="shared" si="13"/>
        <v>851554100.0601908</v>
      </c>
      <c r="C166" s="6">
        <f t="shared" si="16"/>
        <v>435133951.13916755</v>
      </c>
    </row>
    <row r="167" spans="1:4">
      <c r="A167" s="6">
        <f t="shared" si="13"/>
        <v>862089641.06079268</v>
      </c>
      <c r="C167" s="6">
        <f t="shared" si="16"/>
        <v>437133951.13916755</v>
      </c>
    </row>
    <row r="168" spans="1:4">
      <c r="A168" s="6">
        <f t="shared" si="13"/>
        <v>872730537.47140062</v>
      </c>
      <c r="B168" s="6">
        <v>14</v>
      </c>
      <c r="C168" s="6">
        <f>(C167+F$2)*D168</f>
        <v>456699309.18473428</v>
      </c>
      <c r="D168" s="2">
        <v>1.04</v>
      </c>
    </row>
    <row r="169" spans="1:4">
      <c r="A169" s="6">
        <f t="shared" ref="A169:A180" si="17">(A168+F$2)*G$2</f>
        <v>883477842.84611464</v>
      </c>
      <c r="C169" s="6">
        <f>C168+F$2</f>
        <v>458699309.18473428</v>
      </c>
    </row>
    <row r="170" spans="1:4">
      <c r="A170" s="6">
        <f t="shared" si="17"/>
        <v>894332621.27457583</v>
      </c>
      <c r="C170" s="6">
        <f t="shared" ref="C170:C179" si="18">C169+F$2</f>
        <v>460699309.18473428</v>
      </c>
    </row>
    <row r="171" spans="1:4">
      <c r="A171" s="6">
        <f t="shared" si="17"/>
        <v>905295947.48732162</v>
      </c>
      <c r="C171" s="6">
        <f t="shared" si="18"/>
        <v>462699309.18473428</v>
      </c>
    </row>
    <row r="172" spans="1:4">
      <c r="A172" s="6">
        <f t="shared" si="17"/>
        <v>916368906.9621948</v>
      </c>
      <c r="C172" s="6">
        <f t="shared" si="18"/>
        <v>464699309.18473428</v>
      </c>
    </row>
    <row r="173" spans="1:4">
      <c r="A173" s="6">
        <f t="shared" si="17"/>
        <v>927552596.03181672</v>
      </c>
      <c r="C173" s="6">
        <f t="shared" si="18"/>
        <v>466699309.18473428</v>
      </c>
    </row>
    <row r="174" spans="1:4">
      <c r="A174" s="6">
        <f t="shared" si="17"/>
        <v>938848121.99213493</v>
      </c>
      <c r="C174" s="6">
        <f t="shared" si="18"/>
        <v>468699309.18473428</v>
      </c>
    </row>
    <row r="175" spans="1:4">
      <c r="A175" s="6">
        <f t="shared" si="17"/>
        <v>950256603.21205628</v>
      </c>
      <c r="C175" s="6">
        <f t="shared" si="18"/>
        <v>470699309.18473428</v>
      </c>
    </row>
    <row r="176" spans="1:4">
      <c r="A176" s="6">
        <f t="shared" si="17"/>
        <v>961779169.24417686</v>
      </c>
      <c r="C176" s="6">
        <f t="shared" si="18"/>
        <v>472699309.18473428</v>
      </c>
    </row>
    <row r="177" spans="1:6">
      <c r="A177" s="6">
        <f t="shared" si="17"/>
        <v>973416960.93661869</v>
      </c>
      <c r="C177" s="6">
        <f t="shared" si="18"/>
        <v>474699309.18473428</v>
      </c>
    </row>
    <row r="178" spans="1:6">
      <c r="A178" s="6">
        <f t="shared" si="17"/>
        <v>985171130.54598486</v>
      </c>
      <c r="C178" s="6">
        <f t="shared" si="18"/>
        <v>476699309.18473428</v>
      </c>
    </row>
    <row r="179" spans="1:6">
      <c r="A179" s="6">
        <f t="shared" si="17"/>
        <v>997042841.85144472</v>
      </c>
      <c r="C179" s="6">
        <f t="shared" si="18"/>
        <v>478699309.18473428</v>
      </c>
    </row>
    <row r="180" spans="1:6">
      <c r="A180" s="6">
        <f t="shared" si="17"/>
        <v>1009033270.2699592</v>
      </c>
      <c r="B180" s="6">
        <v>15</v>
      </c>
      <c r="C180" s="6">
        <f>(C179+F$2)*D180</f>
        <v>499927281.55212367</v>
      </c>
      <c r="D180" s="2">
        <v>1.04</v>
      </c>
      <c r="F180" s="6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Robomation</dc:creator>
  <cp:lastModifiedBy>임성수</cp:lastModifiedBy>
  <dcterms:created xsi:type="dcterms:W3CDTF">2024-03-21T01:15:17Z</dcterms:created>
  <dcterms:modified xsi:type="dcterms:W3CDTF">2024-03-21T08:41:23Z</dcterms:modified>
</cp:coreProperties>
</file>