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김혜연 업무\사평\61)사평_202210_동탄_라이브오피스_메리츠\정리\"/>
    </mc:Choice>
  </mc:AlternateContent>
  <xr:revisionPtr revIDLastSave="0" documentId="8_{C285D6CB-17C8-AD48-A57B-09884BAF21FF}" xr6:coauthVersionLast="47" xr6:coauthVersionMax="47" xr10:uidLastSave="{00000000-0000-0000-0000-000000000000}"/>
  <bookViews>
    <workbookView xWindow="-28920" yWindow="-120" windowWidth="29040" windowHeight="15840" activeTab="2" xr2:uid="{128FE58B-9B42-4F17-A228-019EC0761C1C}"/>
  </bookViews>
  <sheets>
    <sheet name="공급동향" sheetId="1" r:id="rId1"/>
    <sheet name="노후도" sheetId="8" r:id="rId2"/>
    <sheet name="화성시공급현황raw" sheetId="4" r:id="rId3"/>
    <sheet name="화성시 공동주택 공급예정" sheetId="7" r:id="rId4"/>
    <sheet name="공동주택현황자료" sheetId="9" r:id="rId5"/>
    <sheet name="오피스 분포현황" sheetId="10" r:id="rId6"/>
  </sheets>
  <definedNames>
    <definedName name="_xlnm._FilterDatabase" localSheetId="4" hidden="1">공동주택현황자료!$B$2:$D$2</definedName>
    <definedName name="_xlnm._FilterDatabase" localSheetId="3" hidden="1">'화성시 공동주택 공급예정'!$B$2:$H$2</definedName>
  </definedName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0" l="1"/>
  <c r="D4" i="10"/>
  <c r="J9" i="10"/>
  <c r="K9" i="10"/>
  <c r="I4" i="10"/>
  <c r="I5" i="10"/>
  <c r="I6" i="10"/>
  <c r="I7" i="10"/>
  <c r="I8" i="10"/>
  <c r="D6" i="10"/>
  <c r="D7" i="10"/>
  <c r="D8" i="10"/>
  <c r="D10" i="10"/>
  <c r="J4" i="10"/>
  <c r="D5" i="10"/>
  <c r="J5" i="10"/>
  <c r="D9" i="10"/>
  <c r="J6" i="10"/>
  <c r="D17" i="10"/>
  <c r="D18" i="10"/>
  <c r="J7" i="10"/>
  <c r="J8" i="10"/>
  <c r="K8" i="10"/>
  <c r="K7" i="10"/>
  <c r="K6" i="10"/>
  <c r="K5" i="10"/>
  <c r="K4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6" i="10"/>
  <c r="D15" i="10"/>
  <c r="D14" i="10"/>
  <c r="D13" i="10"/>
  <c r="D12" i="10"/>
  <c r="D11" i="10"/>
  <c r="G25" i="9"/>
  <c r="G26" i="9"/>
  <c r="G27" i="9"/>
  <c r="G28" i="9"/>
  <c r="G29" i="9"/>
  <c r="N4" i="9"/>
  <c r="G40" i="9"/>
  <c r="G41" i="9"/>
  <c r="G42" i="9"/>
  <c r="G43" i="9"/>
  <c r="G44" i="9"/>
  <c r="K4" i="9"/>
  <c r="G35" i="9"/>
  <c r="G36" i="9"/>
  <c r="G37" i="9"/>
  <c r="G38" i="9"/>
  <c r="G39" i="9"/>
  <c r="L4" i="9"/>
  <c r="G30" i="9"/>
  <c r="G31" i="9"/>
  <c r="G32" i="9"/>
  <c r="G33" i="9"/>
  <c r="G34" i="9"/>
  <c r="M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O4" i="9"/>
  <c r="P4" i="9"/>
  <c r="N5" i="9"/>
  <c r="M5" i="9"/>
  <c r="L5" i="9"/>
  <c r="K5" i="9"/>
  <c r="P5" i="9"/>
  <c r="D395" i="9"/>
  <c r="Q4" i="9"/>
  <c r="O5" i="9"/>
  <c r="G29" i="1"/>
  <c r="H29" i="1"/>
  <c r="G28" i="1"/>
  <c r="H28" i="1"/>
  <c r="G27" i="1"/>
  <c r="H27" i="1"/>
  <c r="G26" i="1"/>
  <c r="H26" i="1"/>
  <c r="D29" i="1"/>
  <c r="E29" i="1"/>
  <c r="D28" i="1"/>
  <c r="E28" i="1"/>
  <c r="D27" i="1"/>
  <c r="E27" i="1"/>
  <c r="D26" i="1"/>
  <c r="E26" i="1"/>
  <c r="I19" i="1"/>
  <c r="H19" i="1"/>
  <c r="I13" i="1"/>
  <c r="H14" i="1"/>
  <c r="H13" i="1"/>
  <c r="F316" i="7"/>
  <c r="I276" i="7"/>
  <c r="I277" i="7"/>
  <c r="H314" i="7"/>
  <c r="H312" i="7"/>
  <c r="H276" i="7"/>
  <c r="H269" i="7"/>
  <c r="H265" i="7"/>
  <c r="H264" i="7"/>
  <c r="H263" i="7"/>
  <c r="H262" i="7"/>
  <c r="H261" i="7"/>
  <c r="H260" i="7"/>
  <c r="H256" i="7"/>
  <c r="H252" i="7"/>
  <c r="H250" i="7"/>
  <c r="H246" i="7"/>
  <c r="H245" i="7"/>
  <c r="H244" i="7"/>
  <c r="H242" i="7"/>
  <c r="H241" i="7"/>
  <c r="H239" i="7"/>
  <c r="H238" i="7"/>
  <c r="H237" i="7"/>
  <c r="H236" i="7"/>
  <c r="H235" i="7"/>
  <c r="H233" i="7"/>
  <c r="H232" i="7"/>
  <c r="H229" i="7"/>
  <c r="H227" i="7"/>
  <c r="H226" i="7"/>
  <c r="H225" i="7"/>
  <c r="H222" i="7"/>
  <c r="H221" i="7"/>
  <c r="H218" i="7"/>
  <c r="H215" i="7"/>
  <c r="H214" i="7"/>
  <c r="H213" i="7"/>
  <c r="H212" i="7"/>
  <c r="H211" i="7"/>
  <c r="H210" i="7"/>
  <c r="H207" i="7"/>
  <c r="H206" i="7"/>
  <c r="H199" i="7"/>
  <c r="H197" i="7"/>
  <c r="H194" i="7"/>
  <c r="H193" i="7"/>
  <c r="H190" i="7"/>
  <c r="H182" i="7"/>
  <c r="H179" i="7"/>
  <c r="H176" i="7"/>
  <c r="H170" i="7"/>
  <c r="H167" i="7"/>
  <c r="H165" i="7"/>
  <c r="H162" i="7"/>
  <c r="H161" i="7"/>
  <c r="H160" i="7"/>
  <c r="H159" i="7"/>
  <c r="H158" i="7"/>
  <c r="H147" i="7"/>
  <c r="H146" i="7"/>
  <c r="H145" i="7"/>
  <c r="H144" i="7"/>
  <c r="H142" i="7"/>
  <c r="H137" i="7"/>
  <c r="H136" i="7"/>
  <c r="H135" i="7"/>
  <c r="H133" i="7"/>
  <c r="H129" i="7"/>
  <c r="H126" i="7"/>
  <c r="H125" i="7"/>
  <c r="H121" i="7"/>
  <c r="H119" i="7"/>
  <c r="H116" i="7"/>
  <c r="H114" i="7"/>
  <c r="H113" i="7"/>
  <c r="H109" i="7"/>
  <c r="H108" i="7"/>
  <c r="H103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104" i="7"/>
  <c r="H143" i="7"/>
  <c r="H128" i="7"/>
  <c r="H107" i="7"/>
  <c r="H124" i="7"/>
  <c r="H138" i="7"/>
  <c r="H105" i="7"/>
  <c r="H205" i="7"/>
  <c r="H157" i="7"/>
  <c r="H166" i="7"/>
  <c r="H164" i="7"/>
  <c r="H118" i="7"/>
  <c r="H156" i="7"/>
  <c r="H155" i="7"/>
  <c r="H112" i="7"/>
  <c r="H224" i="7"/>
  <c r="H123" i="7"/>
  <c r="H209" i="7"/>
  <c r="H185" i="7"/>
  <c r="H223" i="7"/>
  <c r="H234" i="7"/>
  <c r="H134" i="7"/>
  <c r="H217" i="7"/>
  <c r="H111" i="7"/>
  <c r="H154" i="7"/>
  <c r="H153" i="7"/>
  <c r="H184" i="7"/>
  <c r="H268" i="7"/>
  <c r="H115" i="7"/>
  <c r="H181" i="7"/>
  <c r="H110" i="7"/>
  <c r="H169" i="7"/>
  <c r="H163" i="7"/>
  <c r="H216" i="7"/>
  <c r="H273" i="7"/>
  <c r="H149" i="7"/>
  <c r="H152" i="7"/>
  <c r="H272" i="7"/>
  <c r="H267" i="7"/>
  <c r="H271" i="7"/>
  <c r="H132" i="7"/>
  <c r="H106" i="7"/>
  <c r="H102" i="7"/>
  <c r="H278" i="7"/>
  <c r="H240" i="7"/>
  <c r="H204" i="7"/>
  <c r="H292" i="7"/>
  <c r="H117" i="7"/>
  <c r="H178" i="7"/>
  <c r="H175" i="7"/>
  <c r="H287" i="7"/>
  <c r="H151" i="7"/>
  <c r="H120" i="7"/>
  <c r="H150" i="7"/>
  <c r="H148" i="7"/>
  <c r="H251" i="7"/>
  <c r="H266" i="7"/>
  <c r="H231" i="7"/>
  <c r="H291" i="7"/>
  <c r="H127" i="7"/>
  <c r="H270" i="7"/>
  <c r="H259" i="7"/>
  <c r="H177" i="7"/>
  <c r="H286" i="7"/>
  <c r="H310" i="7"/>
  <c r="H290" i="7"/>
  <c r="H203" i="7"/>
  <c r="H174" i="7"/>
  <c r="H309" i="7"/>
  <c r="H202" i="7"/>
  <c r="H300" i="7"/>
  <c r="H201" i="7"/>
  <c r="H307" i="7"/>
  <c r="H228" i="7"/>
  <c r="H180" i="7"/>
  <c r="H284" i="7"/>
  <c r="H192" i="7"/>
  <c r="H131" i="7"/>
  <c r="H308" i="7"/>
  <c r="H198" i="7"/>
  <c r="H189" i="7"/>
  <c r="H122" i="7"/>
  <c r="H285" i="7"/>
  <c r="H188" i="7"/>
  <c r="H141" i="7"/>
  <c r="H140" i="7"/>
  <c r="H208" i="7"/>
  <c r="H191" i="7"/>
  <c r="H196" i="7"/>
  <c r="H187" i="7"/>
  <c r="H183" i="7"/>
  <c r="H168" i="7"/>
  <c r="H139" i="7"/>
  <c r="H195" i="7"/>
  <c r="H186" i="7"/>
  <c r="H173" i="7"/>
  <c r="H299" i="7"/>
  <c r="H172" i="7"/>
  <c r="H130" i="7"/>
  <c r="H171" i="7"/>
  <c r="H200" i="7"/>
  <c r="H296" i="7"/>
  <c r="H289" i="7"/>
  <c r="H230" i="7"/>
  <c r="H302" i="7"/>
  <c r="H249" i="7"/>
  <c r="H220" i="7"/>
  <c r="H243" i="7"/>
  <c r="H281" i="7"/>
  <c r="H305" i="7"/>
  <c r="H304" i="7"/>
  <c r="H258" i="7"/>
  <c r="H253" i="7"/>
  <c r="H219" i="7"/>
  <c r="H275" i="7"/>
  <c r="H247" i="7"/>
  <c r="H311" i="7"/>
  <c r="H257" i="7"/>
  <c r="H301" i="7"/>
  <c r="H303" i="7"/>
  <c r="H255" i="7"/>
  <c r="H274" i="7"/>
  <c r="H254" i="7"/>
  <c r="H306" i="7"/>
  <c r="H295" i="7"/>
  <c r="H298" i="7"/>
  <c r="H297" i="7"/>
  <c r="H313" i="7"/>
  <c r="H315" i="7"/>
  <c r="H280" i="7"/>
  <c r="H279" i="7"/>
  <c r="H282" i="7"/>
  <c r="H277" i="7"/>
  <c r="H283" i="7"/>
  <c r="H248" i="7"/>
  <c r="H294" i="7"/>
  <c r="H293" i="7"/>
  <c r="H288" i="7"/>
  <c r="M42" i="4"/>
  <c r="L42" i="4"/>
  <c r="K42" i="4"/>
  <c r="J42" i="4"/>
  <c r="I42" i="4"/>
  <c r="K22" i="4"/>
  <c r="K27" i="4"/>
  <c r="F82" i="4"/>
  <c r="F83" i="4"/>
  <c r="F36" i="4"/>
  <c r="F26" i="4"/>
  <c r="F27" i="4"/>
  <c r="F106" i="4"/>
  <c r="F89" i="4"/>
  <c r="F197" i="4"/>
  <c r="F193" i="4"/>
  <c r="F195" i="4"/>
  <c r="F194" i="4"/>
  <c r="F198" i="4"/>
  <c r="F109" i="4"/>
  <c r="F107" i="4"/>
  <c r="F7" i="4"/>
  <c r="F184" i="4"/>
  <c r="F15" i="4"/>
  <c r="F14" i="4"/>
  <c r="F13" i="4"/>
  <c r="F19" i="4"/>
  <c r="F20" i="4"/>
  <c r="F21" i="4"/>
  <c r="F12" i="4"/>
  <c r="F48" i="4"/>
  <c r="F153" i="4"/>
  <c r="F152" i="4"/>
  <c r="F151" i="4"/>
  <c r="F150" i="4"/>
  <c r="F149" i="4"/>
  <c r="F148" i="4"/>
  <c r="F147" i="4"/>
  <c r="F146" i="4"/>
  <c r="F145" i="4"/>
  <c r="F144" i="4"/>
  <c r="F143" i="4"/>
  <c r="F139" i="4"/>
  <c r="F138" i="4"/>
  <c r="F141" i="4"/>
  <c r="F140" i="4"/>
  <c r="F134" i="4"/>
  <c r="F86" i="4"/>
  <c r="F91" i="4"/>
  <c r="F34" i="4"/>
  <c r="F33" i="4"/>
  <c r="F241" i="4"/>
  <c r="F240" i="4"/>
  <c r="F242" i="4"/>
  <c r="F244" i="4"/>
  <c r="F239" i="4"/>
  <c r="F243" i="4"/>
  <c r="F215" i="4"/>
  <c r="F217" i="4"/>
  <c r="F216" i="4"/>
  <c r="F218" i="4"/>
  <c r="F237" i="4"/>
  <c r="F238" i="4"/>
  <c r="F219" i="4"/>
  <c r="F50" i="4"/>
  <c r="F49" i="4"/>
  <c r="F85" i="4"/>
  <c r="F51" i="4"/>
  <c r="F54" i="4"/>
  <c r="F53" i="4"/>
  <c r="F38" i="4"/>
  <c r="F185" i="4"/>
  <c r="F52" i="4"/>
  <c r="F135" i="4"/>
  <c r="F55" i="4"/>
  <c r="F57" i="4"/>
  <c r="F56" i="4"/>
  <c r="F44" i="4"/>
  <c r="F58" i="4"/>
  <c r="F72" i="4"/>
  <c r="F73" i="4"/>
  <c r="F155" i="4"/>
  <c r="F154" i="4"/>
  <c r="F74" i="4"/>
  <c r="F220" i="4"/>
  <c r="F39" i="4"/>
  <c r="F87" i="4"/>
  <c r="F45" i="4"/>
  <c r="F59" i="4"/>
  <c r="F110" i="4"/>
  <c r="F5" i="4"/>
  <c r="F75" i="4"/>
  <c r="F92" i="4"/>
  <c r="F111" i="4"/>
  <c r="F60" i="4"/>
  <c r="F112" i="4"/>
  <c r="F61" i="4"/>
  <c r="F62" i="4"/>
  <c r="F76" i="4"/>
  <c r="F114" i="4"/>
  <c r="F113" i="4"/>
  <c r="F16" i="4"/>
  <c r="F84" i="4"/>
  <c r="F115" i="4"/>
  <c r="F116" i="4"/>
  <c r="F77" i="4"/>
  <c r="F117" i="4"/>
  <c r="F186" i="4"/>
  <c r="F118" i="4"/>
  <c r="F119" i="4"/>
  <c r="F120" i="4"/>
  <c r="F93" i="4"/>
  <c r="F121" i="4"/>
  <c r="F163" i="4"/>
  <c r="F63" i="4"/>
  <c r="F79" i="4"/>
  <c r="F156" i="4"/>
  <c r="F122" i="4"/>
  <c r="F105" i="4"/>
  <c r="F200" i="4"/>
  <c r="F123" i="4"/>
  <c r="F64" i="4"/>
  <c r="F78" i="4"/>
  <c r="F46" i="4"/>
  <c r="F164" i="4"/>
  <c r="F124" i="4"/>
  <c r="F125" i="4"/>
  <c r="F65" i="4"/>
  <c r="F40" i="4"/>
  <c r="F66" i="4"/>
  <c r="F17" i="4"/>
  <c r="F67" i="4"/>
  <c r="F126" i="4"/>
  <c r="F68" i="4"/>
  <c r="F88" i="4"/>
  <c r="F29" i="4"/>
  <c r="F136" i="4"/>
  <c r="F137" i="4"/>
  <c r="F28" i="4"/>
  <c r="F201" i="4"/>
  <c r="F221" i="4"/>
  <c r="F157" i="4"/>
  <c r="F202" i="4"/>
  <c r="F18" i="4"/>
  <c r="F203" i="4"/>
  <c r="F199" i="4"/>
  <c r="F71" i="4"/>
  <c r="F70" i="4"/>
  <c r="F69" i="4"/>
  <c r="F108" i="4"/>
  <c r="F127" i="4"/>
  <c r="F10" i="4"/>
  <c r="F80" i="4"/>
  <c r="F222" i="4"/>
  <c r="F188" i="4"/>
  <c r="F187" i="4"/>
  <c r="F41" i="4"/>
  <c r="F8" i="4"/>
  <c r="F223" i="4"/>
  <c r="F224" i="4"/>
  <c r="F170" i="4"/>
  <c r="F225" i="4"/>
  <c r="F226" i="4"/>
  <c r="F81" i="4"/>
  <c r="F158" i="4"/>
  <c r="F11" i="4"/>
  <c r="F227" i="4"/>
  <c r="F228" i="4"/>
  <c r="F190" i="4"/>
  <c r="F189" i="4"/>
  <c r="F171" i="4"/>
  <c r="F165" i="4"/>
  <c r="F204" i="4"/>
  <c r="F166" i="4"/>
  <c r="F229" i="4"/>
  <c r="F230" i="4"/>
  <c r="F30" i="4"/>
  <c r="F159" i="4"/>
  <c r="F172" i="4"/>
  <c r="F205" i="4"/>
  <c r="F94" i="4"/>
  <c r="F42" i="4"/>
  <c r="F231" i="4"/>
  <c r="F31" i="4"/>
  <c r="F129" i="4"/>
  <c r="F128" i="4"/>
  <c r="F90" i="4"/>
  <c r="F232" i="4"/>
  <c r="F206" i="4"/>
  <c r="F161" i="4"/>
  <c r="F160" i="4"/>
  <c r="F130" i="4"/>
  <c r="F208" i="4"/>
  <c r="F207" i="4"/>
  <c r="F22" i="4"/>
  <c r="F209" i="4"/>
  <c r="F162" i="4"/>
  <c r="F233" i="4"/>
  <c r="F95" i="4"/>
  <c r="F234" i="4"/>
  <c r="F43" i="4"/>
  <c r="F37" i="4"/>
  <c r="F173" i="4"/>
  <c r="F96" i="4"/>
  <c r="F196" i="4"/>
  <c r="F174" i="4"/>
  <c r="F97" i="4"/>
  <c r="F175" i="4"/>
  <c r="F192" i="4"/>
  <c r="F191" i="4"/>
  <c r="F98" i="4"/>
  <c r="F176" i="4"/>
  <c r="F99" i="4"/>
  <c r="F210" i="4"/>
  <c r="F178" i="4"/>
  <c r="F47" i="4"/>
  <c r="F100" i="4"/>
  <c r="F179" i="4"/>
  <c r="F101" i="4"/>
  <c r="F177" i="4"/>
  <c r="F235" i="4"/>
  <c r="F169" i="4"/>
  <c r="F168" i="4"/>
  <c r="F211" i="4"/>
  <c r="F102" i="4"/>
  <c r="F131" i="4"/>
  <c r="F9" i="4"/>
  <c r="F133" i="4"/>
  <c r="F132" i="4"/>
  <c r="F180" i="4"/>
  <c r="F32" i="4"/>
  <c r="F25" i="4"/>
  <c r="F24" i="4"/>
  <c r="F181" i="4"/>
  <c r="F212" i="4"/>
  <c r="F23" i="4"/>
  <c r="F103" i="4"/>
  <c r="F167" i="4"/>
  <c r="F142" i="4"/>
  <c r="F35" i="4"/>
  <c r="F183" i="4"/>
  <c r="F104" i="4"/>
  <c r="F213" i="4"/>
  <c r="F214" i="4"/>
  <c r="F182" i="4"/>
  <c r="F6" i="4"/>
  <c r="F236" i="4"/>
  <c r="N42" i="4"/>
  <c r="I43" i="4"/>
  <c r="K17" i="4"/>
  <c r="K37" i="4"/>
  <c r="K32" i="4"/>
  <c r="L43" i="4"/>
  <c r="N43" i="4"/>
  <c r="K43" i="4"/>
  <c r="M43" i="4"/>
  <c r="J43" i="4"/>
</calcChain>
</file>

<file path=xl/sharedStrings.xml><?xml version="1.0" encoding="utf-8"?>
<sst xmlns="http://schemas.openxmlformats.org/spreadsheetml/2006/main" count="2719" uniqueCount="1687">
  <si>
    <t>구분</t>
  </si>
  <si>
    <t>연면적</t>
  </si>
  <si>
    <t>연면적</t>
    <phoneticPr fontId="2" type="noConversion"/>
  </si>
  <si>
    <t>비율</t>
  </si>
  <si>
    <t>합계</t>
  </si>
  <si>
    <t>기산동</t>
  </si>
  <si>
    <t>능동</t>
  </si>
  <si>
    <t>반송동</t>
  </si>
  <si>
    <t>반월동</t>
  </si>
  <si>
    <t>방교동</t>
  </si>
  <si>
    <t>병점동</t>
  </si>
  <si>
    <t>석우동</t>
  </si>
  <si>
    <t>송동</t>
  </si>
  <si>
    <t>송산동</t>
  </si>
  <si>
    <t>안녕동</t>
  </si>
  <si>
    <t>영천동</t>
  </si>
  <si>
    <t>오산동</t>
  </si>
  <si>
    <t>진안동</t>
  </si>
  <si>
    <t>청계동</t>
  </si>
  <si>
    <t>(단위: 평)</t>
  </si>
  <si>
    <t>(단위: 평)</t>
    <phoneticPr fontId="2" type="noConversion"/>
  </si>
  <si>
    <t xml:space="preserve">화성시 행정구역별 업무시설 현황 </t>
    <phoneticPr fontId="2" type="noConversion"/>
  </si>
  <si>
    <t>화성시</t>
    <phoneticPr fontId="2" type="noConversion"/>
  </si>
  <si>
    <t>본 건 사업지가 위치한 화성시 오산동은 전체 대비 24.91% 의 업무시설 집중되어 있음</t>
    <phoneticPr fontId="2" type="noConversion"/>
  </si>
  <si>
    <t>오산동</t>
    <phoneticPr fontId="2" type="noConversion"/>
  </si>
  <si>
    <t>오산동 업무시설 100% 10년 이내 공급(노후도0%)</t>
    <phoneticPr fontId="2" type="noConversion"/>
  </si>
  <si>
    <t>오산동 업무시설 본건 동일규모 다수(74.16%)</t>
    <phoneticPr fontId="2" type="noConversion"/>
  </si>
  <si>
    <t>읍면동</t>
  </si>
  <si>
    <t>통계용도</t>
  </si>
  <si>
    <t>사용승인일자</t>
  </si>
  <si>
    <t>남양읍 남양리</t>
  </si>
  <si>
    <t>상업용 &gt; 업무시설 &gt; (일반업무시설) 오피스텔</t>
  </si>
  <si>
    <t>2008-03-11</t>
  </si>
  <si>
    <t>향남읍 행정리</t>
  </si>
  <si>
    <t>상업용 &gt; 업무시설 &gt; (일반업무시설) 금융업소</t>
  </si>
  <si>
    <t>2008-07-30</t>
  </si>
  <si>
    <t>상업용 &gt; 업무시설 &gt; (일반업무시설) 사무소</t>
  </si>
  <si>
    <t>2008-08-06</t>
  </si>
  <si>
    <t>2008-09-08</t>
  </si>
  <si>
    <t>2008-09-29</t>
  </si>
  <si>
    <t>2008-10-21</t>
  </si>
  <si>
    <t>매송면 어천리</t>
  </si>
  <si>
    <t>2009-01-21</t>
  </si>
  <si>
    <t>정남면 보통리</t>
  </si>
  <si>
    <t>2009-10-23</t>
  </si>
  <si>
    <t>봉담읍 분천리</t>
  </si>
  <si>
    <t>2009-10-26</t>
  </si>
  <si>
    <t>2009-11-27</t>
  </si>
  <si>
    <t>향남읍 구문천리</t>
  </si>
  <si>
    <t>2009-12-18</t>
  </si>
  <si>
    <t>2010-04-05</t>
  </si>
  <si>
    <t>2010-07-07</t>
  </si>
  <si>
    <t>팔탄면 매곡리</t>
  </si>
  <si>
    <t>1997-01-30</t>
  </si>
  <si>
    <t>상업용 &gt; 업무시설 &gt; (일반업무시설) 기타일반업무시설</t>
  </si>
  <si>
    <t>2010-08-19</t>
  </si>
  <si>
    <t>2010-09-30</t>
  </si>
  <si>
    <t>봉담읍 와우리</t>
  </si>
  <si>
    <t>2011-04-11</t>
  </si>
  <si>
    <t>향남읍 하길리</t>
  </si>
  <si>
    <t>2011-04-21</t>
  </si>
  <si>
    <t>2011-07-13</t>
  </si>
  <si>
    <t>2011-07-18</t>
  </si>
  <si>
    <t>2011-08-29</t>
  </si>
  <si>
    <t>2011-09-02</t>
  </si>
  <si>
    <t>2011-09-28</t>
  </si>
  <si>
    <t>2011-09-30</t>
  </si>
  <si>
    <t>2011-10-31</t>
  </si>
  <si>
    <t>2011-04-22</t>
  </si>
  <si>
    <t>2011-11-22</t>
  </si>
  <si>
    <t>우정읍 조암리</t>
  </si>
  <si>
    <t>2011-05-04</t>
  </si>
  <si>
    <t>2011-06-24</t>
  </si>
  <si>
    <t>2012-05-16</t>
  </si>
  <si>
    <t>2012-06-29</t>
  </si>
  <si>
    <t>2012-10-23</t>
  </si>
  <si>
    <t>2012-08-03</t>
  </si>
  <si>
    <t>마도면 쌍송리</t>
  </si>
  <si>
    <t>2012-12-11</t>
  </si>
  <si>
    <t>2012-12-14</t>
  </si>
  <si>
    <t>2013-02-25</t>
  </si>
  <si>
    <t>2013-03-07</t>
  </si>
  <si>
    <t>마도면 슬항리</t>
  </si>
  <si>
    <t>2013-03-15</t>
  </si>
  <si>
    <t>2013-03-20</t>
  </si>
  <si>
    <t>2013-03-27</t>
  </si>
  <si>
    <t>장안면 어은리</t>
  </si>
  <si>
    <t>우정읍 주곡리</t>
  </si>
  <si>
    <t>2013-04-22</t>
  </si>
  <si>
    <t>2013-05-10</t>
  </si>
  <si>
    <t>2013-06-03</t>
  </si>
  <si>
    <t>2013-06-14</t>
  </si>
  <si>
    <t>2013-08-05</t>
  </si>
  <si>
    <t>2013-09-27</t>
  </si>
  <si>
    <t>2013-10-04</t>
  </si>
  <si>
    <t>2013-10-23</t>
  </si>
  <si>
    <t>2013-11-29</t>
  </si>
  <si>
    <t>2013-12-19</t>
  </si>
  <si>
    <t>2014-03-14</t>
  </si>
  <si>
    <t>2014-03-26</t>
  </si>
  <si>
    <t>2014-10-21</t>
  </si>
  <si>
    <t>2014-07-01</t>
  </si>
  <si>
    <t>2014-07-07</t>
  </si>
  <si>
    <t>장안면 수촌리</t>
  </si>
  <si>
    <t>2014-07-21</t>
  </si>
  <si>
    <t>2014-07-30</t>
  </si>
  <si>
    <t>2014-08-08</t>
  </si>
  <si>
    <t>2014-08-26</t>
  </si>
  <si>
    <t>2014-06-02</t>
  </si>
  <si>
    <t>2014-09-29</t>
  </si>
  <si>
    <t>2015-04-06</t>
  </si>
  <si>
    <t>2015-06-05</t>
  </si>
  <si>
    <t>2015-06-10</t>
  </si>
  <si>
    <t>2015-06-26</t>
  </si>
  <si>
    <t>2015-07-10</t>
  </si>
  <si>
    <t>2015-11-23</t>
  </si>
  <si>
    <t>2015-12-11</t>
  </si>
  <si>
    <t>향남읍 평리</t>
  </si>
  <si>
    <t>2016-01-21</t>
  </si>
  <si>
    <t>2016-03-29</t>
  </si>
  <si>
    <t>2016-04-05</t>
  </si>
  <si>
    <t>2016-04-26</t>
  </si>
  <si>
    <t>2016-05-11</t>
  </si>
  <si>
    <t>2016-05-20</t>
  </si>
  <si>
    <t>2016-06-03</t>
  </si>
  <si>
    <t>2016-07-05</t>
  </si>
  <si>
    <t>2016-07-21</t>
  </si>
  <si>
    <t>2016-08-04</t>
  </si>
  <si>
    <t>2016-08-31</t>
  </si>
  <si>
    <t>2016-09-08</t>
  </si>
  <si>
    <t>2016-12-23</t>
  </si>
  <si>
    <t>2017-02-28</t>
  </si>
  <si>
    <t>2017-03-17</t>
  </si>
  <si>
    <t>비봉면 쌍학리</t>
  </si>
  <si>
    <t>2017-05-31</t>
  </si>
  <si>
    <t>2017-06-12</t>
  </si>
  <si>
    <t>2017-02-13</t>
  </si>
  <si>
    <t>마도면 두곡리</t>
  </si>
  <si>
    <t>2017-07-10</t>
  </si>
  <si>
    <t>2017-08-09</t>
  </si>
  <si>
    <t>향남읍 발안리</t>
  </si>
  <si>
    <t>2017-08-11</t>
  </si>
  <si>
    <t>2017-08-30</t>
  </si>
  <si>
    <t>2017-09-22</t>
  </si>
  <si>
    <t>2018-01-17</t>
  </si>
  <si>
    <t>2017-11-08</t>
  </si>
  <si>
    <t>2018-01-29</t>
  </si>
  <si>
    <t>봉담읍 상리</t>
  </si>
  <si>
    <t>2018-02-07</t>
  </si>
  <si>
    <t>2018-02-12</t>
  </si>
  <si>
    <t>2018-01-26</t>
  </si>
  <si>
    <t>송산면 사강리</t>
  </si>
  <si>
    <t>2018-03-14</t>
  </si>
  <si>
    <t>2018-03-20</t>
  </si>
  <si>
    <t>2018-06-26</t>
  </si>
  <si>
    <t>2018-06-19</t>
  </si>
  <si>
    <t>2018-07-11</t>
  </si>
  <si>
    <t>2018-08-31</t>
  </si>
  <si>
    <t>2018-09-11</t>
  </si>
  <si>
    <t>동탄역린스트라우스</t>
  </si>
  <si>
    <t>2018-09-06</t>
  </si>
  <si>
    <t>2018-09-17</t>
  </si>
  <si>
    <t>2018-10-10</t>
  </si>
  <si>
    <t>2018-10-11</t>
  </si>
  <si>
    <t>2018-10-15</t>
  </si>
  <si>
    <t>2018-10-19</t>
  </si>
  <si>
    <t>2018-10-31</t>
  </si>
  <si>
    <t>2018-10-30</t>
  </si>
  <si>
    <t>서신면 전곡리</t>
  </si>
  <si>
    <t>2018-12-11</t>
  </si>
  <si>
    <t>2018-12-27</t>
  </si>
  <si>
    <t>2018-08-21</t>
  </si>
  <si>
    <t>2019-01-16</t>
  </si>
  <si>
    <t>2019-01-18</t>
  </si>
  <si>
    <t>2019-02-12</t>
  </si>
  <si>
    <t>2019-02-26</t>
  </si>
  <si>
    <t>2019-04-02</t>
  </si>
  <si>
    <t>2019-04-25</t>
  </si>
  <si>
    <t>2019-04-26</t>
  </si>
  <si>
    <t>제이하우스</t>
  </si>
  <si>
    <t>2019-05-01</t>
  </si>
  <si>
    <t>2019-05-10</t>
  </si>
  <si>
    <t>2019-05-21</t>
  </si>
  <si>
    <t>2019-07-08</t>
  </si>
  <si>
    <t>양감면 송산리</t>
  </si>
  <si>
    <t>2019-07-11</t>
  </si>
  <si>
    <t>향남읍 상신리</t>
  </si>
  <si>
    <t>2019-08-02</t>
  </si>
  <si>
    <t>2019-08-13</t>
  </si>
  <si>
    <t>2019-09-30</t>
  </si>
  <si>
    <t>2019-10-29</t>
  </si>
  <si>
    <t>2019-11-14</t>
  </si>
  <si>
    <t>성우빌딩</t>
  </si>
  <si>
    <t>2019-11-13</t>
  </si>
  <si>
    <t>2019-12-03</t>
  </si>
  <si>
    <t>동탄린스트라우스더레이크</t>
  </si>
  <si>
    <t>2019-12-19</t>
  </si>
  <si>
    <t>2020-01-21</t>
  </si>
  <si>
    <t>2020-02-21</t>
  </si>
  <si>
    <t>2020-02-26</t>
  </si>
  <si>
    <t>2020-10-14</t>
  </si>
  <si>
    <t>2020-03-30</t>
  </si>
  <si>
    <t>2020-08-03</t>
  </si>
  <si>
    <t>2020-04-29</t>
  </si>
  <si>
    <t>2020-10-21</t>
  </si>
  <si>
    <t>2020-11-13</t>
  </si>
  <si>
    <t>2020-12-23</t>
  </si>
  <si>
    <t>동탄역 대방디엠시티 더 센텀</t>
  </si>
  <si>
    <t>2021-01-28</t>
  </si>
  <si>
    <t>동탄역 파라곤</t>
  </si>
  <si>
    <t>2021-02-25</t>
  </si>
  <si>
    <t>2021-03-19</t>
  </si>
  <si>
    <t>2021-04-01</t>
  </si>
  <si>
    <t>2021-03-31</t>
  </si>
  <si>
    <t>2021-04-22</t>
  </si>
  <si>
    <t>2021-08-18</t>
  </si>
  <si>
    <t>2021-09-02</t>
  </si>
  <si>
    <t>2021-06-02</t>
  </si>
  <si>
    <t>2021-10-07</t>
  </si>
  <si>
    <t>동탄역 롯데캐슬</t>
  </si>
  <si>
    <t>2021-06-29</t>
  </si>
  <si>
    <t>2021-10-21</t>
  </si>
  <si>
    <t>양감면 대양리</t>
  </si>
  <si>
    <t>2021-07-19</t>
  </si>
  <si>
    <t>2021-10-26</t>
  </si>
  <si>
    <t>2021-12-20</t>
  </si>
  <si>
    <t>2002-12-12</t>
  </si>
  <si>
    <t>2003-01-28</t>
  </si>
  <si>
    <t>남양읍 신남리</t>
  </si>
  <si>
    <t>1998-12-30</t>
  </si>
  <si>
    <t>남양읍 장덕리</t>
  </si>
  <si>
    <t>1997-11-05</t>
  </si>
  <si>
    <t>1998-01-13</t>
  </si>
  <si>
    <t>1979-04-30</t>
  </si>
  <si>
    <t>2006-10-04</t>
  </si>
  <si>
    <t>1998-01-16</t>
  </si>
  <si>
    <t>2002-12-11</t>
  </si>
  <si>
    <t>2001-09-21</t>
  </si>
  <si>
    <t>2004-06-14</t>
  </si>
  <si>
    <t>2003-12-10</t>
  </si>
  <si>
    <t>1994-07-20</t>
  </si>
  <si>
    <t>봉담읍 수영리</t>
  </si>
  <si>
    <t>1990-12-21</t>
  </si>
  <si>
    <t>상업용 &gt; 업무시설 &gt; 일반업무시설</t>
  </si>
  <si>
    <t>1991-02-25</t>
  </si>
  <si>
    <t>2003-07-05</t>
  </si>
  <si>
    <t>1995-01-26</t>
  </si>
  <si>
    <t>봉담읍 동화리</t>
  </si>
  <si>
    <t>2005-12-30</t>
  </si>
  <si>
    <t>2005-06-02</t>
  </si>
  <si>
    <t>1995-01-27</t>
  </si>
  <si>
    <t>1991-02-27</t>
  </si>
  <si>
    <t>2002-03-30</t>
  </si>
  <si>
    <t>2003-04-11</t>
  </si>
  <si>
    <t>2004-05-07</t>
  </si>
  <si>
    <t>향남읍 제암리</t>
  </si>
  <si>
    <t>1992-12-09</t>
  </si>
  <si>
    <t>향남읍 송곡리</t>
  </si>
  <si>
    <t>2003-01-20</t>
  </si>
  <si>
    <t>2002-09-03</t>
  </si>
  <si>
    <t>2001-04-11</t>
  </si>
  <si>
    <t>비봉면 양노리</t>
  </si>
  <si>
    <t>1995-04-24</t>
  </si>
  <si>
    <t>비봉면 구포리</t>
  </si>
  <si>
    <t>1996-12-16</t>
  </si>
  <si>
    <t>마도면 석교리</t>
  </si>
  <si>
    <t>1997-11-03</t>
  </si>
  <si>
    <t>2006-12-14</t>
  </si>
  <si>
    <t>2007-01-31</t>
  </si>
  <si>
    <t>2004-05-13</t>
  </si>
  <si>
    <t>2005-08-04</t>
  </si>
  <si>
    <t>서신면 매화리</t>
  </si>
  <si>
    <t>1997-04-24</t>
  </si>
  <si>
    <t>팔탄면 기천리</t>
  </si>
  <si>
    <t>1990-01-31</t>
  </si>
  <si>
    <t>정남면 괘랑리</t>
  </si>
  <si>
    <t>1995-08-08</t>
  </si>
  <si>
    <t>1978-06-19</t>
  </si>
  <si>
    <t>1996-01-19</t>
  </si>
  <si>
    <t>주소</t>
    <phoneticPr fontId="2" type="noConversion"/>
  </si>
  <si>
    <r>
      <t>증감률</t>
    </r>
    <r>
      <rPr>
        <b/>
        <vertAlign val="superscript"/>
        <sz val="9"/>
        <color rgb="FF000000"/>
        <rFont val="맑은 고딕"/>
        <family val="3"/>
        <charset val="129"/>
      </rPr>
      <t>주2)</t>
    </r>
  </si>
  <si>
    <t>동수</t>
    <phoneticPr fontId="2" type="noConversion"/>
  </si>
  <si>
    <t>경기도화성시오산동969-2</t>
  </si>
  <si>
    <t>경기도화성시오산동1017</t>
  </si>
  <si>
    <t>경기도화성시오산동산 0</t>
  </si>
  <si>
    <t>경기도화성시오산동968-7</t>
  </si>
  <si>
    <t>경기도화성시오산동1020</t>
  </si>
  <si>
    <t>경기도화성시오산동973</t>
  </si>
  <si>
    <t>경기도화성시오산동971</t>
  </si>
  <si>
    <t>경기도화성시오산동982-2</t>
  </si>
  <si>
    <t>경기도화성시오산동976-6</t>
  </si>
  <si>
    <t>경기도화성시오산동984</t>
  </si>
  <si>
    <t>경기도화성시오산동985</t>
  </si>
  <si>
    <t>경기도화성시오산동977-3</t>
  </si>
  <si>
    <t>경기도화성시오산동976-5</t>
  </si>
  <si>
    <t>경기도화성시오산동976-3</t>
  </si>
  <si>
    <t>경기도화성시오산동982-1</t>
  </si>
  <si>
    <t>경기도화성시오산동978</t>
  </si>
  <si>
    <t>경기도화성시남양읍 남양리1237</t>
  </si>
  <si>
    <t>경기도화성시향남읍 행정리487-6</t>
  </si>
  <si>
    <t>경기도화성시반송동86-7</t>
  </si>
  <si>
    <t>경기도화성시능동1064-5</t>
  </si>
  <si>
    <t>경기도화성시능동1063-1</t>
  </si>
  <si>
    <t>경기도화성시석우동31-6</t>
  </si>
  <si>
    <t>경기도화성시매송면 어천리429-5</t>
  </si>
  <si>
    <t>경기도화성시정남면 보통리426-4</t>
  </si>
  <si>
    <t>경기도화성시봉담읍 분천리79-32</t>
  </si>
  <si>
    <t>경기도화성시방교동572</t>
  </si>
  <si>
    <t>경기도화성시석우동32-4</t>
  </si>
  <si>
    <t>경기도화성시향남읍 구문천리927-9</t>
  </si>
  <si>
    <t>경기도화성시능동1064-4</t>
  </si>
  <si>
    <t>경기도화성시반송동92-2</t>
  </si>
  <si>
    <t>경기도화성시팔탄면 매곡리36</t>
  </si>
  <si>
    <t>경기도화성시진안동863-1</t>
  </si>
  <si>
    <t>경기도화성시반송동106-6</t>
  </si>
  <si>
    <t>경기도화성시봉담읍 와우리31-28</t>
  </si>
  <si>
    <t>경기도화성시봉담읍 와우리31-3</t>
  </si>
  <si>
    <t>경기도화성시향남읍 하길리1410-3</t>
  </si>
  <si>
    <t>경기도화성시봉담읍 와우리31-4</t>
  </si>
  <si>
    <t>경기도화성시석우동34-7</t>
  </si>
  <si>
    <t>경기도화성시능동1052-4</t>
  </si>
  <si>
    <t>경기도화성시반월동717-4</t>
  </si>
  <si>
    <t>경기도화성시남양읍 남양리2070-4</t>
  </si>
  <si>
    <t>경기도화성시반송동92-3</t>
  </si>
  <si>
    <t>경기도화성시석우동36-1</t>
  </si>
  <si>
    <t>경기도화성시반송동93-10</t>
  </si>
  <si>
    <t>경기도화성시석우동32-3</t>
  </si>
  <si>
    <t>경기도화성시우정읍 조암리267-10</t>
  </si>
  <si>
    <t>경기도화성시반송동93-7</t>
  </si>
  <si>
    <t>경기도화성시능동1066-1</t>
  </si>
  <si>
    <t>경기도화성시석우동18-4</t>
  </si>
  <si>
    <t>경기도화성시반송동41-2</t>
  </si>
  <si>
    <t>경기도화성시석우동33-2</t>
  </si>
  <si>
    <t>경기도화성시마도면 쌍송리670-21</t>
  </si>
  <si>
    <t>경기도화성시마도면 쌍송리670-27</t>
  </si>
  <si>
    <t>경기도화성시반송동90-1</t>
  </si>
  <si>
    <t>경기도화성시석우동32-5</t>
  </si>
  <si>
    <t>경기도화성시반송동219-2</t>
  </si>
  <si>
    <t>경기도화성시마도면 슬항리산 8-5</t>
  </si>
  <si>
    <t>경기도화성시석우동33-1</t>
  </si>
  <si>
    <t>경기도화성시반송동92-5</t>
  </si>
  <si>
    <t>경기도화성시장안면 어은리산 53-1</t>
  </si>
  <si>
    <t>경기도화성시우정읍 주곡리36-6</t>
  </si>
  <si>
    <t>경기도화성시남양읍 남양리2074-12</t>
  </si>
  <si>
    <t>경기도화성시석우동31-3</t>
  </si>
  <si>
    <t>경기도화성시남양읍 남양리2075-8</t>
  </si>
  <si>
    <t>경기도화성시병점동377-28</t>
  </si>
  <si>
    <t>경기도화성시능동1064-3</t>
  </si>
  <si>
    <t>경기도화성시향남읍 구문천리927-18</t>
  </si>
  <si>
    <t>경기도화성시능동1066-2</t>
  </si>
  <si>
    <t>경기도화성시능동1066-3</t>
  </si>
  <si>
    <t>경기도화성시봉담읍 와우리34</t>
  </si>
  <si>
    <t>경기도화성시병점동871</t>
  </si>
  <si>
    <t>경기도화성시능동1065-3</t>
  </si>
  <si>
    <t>경기도화성시남양읍 남양리2074-10</t>
  </si>
  <si>
    <t>경기도화성시송산동155-78</t>
  </si>
  <si>
    <t>경기도화성시봉담읍 와우리61-8</t>
  </si>
  <si>
    <t>경기도화성시봉담읍 와우리61-4</t>
  </si>
  <si>
    <t>경기도화성시진안동460-16</t>
  </si>
  <si>
    <t>경기도화성시남양읍 남양리2062-8</t>
  </si>
  <si>
    <t>경기도화성시장안면 수촌리1474-3</t>
  </si>
  <si>
    <t>경기도화성시석우동36-3</t>
  </si>
  <si>
    <t>경기도화성시능동1065-2</t>
  </si>
  <si>
    <t>경기도화성시반송동42-2</t>
  </si>
  <si>
    <t>경기도화성시병점동377-25</t>
  </si>
  <si>
    <t>경기도화성시진안동866-1</t>
  </si>
  <si>
    <t>경기도화성시남양읍 남양리2075-22</t>
  </si>
  <si>
    <t>경기도화성시남양읍 남양리2074-3</t>
  </si>
  <si>
    <t>경기도화성시방교동829-1</t>
  </si>
  <si>
    <t>경기도화성시능동1113-4</t>
  </si>
  <si>
    <t>경기도화성시방교동833-4</t>
  </si>
  <si>
    <t>경기도화성시반송동43-2</t>
  </si>
  <si>
    <t>경기도화성시마도면 쌍송리670-20</t>
  </si>
  <si>
    <t>경기도화성시남양읍 남양리2074-4</t>
  </si>
  <si>
    <t>경기도화성시남양읍 남양리2075-9</t>
  </si>
  <si>
    <t>경기도화성시향남읍 평리111</t>
  </si>
  <si>
    <t>경기도화성시병점동431-4</t>
  </si>
  <si>
    <t>경기도화성시영천동679-2</t>
  </si>
  <si>
    <t>경기도화성시남양읍 남양리2075-18</t>
  </si>
  <si>
    <t>경기도화성시남양읍 남양리2073-2</t>
  </si>
  <si>
    <t>경기도화성시반송동87-5</t>
  </si>
  <si>
    <t>경기도화성시남양읍 남양리1856-1</t>
  </si>
  <si>
    <t>경기도화성시남양읍 남양리2075-6</t>
  </si>
  <si>
    <t>경기도화성시향남읍 하길리1410-2</t>
  </si>
  <si>
    <t>경기도화성시장안면 수촌리1473-3</t>
  </si>
  <si>
    <t>경기도화성시마도면 쌍송리670-3</t>
  </si>
  <si>
    <t>경기도화성시남양읍 남양리2257-3</t>
  </si>
  <si>
    <t>경기도화성시영천동679-7</t>
  </si>
  <si>
    <t>경기도화성시향남읍 평리82-6</t>
  </si>
  <si>
    <t>경기도화성시봉담읍 와우리34-6</t>
  </si>
  <si>
    <t>경기도화성시비봉면 쌍학리산 32-17</t>
  </si>
  <si>
    <t>경기도화성시마도면 두곡리385</t>
  </si>
  <si>
    <t>경기도화성시능동1065-1</t>
  </si>
  <si>
    <t>경기도화성시향남읍 발안리119-2</t>
  </si>
  <si>
    <t>경기도화성시능동1066-7</t>
  </si>
  <si>
    <t>경기도화성시병점동374-5</t>
  </si>
  <si>
    <t>경기도화성시남양읍 남양리2320-5</t>
  </si>
  <si>
    <t>경기도화성시능동1064-1</t>
  </si>
  <si>
    <t>경기도화성시청계동536</t>
  </si>
  <si>
    <t>경기도화성시봉담읍 상리31-8</t>
  </si>
  <si>
    <t>경기도화성시봉담읍 상리25-7</t>
  </si>
  <si>
    <t>경기도화성시청계동530</t>
  </si>
  <si>
    <t>경기도화성시송산면 사강리670</t>
  </si>
  <si>
    <t>경기도화성시봉담읍 와우리211-74</t>
  </si>
  <si>
    <t>경기도화성시향남읍 발안리127-19</t>
  </si>
  <si>
    <t>경기도화성시장안면 수촌리1473-2</t>
  </si>
  <si>
    <t>경기도화성시봉담읍 와우리8-108</t>
  </si>
  <si>
    <t>경기도화성시봉담읍 와우리26-6</t>
  </si>
  <si>
    <t>경기도화성시방교동833-3</t>
  </si>
  <si>
    <t>경기도화성시우정읍 조암리203-2</t>
  </si>
  <si>
    <t>경기도화성시영천동679-3</t>
  </si>
  <si>
    <t>경기도화성시봉담읍 와우리8-99</t>
  </si>
  <si>
    <t>경기도화성시능동1063-3</t>
  </si>
  <si>
    <t>경기도화성시서신면 전곡리1113-5</t>
  </si>
  <si>
    <t>경기도화성시봉담읍 와우리8-109</t>
  </si>
  <si>
    <t>경기도화성시병점동377-37</t>
  </si>
  <si>
    <t>경기도화성시영천동679-8</t>
  </si>
  <si>
    <t>경기도화성시방교동829-5</t>
  </si>
  <si>
    <t>경기도화성시봉담읍 와우리8-121</t>
  </si>
  <si>
    <t>경기도화성시석우동3-2</t>
  </si>
  <si>
    <t>경기도화성시봉담읍 와우리8-115</t>
  </si>
  <si>
    <t>경기도화성시봉담읍 와우리8-110</t>
  </si>
  <si>
    <t>경기도화성시봉담읍 와우리8-117</t>
  </si>
  <si>
    <t>경기도화성시마도면 쌍송리669-23</t>
  </si>
  <si>
    <t>경기도화성시봉담읍 와우리8-128</t>
  </si>
  <si>
    <t>경기도화성시영천동679-6</t>
  </si>
  <si>
    <t>경기도화성시봉담읍 와우리8-125</t>
  </si>
  <si>
    <t>경기도화성시봉담읍 와우리8-118</t>
  </si>
  <si>
    <t>경기도화성시양감면 송산리1004-2</t>
  </si>
  <si>
    <t>경기도화성시향남읍 상신리1295-2</t>
  </si>
  <si>
    <t>경기도화성시봉담읍 와우리8-124</t>
  </si>
  <si>
    <t>경기도화성시봉담읍 와우리8-120</t>
  </si>
  <si>
    <t>경기도화성시영천동산 0</t>
  </si>
  <si>
    <t>경기도화성시봉담읍 와우리8-113</t>
  </si>
  <si>
    <t>경기도화성시봉담읍 와우리8-116</t>
  </si>
  <si>
    <t>경기도화성시송동694</t>
  </si>
  <si>
    <t>경기도화성시향남읍 행정리508-2</t>
  </si>
  <si>
    <t>경기도화성시봉담읍 와우리8-112</t>
  </si>
  <si>
    <t>경기도화성시우정읍 조암리266-59</t>
  </si>
  <si>
    <t>경기도화성시송산면 사강리671</t>
  </si>
  <si>
    <t>경기도화성시장안면 수촌리1473-4</t>
  </si>
  <si>
    <t>경기도화성시남양읍 남양리2320-4</t>
  </si>
  <si>
    <t>경기도화성시병점동376-11</t>
  </si>
  <si>
    <t>경기도화성시영천동202</t>
  </si>
  <si>
    <t>경기도화성시우정읍 조암리223-7</t>
  </si>
  <si>
    <t>경기도화성시봉담읍 상리27-2</t>
  </si>
  <si>
    <t>경기도화성시마도면 쌍송리산 38-3</t>
  </si>
  <si>
    <t>경기도화성시장안면 수촌리1473</t>
  </si>
  <si>
    <t>경기도화성시양감면 대양리440-1</t>
  </si>
  <si>
    <t>경기도화성시남양읍 남양리2075-7</t>
  </si>
  <si>
    <t>경기도화성시남양읍 남양리1192</t>
  </si>
  <si>
    <t>경기도화성시남양읍 남양리1748</t>
  </si>
  <si>
    <t>경기도화성시남양읍 신남리772-1</t>
  </si>
  <si>
    <t>경기도화성시남양읍 장덕리0</t>
  </si>
  <si>
    <t>경기도화성시기산동274</t>
  </si>
  <si>
    <t>경기도화성시기산동289</t>
  </si>
  <si>
    <t>경기도화성시기산동315-14</t>
  </si>
  <si>
    <t>경기도화성시진안동545-1</t>
  </si>
  <si>
    <t>경기도화성시진안동545-8</t>
  </si>
  <si>
    <t>경기도화성시송산동100-9</t>
  </si>
  <si>
    <t>경기도화성시안녕동19-2</t>
  </si>
  <si>
    <t>경기도화성시봉담읍 수영리648-3</t>
  </si>
  <si>
    <t>경기도화성시봉담읍 상리27-1</t>
  </si>
  <si>
    <t>경기도화성시봉담읍 상리31-3</t>
  </si>
  <si>
    <t>경기도화성시봉담읍 동화리425-13</t>
  </si>
  <si>
    <t>경기도화성시봉담읍 동화리139-1</t>
  </si>
  <si>
    <t>경기도화성시우정읍 조암리290-23</t>
  </si>
  <si>
    <t>경기도화성시향남읍 평리81-6</t>
  </si>
  <si>
    <t>경기도화성시향남읍 발안리309</t>
  </si>
  <si>
    <t>경기도화성시향남읍 발안리308</t>
  </si>
  <si>
    <t>경기도화성시향남읍 발안리127-16</t>
  </si>
  <si>
    <t>경기도화성시향남읍 제암리286-4</t>
  </si>
  <si>
    <t>경기도화성시향남읍 송곡리183</t>
  </si>
  <si>
    <t>경기도화성시매송면 어천리375-2</t>
  </si>
  <si>
    <t>경기도화성시향남읍 행정리287-1</t>
  </si>
  <si>
    <t>경기도화성시비봉면 양노리254-2</t>
  </si>
  <si>
    <t>경기도화성시비봉면 구포리58-3</t>
  </si>
  <si>
    <t>경기도화성시마도면 석교리226-4</t>
  </si>
  <si>
    <t>경기도화성시마도면 쌍송리662</t>
  </si>
  <si>
    <t>경기도화성시마도면 쌍송리670-9</t>
  </si>
  <si>
    <t>경기도화성시마도면 석교리243-70</t>
  </si>
  <si>
    <t>경기도화성시송산면 사강리662-2</t>
  </si>
  <si>
    <t>경기도화성시서신면 매화리277</t>
  </si>
  <si>
    <t>경기도화성시팔탄면 기천리663</t>
  </si>
  <si>
    <t>경기도화성시팔탄면 매곡리44-1</t>
  </si>
  <si>
    <t>경기도화성시정남면 괘랑리886-1</t>
  </si>
  <si>
    <t>경기도화성시영천동73</t>
  </si>
  <si>
    <t>경기도화성시영천동514-5</t>
  </si>
  <si>
    <t>승인연도</t>
    <phoneticPr fontId="2" type="noConversion"/>
  </si>
  <si>
    <t>합계 : 연면적(㎡)</t>
  </si>
  <si>
    <t>행 레이블</t>
  </si>
  <si>
    <t>총합계</t>
  </si>
  <si>
    <t>5년 이내</t>
  </si>
  <si>
    <t>6년~</t>
  </si>
  <si>
    <t>10년 이내</t>
  </si>
  <si>
    <t>11년~</t>
  </si>
  <si>
    <t>15년 이내</t>
  </si>
  <si>
    <t>16년~</t>
  </si>
  <si>
    <t>20년 이내</t>
  </si>
  <si>
    <t>21년 이상</t>
  </si>
  <si>
    <t>세대수</t>
  </si>
  <si>
    <t>6년~10년 이내</t>
  </si>
  <si>
    <t>6년~10년 이내</t>
    <phoneticPr fontId="2" type="noConversion"/>
  </si>
  <si>
    <t>11년~15년 이내</t>
  </si>
  <si>
    <t>11년~15년 이내</t>
    <phoneticPr fontId="2" type="noConversion"/>
  </si>
  <si>
    <t>16년~20년 이내</t>
  </si>
  <si>
    <t>16년~20년 이내</t>
    <phoneticPr fontId="2" type="noConversion"/>
  </si>
  <si>
    <t>* 사이트 내 2021.12.31기준 통계와 현황자료 연면적 값이 달라 현황자료 RAW데이터로 반영하였음</t>
    <phoneticPr fontId="2" type="noConversion"/>
  </si>
  <si>
    <t>화성시 업무시설 현황자료</t>
    <phoneticPr fontId="2" type="noConversion"/>
  </si>
  <si>
    <t>(출처: 통계청, 2021년12월말기준)</t>
    <phoneticPr fontId="2" type="noConversion"/>
  </si>
  <si>
    <t>아파트</t>
  </si>
  <si>
    <t>동탄2솔리움더테라스　</t>
  </si>
  <si>
    <t>경기 화성시 영천동 23</t>
  </si>
  <si>
    <t>청도건설(주)</t>
  </si>
  <si>
    <t>송산그린시티리안비채EB4블록　</t>
  </si>
  <si>
    <t>경기 화성시 새솔동 4</t>
  </si>
  <si>
    <t>강산건설(주)</t>
  </si>
  <si>
    <t>송산그린시티리안비채EB5블록　</t>
  </si>
  <si>
    <t>경기 화성시 새솔동 5</t>
  </si>
  <si>
    <t>대방디엠시티더센텀　</t>
  </si>
  <si>
    <t>경기 화성시 영천동 450-1</t>
  </si>
  <si>
    <t>대방산업개발(주),대방건설(주)</t>
  </si>
  <si>
    <t>봉담파라곤　</t>
  </si>
  <si>
    <t>경기 화성시 봉담읍 동화리 227</t>
  </si>
  <si>
    <t>신동탄롯데캐슬나노시티　</t>
  </si>
  <si>
    <t>경기 화성시 반월동 488-1</t>
  </si>
  <si>
    <t>롯데건설(주)</t>
  </si>
  <si>
    <t>신동탄포레자이　</t>
  </si>
  <si>
    <t>경기 화성시 반월동 17</t>
  </si>
  <si>
    <t>지에스건설(주)</t>
  </si>
  <si>
    <t>반정아이파크캐슬4단지　</t>
  </si>
  <si>
    <t>경기 화성시 반정동 621-101</t>
  </si>
  <si>
    <t>HDC현대산업개발(주),롯데건설(주)</t>
  </si>
  <si>
    <t>반정아이파크캐슬5단지　</t>
  </si>
  <si>
    <t>경기 화성시 반정동 621-87</t>
  </si>
  <si>
    <t>동탄2리젠시빌란트(C28BL)　</t>
  </si>
  <si>
    <t>경기도 화성시 신동 477-2</t>
  </si>
  <si>
    <t>(주)리젠시빌건설</t>
  </si>
  <si>
    <t>봉담자이라젠느　</t>
  </si>
  <si>
    <t>경기 화성시 봉담읍 동화리 162</t>
  </si>
  <si>
    <t>메종드엘리프송산EB2블록　</t>
  </si>
  <si>
    <t>경기 화성시 새솔동 2</t>
  </si>
  <si>
    <t>계룡건설산업(주)</t>
  </si>
  <si>
    <t>메종드엘리프송산EB3블록　</t>
  </si>
  <si>
    <t>경기 화성시 새솔동 3</t>
  </si>
  <si>
    <t>아파트(임대)</t>
  </si>
  <si>
    <t>힐스테이트동탄더테라스　</t>
  </si>
  <si>
    <t>경기도 화성시 오산동 1013</t>
  </si>
  <si>
    <t>동탄역금강펜테리움더시글로　</t>
  </si>
  <si>
    <t>경기 화성시 영천동 99-8</t>
  </si>
  <si>
    <t>(주)금강주택</t>
  </si>
  <si>
    <t>송산대방노블랜드5차　</t>
  </si>
  <si>
    <t>경기 화성시 새솔동 6</t>
  </si>
  <si>
    <t>대방건설(주)</t>
  </si>
  <si>
    <t>동탄역헤리엇　</t>
  </si>
  <si>
    <t>경기 화성시 오산동 162-11</t>
  </si>
  <si>
    <t>현대비에스앤씨(주)</t>
  </si>
  <si>
    <t>송산대방노블랜드6차　</t>
  </si>
  <si>
    <t>화성동탄2제일풍경채퍼스티어　</t>
  </si>
  <si>
    <t>경기 화성시 신동 157</t>
  </si>
  <si>
    <t>제일건설(주)</t>
  </si>
  <si>
    <t>화성송산동원로얄듀크파크　</t>
  </si>
  <si>
    <t>경기 화성시 송산동 202-344</t>
  </si>
  <si>
    <t>(주)동원개발</t>
  </si>
  <si>
    <t>동탄역예미지시그너스　</t>
  </si>
  <si>
    <t>경기 화성시 오산동 967-21</t>
  </si>
  <si>
    <t>(주)금성백조주택</t>
  </si>
  <si>
    <t>동탄역디에트르퍼스티지　</t>
  </si>
  <si>
    <t>경기 화성시 오산동 979</t>
  </si>
  <si>
    <t>힐스테이트동탄2차　</t>
  </si>
  <si>
    <t>경기 화성시 영천동 202</t>
  </si>
  <si>
    <t>현대건설(주)</t>
  </si>
  <si>
    <t>동탄역삼정그린코아더베스트　</t>
  </si>
  <si>
    <t>경기 화성시 오산동 967-777</t>
  </si>
  <si>
    <t>(주)삼정,삼정건설(주)</t>
  </si>
  <si>
    <t>대방노블랜드리버스위트2차　</t>
  </si>
  <si>
    <t>경기 화성시 새솔동 11</t>
  </si>
  <si>
    <t>동탄역롯데캐슬　</t>
  </si>
  <si>
    <t>경기 화성시 오산동 967-2419</t>
  </si>
  <si>
    <t>동탄역유림노르웨이숲　</t>
  </si>
  <si>
    <t>경기 화성시 오산동 978</t>
  </si>
  <si>
    <t>(주)유림E&amp;C</t>
  </si>
  <si>
    <t>봉담자이프라이드시티　</t>
  </si>
  <si>
    <t>경기 화성시 봉담읍 내리 545</t>
  </si>
  <si>
    <t>힐스테이트봉담프라이드시티　</t>
  </si>
  <si>
    <t>호반써밋동탄　</t>
  </si>
  <si>
    <t>경기 화성시 신동 179</t>
  </si>
  <si>
    <t>(주)호반건설</t>
  </si>
  <si>
    <t>동탄2신도시4차동원로얄듀크포레　</t>
  </si>
  <si>
    <t>경기 화성시 영천동 79-5</t>
  </si>
  <si>
    <t>송산신도시대방노블랜드더센트럴3차　</t>
  </si>
  <si>
    <t>경기 화성시 새솔동 13</t>
  </si>
  <si>
    <t>동탄역파라곤　</t>
  </si>
  <si>
    <t>경기 화성시 오산동 985</t>
  </si>
  <si>
    <t>(주)동양건설산업,(주)라인건설</t>
  </si>
  <si>
    <t>향남역한양수자인디에스티지　</t>
  </si>
  <si>
    <t>경기 화성시 향남읍 상신리 619-57</t>
  </si>
  <si>
    <t>(주)한양</t>
  </si>
  <si>
    <t>동탄역동원로얄듀크비스타3차　</t>
  </si>
  <si>
    <t>경기 화성시 오산동 984</t>
  </si>
  <si>
    <t>화성능동B-1BL신혼희망타운　</t>
  </si>
  <si>
    <t>경기 화성시 능동 0-1</t>
  </si>
  <si>
    <t>양우건설(주)</t>
  </si>
  <si>
    <t>봉담자이라피네　</t>
  </si>
  <si>
    <t>경기 화성시 봉담읍 동화리 156-3</t>
  </si>
  <si>
    <t>동탄더샵레이크에듀타운　</t>
  </si>
  <si>
    <t>경기 화성시 산척동 699</t>
  </si>
  <si>
    <t>(주)포스코건설</t>
  </si>
  <si>
    <t>동탄역더샵센트럴시티2차　</t>
  </si>
  <si>
    <t>경기 화성시 오산동 1001</t>
  </si>
  <si>
    <t>동탄역시범금강펜테리움센트럴파크3　</t>
  </si>
  <si>
    <t>경기 화성시 청계동 514</t>
  </si>
  <si>
    <t>동탄파크자이　</t>
  </si>
  <si>
    <t>경기 화성시 영천동 651-1372</t>
  </si>
  <si>
    <t>봉담2지구중흥S클래스에듀시티　</t>
  </si>
  <si>
    <t>경기 화성시 봉담읍 상리 2-5</t>
  </si>
  <si>
    <t>중흥건설(주)</t>
  </si>
  <si>
    <t>동탄역동원로얄듀크1차　</t>
  </si>
  <si>
    <t>경기 화성시 영천동 503</t>
  </si>
  <si>
    <t>더레이크시티부영2단지　</t>
  </si>
  <si>
    <t>경기 화성시 산척동 721</t>
  </si>
  <si>
    <t>(주)부영주택</t>
  </si>
  <si>
    <t>동탄역반도유보라아이비파크7.0　</t>
  </si>
  <si>
    <t>경기 화성시 오산동 971</t>
  </si>
  <si>
    <t>(주)반도건설</t>
  </si>
  <si>
    <t>동탄역반도유보라아이비파크5.0　</t>
  </si>
  <si>
    <t>경기 화성시 오산동 988</t>
  </si>
  <si>
    <t>송산신도시대방노블랜드더퍼스티지1차　</t>
  </si>
  <si>
    <t>경기 화성시 새솔동 14</t>
  </si>
  <si>
    <t>동탄역반도유보라아이비파크8.0　</t>
  </si>
  <si>
    <t>경기 화성시 오산동 973</t>
  </si>
  <si>
    <t>더레이크시티부영3단지　</t>
  </si>
  <si>
    <t>경기 화성시 산척동 718</t>
  </si>
  <si>
    <t>중흥에스클래스에코벨리　</t>
  </si>
  <si>
    <t>경기 화성시 오산동 1011</t>
  </si>
  <si>
    <t>주택유형</t>
  </si>
  <si>
    <t>단지명</t>
  </si>
  <si>
    <t>소재지</t>
  </si>
  <si>
    <t>입주시기</t>
  </si>
  <si>
    <t>총세대수</t>
  </si>
  <si>
    <t>시공사</t>
  </si>
  <si>
    <t>더레이크시티부영5단지　</t>
  </si>
  <si>
    <t>경기 화성시 산척동 730</t>
  </si>
  <si>
    <t>더레이크시티부영4단지　</t>
  </si>
  <si>
    <t>경기 화성시 산척동 729</t>
  </si>
  <si>
    <t>동탄역반도유보라아이비파크6.0　</t>
  </si>
  <si>
    <t>경기 화성시 오산동 972</t>
  </si>
  <si>
    <t>예미지파크뷰　</t>
  </si>
  <si>
    <t>경기 화성시 영천동 670</t>
  </si>
  <si>
    <t>더레이크시티부영6단지　</t>
  </si>
  <si>
    <t>경기 화성시 산척동 733</t>
  </si>
  <si>
    <t>화성남양시티프라디움4차　</t>
  </si>
  <si>
    <t>경기 화성시 남양읍 남양리 0-14</t>
  </si>
  <si>
    <t>(주)시티건설,(주)시티종합건설,(주)시티</t>
  </si>
  <si>
    <t>청계숲사랑으로부영　</t>
  </si>
  <si>
    <t>경기 화성시 청계동 556</t>
  </si>
  <si>
    <t>더레이크시티부영1단지　</t>
  </si>
  <si>
    <t>경기 화성시 산척동 722</t>
  </si>
  <si>
    <t>힐스테이트동탄　</t>
  </si>
  <si>
    <t>경기 화성시 목동 216-5</t>
  </si>
  <si>
    <t>화성비봉지구B4우미린　</t>
  </si>
  <si>
    <t>경기 화성시 비봉면 삼화리 498</t>
  </si>
  <si>
    <t>(주)우미건설</t>
  </si>
  <si>
    <t>동탄역푸르지오　</t>
  </si>
  <si>
    <t>경기 화성시 영천동 788</t>
  </si>
  <si>
    <t>(주)대우건설</t>
  </si>
  <si>
    <t>레이크힐반도유보라아이비파크10.2　</t>
  </si>
  <si>
    <t>경기 화성시 산척동 745</t>
  </si>
  <si>
    <t>화성태안우미린센트포레B1블록　</t>
  </si>
  <si>
    <t>경기 화성시 안녕동 164-120</t>
  </si>
  <si>
    <t>우미건설(주)</t>
  </si>
  <si>
    <t>동탄역린스트라우스　</t>
  </si>
  <si>
    <t>경기 화성시 오산동 1020</t>
  </si>
  <si>
    <t>동탄린스트라우스더레이크　</t>
  </si>
  <si>
    <t>경기 화성시 송동 694</t>
  </si>
  <si>
    <t>우미건설(주),(주)우심산업개발</t>
  </si>
  <si>
    <t>화성조암스위트엠　</t>
  </si>
  <si>
    <t>경기 화성시 우정읍 조암리 453-2</t>
  </si>
  <si>
    <t>(주)군장종합건설</t>
  </si>
  <si>
    <t>동탄동원로얄듀크2차　</t>
  </si>
  <si>
    <t>경기 화성시 목동 206-2</t>
  </si>
  <si>
    <t>봉담2지구중흥S-클래스에듀포레　</t>
  </si>
  <si>
    <t>경기 화성시 봉담읍 상리 2-1</t>
  </si>
  <si>
    <t>중흥토건(주)</t>
  </si>
  <si>
    <t>동탄2아이파크1단지　</t>
  </si>
  <si>
    <t>경기 화성시 장지동 1010</t>
  </si>
  <si>
    <t>화성비봉지구B3블록예미지센트럴에듀　</t>
  </si>
  <si>
    <t>경기 화성시 비봉면 삼화리 1319-3</t>
  </si>
  <si>
    <t>(주)금성백조건설</t>
  </si>
  <si>
    <t>그린힐반도유보라아이비파크10차_1단지　</t>
  </si>
  <si>
    <t>경기 화성시 산척동 744</t>
  </si>
  <si>
    <t>동탄2아이파크2단지　</t>
  </si>
  <si>
    <t>경기 화성시 장지동 1011</t>
  </si>
  <si>
    <t>봉담2지구중흥S-클래스더센트럴　</t>
  </si>
  <si>
    <t>경기 화성시 봉담읍 수영리 2-4</t>
  </si>
  <si>
    <t>화성비봉공공주택지구B2블록호반써밋　</t>
  </si>
  <si>
    <t>경기 화성시 비봉면 삼화리 376-1</t>
  </si>
  <si>
    <t>화성태안우미린센트포레B2블록　</t>
  </si>
  <si>
    <t>경기 화성시 안녕동 8-123</t>
  </si>
  <si>
    <t>(주)우미개발</t>
  </si>
  <si>
    <t>한신더휴　</t>
  </si>
  <si>
    <t>경기 화성시 목동 188-1</t>
  </si>
  <si>
    <t>한신공영(주)</t>
  </si>
  <si>
    <t>LH동탄호수하우스디　</t>
  </si>
  <si>
    <t>경기 화성시 장지동 917</t>
  </si>
  <si>
    <t>LH공사</t>
  </si>
  <si>
    <t>동탄2디루체　</t>
  </si>
  <si>
    <t>경기 화성시 신동 산185-1</t>
  </si>
  <si>
    <t>동탄에듀밸리사랑으로부영　</t>
  </si>
  <si>
    <t>경기 화성시 영천동 720</t>
  </si>
  <si>
    <t>봉담2지구중흥S-클래스에듀파크　</t>
  </si>
  <si>
    <t>동탄레이크자연앤푸르지오　</t>
  </si>
  <si>
    <t>경기 화성시 장지동 922</t>
  </si>
  <si>
    <t>(주)대우건설, 대보건설(주), 신동아종합건설(주)</t>
  </si>
  <si>
    <t>중흥에스클래스더퍼스트　</t>
  </si>
  <si>
    <t>경기 화성시 봉담읍 상리 696</t>
  </si>
  <si>
    <t>병점역아이파크캐슬　</t>
  </si>
  <si>
    <t>경기 화성시 병점동 881</t>
  </si>
  <si>
    <t>현대산업개발(주),롯데건설(주)</t>
  </si>
  <si>
    <t>레이크반도유보라아이비파크9.0　</t>
  </si>
  <si>
    <t>경기 화성시 장지동 1009</t>
  </si>
  <si>
    <t>동탄파크푸르지오　</t>
  </si>
  <si>
    <t>경기 화성시 영천동 37-16</t>
  </si>
  <si>
    <t>(주)대우건설,계룡건설산업(주),대우조선해양건설(주)</t>
  </si>
  <si>
    <t>동탄역에일린의뜰　</t>
  </si>
  <si>
    <t>경기 화성시 오산동 998</t>
  </si>
  <si>
    <t>아이에스동서(주)</t>
  </si>
  <si>
    <t>e편한세상동탄　</t>
  </si>
  <si>
    <t>경기 화성시 목동 118-17</t>
  </si>
  <si>
    <t>대림산업(주)</t>
  </si>
  <si>
    <t>화성시청역리젠시빌란트　</t>
  </si>
  <si>
    <t>경기 화성시 남양읍 남양리 2310</t>
  </si>
  <si>
    <t>리젠시빌주택</t>
  </si>
  <si>
    <t>동탄2신도시호반베르디움33단지　</t>
  </si>
  <si>
    <t>경기 화성시 장지동 977</t>
  </si>
  <si>
    <t>(주)호반건설,(주)호반건설주택</t>
  </si>
  <si>
    <t>제일풍경채에듀앤파크　</t>
  </si>
  <si>
    <t>경기 화성시 장지동 976</t>
  </si>
  <si>
    <t>화성병점양우내안애　</t>
  </si>
  <si>
    <t>경기 화성시 병점동 872</t>
  </si>
  <si>
    <t>화성서희스타힐스4차숲속마을　</t>
  </si>
  <si>
    <t>경기 화성시 남양읍 신남리 96-8</t>
  </si>
  <si>
    <t>(주)서희건설</t>
  </si>
  <si>
    <t>금호어울림레이크2차　</t>
  </si>
  <si>
    <t>경기 화성시 장지동 923</t>
  </si>
  <si>
    <t>금호건설(주),계룡건설(주),신동아건설(주)</t>
  </si>
  <si>
    <t>한화포레나동탄호수　</t>
  </si>
  <si>
    <t>경기 화성시 장지동 921</t>
  </si>
  <si>
    <t>e편한세상남양뉴타운　</t>
  </si>
  <si>
    <t>경기 화성시 남양읍 남양리 2195</t>
  </si>
  <si>
    <t>대림산업(주),금호산업(주),계룡건설산업(주),(주)고덕종합건설,(주)금성백조건설</t>
  </si>
  <si>
    <t>시범반도유보라아이비파크1차　</t>
  </si>
  <si>
    <t>경기 화성시 청계동 533</t>
  </si>
  <si>
    <t>반월자이더파크　</t>
  </si>
  <si>
    <t>경기 화성시 반월동 959</t>
  </si>
  <si>
    <t>호반베르디움센트럴포레　</t>
  </si>
  <si>
    <t>경기 화성시 목동 365</t>
  </si>
  <si>
    <t>(주)호반건설,호반비오토(주)</t>
  </si>
  <si>
    <t>화성시청역서희스타힐스1단지　</t>
  </si>
  <si>
    <t>경기 화성시 남양읍 신남리 591-41</t>
  </si>
  <si>
    <t>화성우방아이유쉘메가시티2단지　</t>
  </si>
  <si>
    <t>경기 화성시 기안동 928</t>
  </si>
  <si>
    <t>(주)우방</t>
  </si>
  <si>
    <t>화성시청역서희스타힐스2단지　</t>
  </si>
  <si>
    <t>경기 화성시 남양읍 신남리 67-15</t>
  </si>
  <si>
    <t>동탄금강펜테리움센트럴파크4차　</t>
  </si>
  <si>
    <t>경기 화성시 목동 33</t>
  </si>
  <si>
    <t>동탄2신도시호반베르디움22단지　</t>
  </si>
  <si>
    <t>경기 화성시 목동 233</t>
  </si>
  <si>
    <t>화성시청역서희스타힐스3단지　</t>
  </si>
  <si>
    <t>경기 화성시 남양읍 신남리 1560</t>
  </si>
  <si>
    <t>동탄파크한양수자인　</t>
  </si>
  <si>
    <t>경기 화성시 영천동 651-554</t>
  </si>
  <si>
    <t>(주)한양,태평양개발(주),한라산업개발(주)(</t>
  </si>
  <si>
    <t>동탄호수자이파밀리에　</t>
  </si>
  <si>
    <t>경기 화성시 장지동 963</t>
  </si>
  <si>
    <t>지에스건설(주),신동아건설(주)</t>
  </si>
  <si>
    <t>금호어울림레이크　</t>
  </si>
  <si>
    <t>경기 화성시 장지동 966</t>
  </si>
  <si>
    <t>금호산업(주),우미건설(주)</t>
  </si>
  <si>
    <t>경남아너스빌　</t>
  </si>
  <si>
    <t>경기 화성시 영천동 677</t>
  </si>
  <si>
    <t>경남기업(주)</t>
  </si>
  <si>
    <t>서동탄역파크자이2차　</t>
  </si>
  <si>
    <t>경기 화성시 능동 1283</t>
  </si>
  <si>
    <t>신안인스빌리베라2차　</t>
  </si>
  <si>
    <t>경기 화성시 청계동 547</t>
  </si>
  <si>
    <t>신안종합건설</t>
  </si>
  <si>
    <t>화성우방아이유쉘메가시티1단지　</t>
  </si>
  <si>
    <t>경기 화성시 기안동 935</t>
  </si>
  <si>
    <t>동탄2신도시베라체　</t>
  </si>
  <si>
    <t>경기 화성시 목동 119</t>
  </si>
  <si>
    <t>한일건설(주),장흥종합건설(주),(주)신성건설,혜성전기(주)</t>
  </si>
  <si>
    <t>송산그린시티반도유보라아이비파크　</t>
  </si>
  <si>
    <t>경기 화성시 새솔동 22</t>
  </si>
  <si>
    <t>서동탄역파크자이　</t>
  </si>
  <si>
    <t>경기 화성시 능동 1282</t>
  </si>
  <si>
    <t>동탄2신도시금강펜테리움센트럴파크Ⅰ　</t>
  </si>
  <si>
    <t>경기 화성시 오산동 1047</t>
  </si>
  <si>
    <t>송산그린시티세영리첼에듀파크　</t>
  </si>
  <si>
    <t>경기 화성시 새솔동 26</t>
  </si>
  <si>
    <t>세영종합건설(주)</t>
  </si>
  <si>
    <t>SK뷰파크2차　</t>
  </si>
  <si>
    <t>경기 화성시 기산동 476</t>
  </si>
  <si>
    <t>에스케이건설(주)</t>
  </si>
  <si>
    <t>송산그린시티모아미래도에듀포레　</t>
  </si>
  <si>
    <t>경기 화성시 새솔동 0</t>
  </si>
  <si>
    <t>(주)모아종합건설,(주)미래도건설</t>
  </si>
  <si>
    <t>e편한세상신봉담　</t>
  </si>
  <si>
    <t>경기 화성시 봉담읍 상리 668</t>
  </si>
  <si>
    <t>(주)삼호,우미건설(주)</t>
  </si>
  <si>
    <t>송산그린시티요진와이시티　</t>
  </si>
  <si>
    <t>경기 화성시 새솔동 16</t>
  </si>
  <si>
    <t>요진건설산업(주)</t>
  </si>
  <si>
    <t>봉담한신더휴에듀파크　</t>
  </si>
  <si>
    <t>경기 화성시 봉담읍 와우리 602</t>
  </si>
  <si>
    <t>e편한세상반월나노시티역　</t>
  </si>
  <si>
    <t>경기 화성시 반월동 960</t>
  </si>
  <si>
    <t>대림산업(주),(주)삼호</t>
  </si>
  <si>
    <t>금강펜테리움센트럴파크송산　</t>
  </si>
  <si>
    <t>경기 화성시 새솔동 19</t>
  </si>
  <si>
    <t>반도유보라아이비파크3.0　</t>
  </si>
  <si>
    <t>경기 화성시 오산동 1044</t>
  </si>
  <si>
    <t>송산그린시티이지더원레이크뷰　</t>
  </si>
  <si>
    <t>경기 화성시 새솔동 18</t>
  </si>
  <si>
    <t>(주)라인건설</t>
  </si>
  <si>
    <t>더펠리체휴먼빌　</t>
  </si>
  <si>
    <t>경기 화성시 새솔동 23</t>
  </si>
  <si>
    <t>일신건영(주)</t>
  </si>
  <si>
    <t>동탄2하우스디더레이크　</t>
  </si>
  <si>
    <t>경기 화성시 송동 693</t>
  </si>
  <si>
    <t>대보건설(주), 남광토건(주)</t>
  </si>
  <si>
    <t>스타캐슬　</t>
  </si>
  <si>
    <t>경기 화성시 비봉면 양노리 279-2</t>
  </si>
  <si>
    <t>주식회사 스타캐슬</t>
  </si>
  <si>
    <t>동광뷰엘　</t>
  </si>
  <si>
    <t>경기 화성시 남양읍 남양리 2235</t>
  </si>
  <si>
    <t>동광건설(주)</t>
  </si>
  <si>
    <t>시티프라디움1차　</t>
  </si>
  <si>
    <t>경기 화성시 남양읍 남양리 2312</t>
  </si>
  <si>
    <t>중흥종합건설㈜,㈜시티건설,중흥건설㈜</t>
  </si>
  <si>
    <t>화성사강영도엘리시아　</t>
  </si>
  <si>
    <t>경기 화성시 송산면 사강리 693-1</t>
  </si>
  <si>
    <t>주영종합건설(주),주성종합건설(주)</t>
  </si>
  <si>
    <t>반도유보라2차　</t>
  </si>
  <si>
    <t>경기 화성시 영천동 716</t>
  </si>
  <si>
    <t>양우내안애2차에듀타운　</t>
  </si>
  <si>
    <t>경기 화성시 남양읍 남양리 2300</t>
  </si>
  <si>
    <t>봉담센트럴푸르지오　</t>
  </si>
  <si>
    <t>경기 화성시 봉담읍 와우리 597</t>
  </si>
  <si>
    <t>우방아이유쉘1단지　</t>
  </si>
  <si>
    <t>경기 화성시 봉담읍 수영리 674</t>
  </si>
  <si>
    <t>우방산업(주)</t>
  </si>
  <si>
    <t>우방아이유쉘2단지　</t>
  </si>
  <si>
    <t>경기 화성시 봉담읍 수영리 679</t>
  </si>
  <si>
    <t>우방토건(주)</t>
  </si>
  <si>
    <t>안녕동우방아이유쉘　</t>
  </si>
  <si>
    <t>경기 화성시 안녕동 223</t>
  </si>
  <si>
    <t>(주)우방건설산업</t>
  </si>
  <si>
    <t>남양뉴타운양우내안애1차　</t>
  </si>
  <si>
    <t>경기 화성시 남양읍 남양리 2299</t>
  </si>
  <si>
    <t>숲속마을_모아미래도2단지</t>
  </si>
  <si>
    <t>경기 화성시 능동 1129</t>
  </si>
  <si>
    <t>미래도건설(주)</t>
  </si>
  <si>
    <t>푸른마을_모아미래도</t>
  </si>
  <si>
    <t>경기 화성시 능동 1151</t>
  </si>
  <si>
    <t>모아건설산업(주)</t>
  </si>
  <si>
    <t>숲속마을_풍성신미주</t>
  </si>
  <si>
    <t>경기 화성시 능동 1126</t>
  </si>
  <si>
    <t>풍성주택주식회사</t>
  </si>
  <si>
    <t>숲속마을_모아미래도1단지</t>
  </si>
  <si>
    <t>경기 화성시 능동 1132</t>
  </si>
  <si>
    <t>(주)모아종합건설</t>
  </si>
  <si>
    <t>동탄시범다은마을센트럴파크뷰</t>
  </si>
  <si>
    <t>경기 화성시 반송동 75</t>
  </si>
  <si>
    <t>풍성주택</t>
  </si>
  <si>
    <t>숲속마을_광명메이루즈</t>
  </si>
  <si>
    <t>경기 화성시 능동 1116</t>
  </si>
  <si>
    <t>(합)광명주택</t>
  </si>
  <si>
    <t>호수마을_동문굿모닝힐</t>
  </si>
  <si>
    <t>경기 화성시 봉담읍 상리 622-1</t>
  </si>
  <si>
    <t>동문건설</t>
  </si>
  <si>
    <t>동화마을_동일하이빌</t>
  </si>
  <si>
    <t>경기 화성시 봉담읍 동화리 575</t>
  </si>
  <si>
    <t>(주)동일토건외 1</t>
  </si>
  <si>
    <t>능동마을_이지더원</t>
  </si>
  <si>
    <t>경기 화성시 능동 1109</t>
  </si>
  <si>
    <t>(주)남흥건설</t>
  </si>
  <si>
    <t>푸른마을_포스코더샵2차</t>
  </si>
  <si>
    <t>경기 화성시 능동 1134</t>
  </si>
  <si>
    <t>푸른마을_신일해피트리</t>
  </si>
  <si>
    <t>경기 화성시 능동 1150</t>
  </si>
  <si>
    <t>(주)신일</t>
  </si>
  <si>
    <t>능동마을_휴먼시아7단지</t>
  </si>
  <si>
    <t>경기 화성시 능동 1081</t>
  </si>
  <si>
    <t>한진중공업외 1</t>
  </si>
  <si>
    <t>한울마을_신창비바패밀리2단지</t>
  </si>
  <si>
    <t>경기 화성시 봉담읍 수영리 673</t>
  </si>
  <si>
    <t>신창건설</t>
  </si>
  <si>
    <t>동화마을_휴먼시아5단지</t>
  </si>
  <si>
    <t>경기 화성시 봉담읍 동화리 628</t>
  </si>
  <si>
    <t>신동아건설(주)외 1</t>
  </si>
  <si>
    <t>숲속마을_자연앤데시앙</t>
  </si>
  <si>
    <t>경기 화성시 능동 1131</t>
  </si>
  <si>
    <t>(주)태영건설</t>
  </si>
  <si>
    <t>경기 화성시 능동 1062</t>
  </si>
  <si>
    <t>서희건설</t>
  </si>
  <si>
    <t>능동마을_상록예가</t>
  </si>
  <si>
    <t>경기 화성시 능동 1087</t>
  </si>
  <si>
    <t>한울마을_신창비바패밀리1단지</t>
  </si>
  <si>
    <t>경기 화성시 봉담읍 수영리 672</t>
  </si>
  <si>
    <t>(주)신창건설</t>
  </si>
  <si>
    <t>한승미메이드</t>
  </si>
  <si>
    <t>경기 화성시 송산동 223</t>
  </si>
  <si>
    <t>고려산업개발(주)</t>
  </si>
  <si>
    <t>넓은들마을_우미린</t>
  </si>
  <si>
    <t>경기 화성시 향남읍 행정리 438</t>
  </si>
  <si>
    <t>센트럴S타운</t>
  </si>
  <si>
    <t>경기 화성시 반송동 93-6</t>
  </si>
  <si>
    <t>세계로건설(주)</t>
  </si>
  <si>
    <t>예당마을_롯데캐슬</t>
  </si>
  <si>
    <t>경기 화성시 석우동 55</t>
  </si>
  <si>
    <t>살구꽃마을_신영지웰</t>
  </si>
  <si>
    <t>경기 화성시 향남읍 행정리 492</t>
  </si>
  <si>
    <t>한라건설(주)</t>
  </si>
  <si>
    <t>살구꽃마을_한일베라체</t>
  </si>
  <si>
    <t>경기 화성시 향남읍 행정리 494</t>
  </si>
  <si>
    <t>한일건설(주)</t>
  </si>
  <si>
    <t>예당마을_우미린제일풍경채</t>
  </si>
  <si>
    <t>경기 화성시 석우동 53</t>
  </si>
  <si>
    <t>살구꽃마을_풍림아이원</t>
  </si>
  <si>
    <t>경기 화성시 향남읍 행정리 480</t>
  </si>
  <si>
    <t>풍림산업(주)</t>
  </si>
  <si>
    <t>SK뷰</t>
  </si>
  <si>
    <t>경기 화성시 병점동 870</t>
  </si>
  <si>
    <t>SK건설(주)</t>
  </si>
  <si>
    <t>살구꽃마을_제일오투그란데</t>
  </si>
  <si>
    <t>경기 화성시 향남읍 행정리 491</t>
  </si>
  <si>
    <t>제일건설</t>
  </si>
  <si>
    <t>복사꽃마을_한국아델리</t>
  </si>
  <si>
    <t>경기 화성시 향남읍 행정리 479</t>
  </si>
  <si>
    <t>한국건설 (주)</t>
  </si>
  <si>
    <t>푸르지오</t>
  </si>
  <si>
    <t>경기 화성시 석우동 49</t>
  </si>
  <si>
    <t>대우건설</t>
  </si>
  <si>
    <t>살구꽃마을_화성파크드림</t>
  </si>
  <si>
    <t>경기 화성시 향남읍 행정리 482</t>
  </si>
  <si>
    <t>(주)화성개발</t>
  </si>
  <si>
    <t>살구꽃마을_대방노블랜드</t>
  </si>
  <si>
    <t>경기 화성시 향남읍 행정리 485</t>
  </si>
  <si>
    <t>숲속마을_자연앤경남아너스빌</t>
  </si>
  <si>
    <t>경기 화성시 능동 1115</t>
  </si>
  <si>
    <t>경남건설</t>
  </si>
  <si>
    <t>넓은들마을_에일린의뜰</t>
  </si>
  <si>
    <t>경기 화성시 향남읍 행정리 441</t>
  </si>
  <si>
    <t>아이에스동서 주식회사</t>
  </si>
  <si>
    <t>예당마을_신일유토빌</t>
  </si>
  <si>
    <t>경기 화성시 석우동 56</t>
  </si>
  <si>
    <t>주식회사신일건업</t>
  </si>
  <si>
    <t>넓은들마을_신명스카이뷰</t>
  </si>
  <si>
    <t>경기 화성시 향남읍 행정리 443</t>
  </si>
  <si>
    <t>신명종합건설(주)</t>
  </si>
  <si>
    <t>경기 화성시 능동 1124</t>
  </si>
  <si>
    <t>봉담그대가3단지</t>
  </si>
  <si>
    <t>경기 화성시 봉담읍 와우리 589</t>
  </si>
  <si>
    <t>임광토건(주)</t>
  </si>
  <si>
    <t>복사꽃마을_휴먼시아</t>
  </si>
  <si>
    <t>경기 화성시 향남읍 행정리 470</t>
  </si>
  <si>
    <t>성지건설</t>
  </si>
  <si>
    <t>새강마을_휴먼시아5단지</t>
  </si>
  <si>
    <t>경기 화성시 반송동 159</t>
  </si>
  <si>
    <t>남해종합개발외 1</t>
  </si>
  <si>
    <t>서해더블루</t>
  </si>
  <si>
    <t>경기 화성시 반송동 93-8</t>
  </si>
  <si>
    <t>(주)서해종합건설</t>
  </si>
  <si>
    <t>복사꽃마을_상록하늘채</t>
  </si>
  <si>
    <t>경기 화성시 향남읍 행정리 475</t>
  </si>
  <si>
    <t>코오롱건설 주식회사</t>
  </si>
  <si>
    <t>파인팰리스</t>
  </si>
  <si>
    <t>경기 화성시 기안동 925</t>
  </si>
  <si>
    <t>(주)경운종합건설</t>
  </si>
  <si>
    <t>남양아이파크</t>
  </si>
  <si>
    <t>경기 화성시 남양읍 남양리 2048</t>
  </si>
  <si>
    <t>현대산업개발(주)</t>
  </si>
  <si>
    <t>가림</t>
  </si>
  <si>
    <t>경기 화성시 향남읍 장짐리 203-17</t>
  </si>
  <si>
    <t>(주)설인종합건설,(주)태찬건설,(주)만호투제이건설</t>
  </si>
  <si>
    <t>동탄센트럴포레스트</t>
  </si>
  <si>
    <t>경기 화성시 반송동 141</t>
  </si>
  <si>
    <t>신일건업</t>
  </si>
  <si>
    <t>봉담아이파크</t>
  </si>
  <si>
    <t>경기 화성시 봉담읍 와우리 590</t>
  </si>
  <si>
    <t>현대산업개발</t>
  </si>
  <si>
    <t>남양우림필유</t>
  </si>
  <si>
    <t>경기 화성시 남양읍 남양리 2047</t>
  </si>
  <si>
    <t>우림건설(주)</t>
  </si>
  <si>
    <t>한우물마을_휴먼시아5단지</t>
  </si>
  <si>
    <t>경기 화성시 향남읍 행정리 463</t>
  </si>
  <si>
    <t>요진건설산업</t>
  </si>
  <si>
    <t>만석</t>
  </si>
  <si>
    <t>경기 화성시 비봉면 삼화리 534-1</t>
  </si>
  <si>
    <t>(주)백석건설</t>
  </si>
  <si>
    <t>포도마을_코스코밸리</t>
  </si>
  <si>
    <t>경기 화성시 송산면 육일리 726</t>
  </si>
  <si>
    <t>코스코건설(주)</t>
  </si>
  <si>
    <t>한우물마을_휴먼시아6단지</t>
  </si>
  <si>
    <t>경기 화성시 향남읍 행정리 465</t>
  </si>
  <si>
    <t>흥화</t>
  </si>
  <si>
    <t>풍성위버폴리스</t>
  </si>
  <si>
    <t>경기 화성시 반송동 93-1</t>
  </si>
  <si>
    <t>풍성주택(주)</t>
  </si>
  <si>
    <t>남양해오름</t>
  </si>
  <si>
    <t>경기 화성시 남양읍 남양리 1265-3</t>
  </si>
  <si>
    <t>넓은마을_향남지웰2차</t>
  </si>
  <si>
    <t>경기 화성시 향남읍 행정리 440</t>
  </si>
  <si>
    <t>(주)신영동성</t>
  </si>
  <si>
    <t>솔빛마을서해더블루</t>
  </si>
  <si>
    <t>경기 화성시 반송동 106-7</t>
  </si>
  <si>
    <t>경기 화성시 반송동 90-2</t>
  </si>
  <si>
    <t>동탄플래티넘</t>
  </si>
  <si>
    <t>경기 화성시 반송동 90-9</t>
  </si>
  <si>
    <t>쌍용건설(주)</t>
  </si>
  <si>
    <t>동탄파라곤II</t>
  </si>
  <si>
    <t>경기 화성시 반송동 106-1</t>
  </si>
  <si>
    <t>동양건설사업</t>
  </si>
  <si>
    <t>메타폴리스</t>
  </si>
  <si>
    <t>경기 화성시 반송동 96</t>
  </si>
  <si>
    <t>동탄하이페리온</t>
  </si>
  <si>
    <t>경기 화성시 반송동 93-9</t>
  </si>
  <si>
    <t>동탄파라곤</t>
  </si>
  <si>
    <t>경기 화성시 반송동 93-3</t>
  </si>
  <si>
    <t>(주)동양건설산업</t>
  </si>
  <si>
    <t>휴먼시아1단지</t>
  </si>
  <si>
    <t>경기 화성시 매송면 야목리 1300</t>
  </si>
  <si>
    <t>일신건영</t>
  </si>
  <si>
    <t>한빛타워</t>
  </si>
  <si>
    <t>경기 화성시 봉담읍 상리 26-21</t>
  </si>
  <si>
    <t>봉담휴먼빌</t>
  </si>
  <si>
    <t>경기 화성시 봉담읍 와우리 591</t>
  </si>
  <si>
    <t>377-6번지</t>
  </si>
  <si>
    <t>경기 화성시 병점동 377-6</t>
  </si>
  <si>
    <t>에스원스마트빌</t>
  </si>
  <si>
    <t>경기 화성시 능동 1066-8</t>
  </si>
  <si>
    <t>(주)두손건설</t>
  </si>
  <si>
    <t>화성조암한라비발디</t>
  </si>
  <si>
    <t>경기 화성시 우정읍 조암리 791</t>
  </si>
  <si>
    <t>병점역효성해링턴플레이스</t>
  </si>
  <si>
    <t>경기 화성시 병점동 871</t>
  </si>
  <si>
    <t>(주)효성</t>
  </si>
  <si>
    <t>에벤에셀홈</t>
  </si>
  <si>
    <t>경기 화성시 진안동 460-16</t>
  </si>
  <si>
    <t>서봉마을1단지</t>
  </si>
  <si>
    <t>경기 화성시 향남읍 하길리 1444</t>
  </si>
  <si>
    <t>오색마을_사랑으로부영9단지</t>
  </si>
  <si>
    <t>경기 화성시 향남읍 하길리 1507</t>
  </si>
  <si>
    <t>부영주택</t>
  </si>
  <si>
    <t>오색마을_사랑으로부영11단지</t>
  </si>
  <si>
    <t>경기 화성시 향남읍 하길리 1505</t>
  </si>
  <si>
    <t>서봉마을2단지</t>
  </si>
  <si>
    <t>경기 화성시 향남읍 하길리 1447</t>
  </si>
  <si>
    <t>오색마을_사랑으로부영10단지</t>
  </si>
  <si>
    <t>경기 화성시 향남읍 하길리 1502</t>
  </si>
  <si>
    <t>송산렉스타운</t>
  </si>
  <si>
    <t>경기 화성시 송산면 사강리 636-3</t>
  </si>
  <si>
    <t>부민건설주식회사</t>
  </si>
  <si>
    <t>금성백조시범예미지</t>
  </si>
  <si>
    <t>경기 화성시 청계동 532</t>
  </si>
  <si>
    <t>동탄역시범리슈빌아파트</t>
  </si>
  <si>
    <t>경기 화성시 청계동 513</t>
  </si>
  <si>
    <t>동탄센트럴자이</t>
  </si>
  <si>
    <t>경기 화성시 영천동 665</t>
  </si>
  <si>
    <t>GS건설(주)</t>
  </si>
  <si>
    <t>모아미래도</t>
  </si>
  <si>
    <t>경기 화성시 청계동 546</t>
  </si>
  <si>
    <t>(주)모아종합건설,(주)씨에이치아이건설</t>
  </si>
  <si>
    <t>동탄파크이지더원</t>
  </si>
  <si>
    <t>경기 화성시 영천동 672</t>
  </si>
  <si>
    <t>(주)라인</t>
  </si>
  <si>
    <t>시범우남퍼스트빌</t>
  </si>
  <si>
    <t>경기 화성시 청계동 512</t>
  </si>
  <si>
    <t>(주)우남건설</t>
  </si>
  <si>
    <t>시범호반베르디움</t>
  </si>
  <si>
    <t>경기 화성시 청계동 525</t>
  </si>
  <si>
    <t>주식회사호반건설</t>
  </si>
  <si>
    <t>KCC스위첸</t>
  </si>
  <si>
    <t>경기 화성시 청계동 550</t>
  </si>
  <si>
    <t>㈜KCC건설</t>
  </si>
  <si>
    <t>SK뷰파크</t>
  </si>
  <si>
    <t>경기 화성시 반월동 944</t>
  </si>
  <si>
    <t>시범대원칸타빌</t>
  </si>
  <si>
    <t>경기 화성시 청계동 516</t>
  </si>
  <si>
    <t>(주)대원</t>
  </si>
  <si>
    <t>태백해피빌</t>
  </si>
  <si>
    <t>경기 화성시 비봉면 양노리 283</t>
  </si>
  <si>
    <t>(주)송한종합건설</t>
  </si>
  <si>
    <t>서봉마을_사랑으로부영3단지</t>
  </si>
  <si>
    <t>경기 화성시 향남읍 하길리 1464</t>
  </si>
  <si>
    <t>서봉마을_모아엘가</t>
  </si>
  <si>
    <t>경기 화성시 향남읍 하길리 1473</t>
  </si>
  <si>
    <t>혜림건설</t>
  </si>
  <si>
    <t>동탄2신도시센트럴푸르지오</t>
  </si>
  <si>
    <t>경기 화성시 청계동 538</t>
  </si>
  <si>
    <t>롯데캐슬알바트로스</t>
  </si>
  <si>
    <t>경기 화성시 청계동 541</t>
  </si>
  <si>
    <t>봉담신동아파밀리에</t>
  </si>
  <si>
    <t>경기 화성시 봉담읍 동화리 647</t>
  </si>
  <si>
    <t>신동아건설(주)</t>
  </si>
  <si>
    <t>동탄2신도시호반베르디움더클래스</t>
  </si>
  <si>
    <t>경기 화성시 청계동 552</t>
  </si>
  <si>
    <t>다성빌라</t>
  </si>
  <si>
    <t>경기 화성시 진안동 469-10</t>
  </si>
  <si>
    <t>동탄2신도시대원칸타빌포레지움</t>
  </si>
  <si>
    <t>경기 화성시 청계동 558</t>
  </si>
  <si>
    <t>더샵센트럴시티</t>
  </si>
  <si>
    <t>경기 화성시 청계동 519</t>
  </si>
  <si>
    <t>동탄역시범한화꿈에그린프레스티지</t>
  </si>
  <si>
    <t>경기 화성시 청계동 520</t>
  </si>
  <si>
    <t>(주)한화건설</t>
  </si>
  <si>
    <t>신안인스빌리베라1차</t>
  </si>
  <si>
    <t>경기 화성시 청계동 545</t>
  </si>
  <si>
    <t>(주)신안</t>
  </si>
  <si>
    <t>화성동탄상록리슈빌</t>
  </si>
  <si>
    <t>경기 화성시 영천동 676</t>
  </si>
  <si>
    <t>동탄2엘에이치4단지</t>
  </si>
  <si>
    <t>경기 화성시 영천동 722</t>
  </si>
  <si>
    <t>화성남양뉴타운엘에이치4단지</t>
  </si>
  <si>
    <t>경기 화성시 남양읍 남양리 1563</t>
  </si>
  <si>
    <t>서봉마을5단지</t>
  </si>
  <si>
    <t>경기 화성시 향남읍 하길리 1477</t>
  </si>
  <si>
    <t>오빌리스</t>
  </si>
  <si>
    <t>경기 화성시 병점동 386-19</t>
  </si>
  <si>
    <t>서봉마을_사랑으로부영7단지</t>
  </si>
  <si>
    <t>경기 화성시 향남읍 하길리 1474</t>
  </si>
  <si>
    <t>화성남양뉴타운엘에이치9단지</t>
  </si>
  <si>
    <t>경기 화성시 남양읍 남양리 1532-4</t>
  </si>
  <si>
    <t>동탄2LH26단지</t>
  </si>
  <si>
    <t>경기 화성시 송동 692</t>
  </si>
  <si>
    <t>화성동탄2센트럴힐즈</t>
  </si>
  <si>
    <t>경기 화성시 오산동 1046</t>
  </si>
  <si>
    <t>한화바이오밸리</t>
  </si>
  <si>
    <t>경기 화성시 마도면 청원리 1335</t>
  </si>
  <si>
    <t>동탄2LHC26단지행복주택(임대)</t>
  </si>
  <si>
    <t>경기 화성시 오산동 1017</t>
  </si>
  <si>
    <t>건우아트팰리스</t>
  </si>
  <si>
    <t>경기 화성시 송산면 사강리 693-4</t>
  </si>
  <si>
    <t>(주)건우건축개발</t>
  </si>
  <si>
    <t>동탄역센트럴상록</t>
  </si>
  <si>
    <t>경기 화성시 영천동 662</t>
  </si>
  <si>
    <t>주식회사호반산업</t>
  </si>
  <si>
    <t>언덕마을18단지</t>
  </si>
  <si>
    <t>경기 화성시 향남읍 상신리 1331</t>
  </si>
  <si>
    <t>양우건설 외2</t>
  </si>
  <si>
    <t>이룸그랑쥬테</t>
  </si>
  <si>
    <t>경기 화성시 마도면 두곡리 385</t>
  </si>
  <si>
    <t>동탄호수공원금강펜테리움센트럴파크Ⅱ</t>
  </si>
  <si>
    <t>경기 화성시 산척동 48</t>
  </si>
  <si>
    <t>금강주택</t>
  </si>
  <si>
    <t>언덕마을_사랑으로부영17단지</t>
  </si>
  <si>
    <t>경기 화성시 향남읍 상신리 1330</t>
  </si>
  <si>
    <t>화성봉담2엘에이치3단지</t>
  </si>
  <si>
    <t>경기 화성시 봉담읍 수영리 692</t>
  </si>
  <si>
    <t>스타힐스24단지</t>
  </si>
  <si>
    <t>경기 화성시 산척동 642</t>
  </si>
  <si>
    <t>화성봉담2엘에이치2단지</t>
  </si>
  <si>
    <t>경기 화성시 봉담읍 상리 695</t>
  </si>
  <si>
    <t>경남기업</t>
  </si>
  <si>
    <t>르파비스</t>
  </si>
  <si>
    <t>경기 화성시 목동 262</t>
  </si>
  <si>
    <t>시범반도유보라아이비파크4.0</t>
  </si>
  <si>
    <t>경기 화성시 청계동 536</t>
  </si>
  <si>
    <t>동탄2LH1단지</t>
  </si>
  <si>
    <t>경기 화성시 영천동 651-608</t>
  </si>
  <si>
    <t>시티프라디움2차</t>
  </si>
  <si>
    <t>경기 화성시 남양읍 남양리 2249</t>
  </si>
  <si>
    <t>시티건설</t>
  </si>
  <si>
    <t>샬롬3차</t>
  </si>
  <si>
    <t>경기 화성시 마도면 청원리 1356</t>
  </si>
  <si>
    <t>덕성종합건설(주)</t>
  </si>
  <si>
    <t>동탄행복마을푸르지오</t>
  </si>
  <si>
    <t>경기 화성시 영천동 718</t>
  </si>
  <si>
    <t>그린캐슬</t>
  </si>
  <si>
    <t>경기 화성시 우정읍 조암리 360-17</t>
  </si>
  <si>
    <t>신동탄롯데캐슬</t>
  </si>
  <si>
    <t>경기 화성시 반월동 962</t>
  </si>
  <si>
    <t>동탄2롯데캐슬</t>
  </si>
  <si>
    <t>경기 화성시 장지동 975</t>
  </si>
  <si>
    <t>서봉마을_사랑으로부영6단지</t>
  </si>
  <si>
    <t>경기 화성시 향남읍 하길리 1475</t>
  </si>
  <si>
    <t>서봉마을_모아미래도에듀파크4단지</t>
  </si>
  <si>
    <t>경기 화성시 향남읍 하길리 1515</t>
  </si>
  <si>
    <t>미래도건설</t>
  </si>
  <si>
    <t>태원빌_와우타운</t>
  </si>
  <si>
    <t>경기 화성시 봉담읍 와우리 8-108</t>
  </si>
  <si>
    <t>남경건설(주)</t>
  </si>
  <si>
    <t>스타캐슬2차</t>
  </si>
  <si>
    <t>경기 화성시 비봉면 양노리 281-2</t>
  </si>
  <si>
    <t>주식회사스타캐슬</t>
  </si>
  <si>
    <t>NHF경남아너스빌</t>
  </si>
  <si>
    <t>경기 화성시 목동 0</t>
  </si>
  <si>
    <t>그레이빌</t>
  </si>
  <si>
    <t>경기 화성시 봉담읍 와우리 8-109</t>
  </si>
  <si>
    <t>SK뷰파크3차</t>
  </si>
  <si>
    <t>경기 화성시 기산동 478</t>
  </si>
  <si>
    <t>sk건설</t>
  </si>
  <si>
    <t>한솔아트빌</t>
  </si>
  <si>
    <t>경기 화성시 우정읍 조암리 215-32</t>
  </si>
  <si>
    <t>중흥S클래스에듀하이</t>
  </si>
  <si>
    <t>경기 화성시 산척동 277-1</t>
  </si>
  <si>
    <t>중봉건설</t>
  </si>
  <si>
    <t>THEFIRST</t>
  </si>
  <si>
    <t>경기 화성시 봉담읍 와우리 8-117</t>
  </si>
  <si>
    <t>동탄2엘에이치행복주택28단지_2801동~2803동</t>
  </si>
  <si>
    <t>경기 화성시 장지동 913</t>
  </si>
  <si>
    <t>경기 화성시 봉담읍 와우리 8-128</t>
  </si>
  <si>
    <t>모던캐슬1차</t>
  </si>
  <si>
    <t>경기 화성시 봉담읍 와우리 8-125</t>
  </si>
  <si>
    <t>엔에이치에프엘크루</t>
  </si>
  <si>
    <t>경기 화성시 장지동 914</t>
  </si>
  <si>
    <t>화성봉담2엘에이치4단지</t>
  </si>
  <si>
    <t>경기 화성시 봉담읍 수영리 686</t>
  </si>
  <si>
    <t>현해건설</t>
  </si>
  <si>
    <t>화성남양시티프라디움3차</t>
  </si>
  <si>
    <t>경기 화성시 남양읍 남양리 2251</t>
  </si>
  <si>
    <t>동탄호수공원아이파크</t>
  </si>
  <si>
    <t>경기 화성시 장지동 968</t>
  </si>
  <si>
    <t>화성발안엘에이치1단지</t>
  </si>
  <si>
    <t>경기 화성시 향남읍 구문천리 925-2</t>
  </si>
  <si>
    <t>엘에이치서봉마을20단지</t>
  </si>
  <si>
    <t>경기 화성시 향남읍 하길리 1522</t>
  </si>
  <si>
    <t>남양뉴타운엘에이치10단지</t>
  </si>
  <si>
    <t>경기 화성시 남양읍 남양리 2218</t>
  </si>
  <si>
    <t>동탄2NHF아이원</t>
  </si>
  <si>
    <t>경기 화성시 장지동 928</t>
  </si>
  <si>
    <t>경기 화성시 봉담읍 와우리 8-113</t>
  </si>
  <si>
    <t>테라스더모스트</t>
  </si>
  <si>
    <t>경기 화성시 장지동 978</t>
  </si>
  <si>
    <t>한양산업개발(주)</t>
  </si>
  <si>
    <t>서봉마을센텀벨라19단지</t>
  </si>
  <si>
    <t>경기 화성시 향남읍 하길리 1523</t>
  </si>
  <si>
    <t>남양뉴타운LH6단지</t>
  </si>
  <si>
    <t>경기 화성시 남양읍 남양리 2192</t>
  </si>
  <si>
    <t>화성동탄2LH35단지_3511동~3515동</t>
  </si>
  <si>
    <t>경기 화성시 산척동 747</t>
  </si>
  <si>
    <t>동탄2센트럴써밋</t>
  </si>
  <si>
    <t>경기 화성시 산척동 155-19</t>
  </si>
  <si>
    <t>화성동탄2LH2단지</t>
  </si>
  <si>
    <t>경기 화성시 영천동 84-7</t>
  </si>
  <si>
    <t>화성동탄2하우스디NHF</t>
  </si>
  <si>
    <t>경기 화성시 산척동 743</t>
  </si>
  <si>
    <t>화성남양뉴타운루나포레</t>
  </si>
  <si>
    <t>경기 화성시 남양읍 남양리 2221</t>
  </si>
  <si>
    <t>선우빌3차</t>
  </si>
  <si>
    <t>경기 화성시 봉담읍 와우리 8-111</t>
  </si>
  <si>
    <t>화성봉담2그랑드비체</t>
  </si>
  <si>
    <t>경기 화성시 봉담읍 수영리 685</t>
  </si>
  <si>
    <t>525-35번지</t>
  </si>
  <si>
    <t>경기 화성시 진안동 525-35</t>
  </si>
  <si>
    <t>동탄호수공원경기행복주택</t>
  </si>
  <si>
    <t>경기 화성시 산척동 750</t>
  </si>
  <si>
    <t>화성동탄2LH35단지</t>
  </si>
  <si>
    <t>경기 화성시 산척동 748</t>
  </si>
  <si>
    <t>봉담코아루카보드줌시티</t>
  </si>
  <si>
    <t>경기 화성시 봉담읍 상리 25-52</t>
  </si>
  <si>
    <t>대창기업(주)</t>
  </si>
  <si>
    <t>힐스테이트봉담</t>
  </si>
  <si>
    <t>경기 화성시 봉담읍 수영리 689</t>
  </si>
  <si>
    <t>동탄호수공원리슈빌</t>
  </si>
  <si>
    <t>경기 화성시 장지동 924</t>
  </si>
  <si>
    <t>화성비봉LH2단지</t>
  </si>
  <si>
    <t>경기 화성시 비봉면 구포리 874-2</t>
  </si>
  <si>
    <t>화성비봉LH1단지</t>
  </si>
  <si>
    <t>경기 화성시 비봉면 구포리 867-2</t>
  </si>
  <si>
    <t>화성상리LH1단지</t>
  </si>
  <si>
    <t>경기 화성시 봉담읍 상리 616</t>
  </si>
  <si>
    <t>화성병점행복주택</t>
  </si>
  <si>
    <t>경기 화성시 병점동 901</t>
  </si>
  <si>
    <t>화성태안엘에이치1단지아파트</t>
  </si>
  <si>
    <t>경기 화성시 안녕동 248</t>
  </si>
  <si>
    <t>화성태안엘에이치2단지아파트</t>
  </si>
  <si>
    <t>경기 화성시 안녕동 247</t>
  </si>
  <si>
    <t>남양뉴타운LH19단지행복주택</t>
  </si>
  <si>
    <t>경기 화성시 남양읍 남양리 2207</t>
  </si>
  <si>
    <t>화성봉담2A-2블록신혼희망타운</t>
  </si>
  <si>
    <t>경기 화성시 봉담읍 상리 2-2</t>
  </si>
  <si>
    <t>대우조선해양건설(주)</t>
  </si>
  <si>
    <t>화성태안3지구B3BL</t>
  </si>
  <si>
    <t>경기 화성시 송산동 200-6</t>
  </si>
  <si>
    <t>화성비봉A3</t>
  </si>
  <si>
    <t>경기 화성시 비봉면 삼화리 268-2</t>
  </si>
  <si>
    <t>주식회사 금강주택</t>
  </si>
  <si>
    <t>입주연도</t>
    <phoneticPr fontId="2" type="noConversion"/>
  </si>
  <si>
    <t>합계 : 총세대수</t>
  </si>
  <si>
    <t>연면적(㎡)</t>
    <phoneticPr fontId="2" type="noConversion"/>
  </si>
  <si>
    <t>(단위: 실)</t>
    <phoneticPr fontId="2" type="noConversion"/>
  </si>
  <si>
    <t>전년대비증가</t>
    <phoneticPr fontId="2" type="noConversion"/>
  </si>
  <si>
    <t>전년대비증감률</t>
    <phoneticPr fontId="2" type="noConversion"/>
  </si>
  <si>
    <t>N/A</t>
  </si>
  <si>
    <t>입주
년도</t>
  </si>
  <si>
    <t>동심주택
(국민주택)</t>
  </si>
  <si>
    <t xml:space="preserve"> 시라맨숀</t>
  </si>
  <si>
    <t>향남아파트
(국민주택)</t>
  </si>
  <si>
    <t>화성주택
(국민주택)</t>
  </si>
  <si>
    <t>태안연립주택
(국민주택)</t>
  </si>
  <si>
    <t>삼괴아파트
(국민주택)</t>
  </si>
  <si>
    <t>우정아파트</t>
  </si>
  <si>
    <t xml:space="preserve"> 삼미아파트</t>
  </si>
  <si>
    <t xml:space="preserve"> 관악연립주택
(국민주택)</t>
  </si>
  <si>
    <t xml:space="preserve"> 민성주택
(국민주택)</t>
  </si>
  <si>
    <t>발안연립
(국민주택)</t>
  </si>
  <si>
    <t xml:space="preserve"> 천보주택
(국민주택)</t>
  </si>
  <si>
    <t>오산주택
(국민주택)</t>
  </si>
  <si>
    <t xml:space="preserve"> 병점국민주택
(국민주택)</t>
  </si>
  <si>
    <t xml:space="preserve"> 대성아파트</t>
  </si>
  <si>
    <t xml:space="preserve"> 삼한주택
(국민주택)</t>
  </si>
  <si>
    <t xml:space="preserve"> 장안빌라 가동
(국민주택)</t>
  </si>
  <si>
    <t>장안빌라 나동
(국민주택)</t>
  </si>
  <si>
    <t xml:space="preserve"> 화산국민주택
(국민주택)</t>
  </si>
  <si>
    <t xml:space="preserve"> 신양아파트</t>
  </si>
  <si>
    <t xml:space="preserve"> 문영아파트</t>
  </si>
  <si>
    <t xml:space="preserve"> 신양고층아파트</t>
  </si>
  <si>
    <t xml:space="preserve"> 신현대아파트</t>
  </si>
  <si>
    <t>향남제약공단 근로청소년
(구 미혼여성근로자)</t>
  </si>
  <si>
    <t>창성 근로청소년 임대주택</t>
  </si>
  <si>
    <t xml:space="preserve"> 기아사원1차아파트</t>
  </si>
  <si>
    <t xml:space="preserve"> 신현대2차아파트</t>
  </si>
  <si>
    <t xml:space="preserve"> 성일사원</t>
  </si>
  <si>
    <t>시화연립</t>
  </si>
  <si>
    <t xml:space="preserve"> 수산중공업㈜ 사원임대아파트</t>
  </si>
  <si>
    <t xml:space="preserve"> 효일목화아파트</t>
  </si>
  <si>
    <t>기아사원2차아파트</t>
  </si>
  <si>
    <t>화남아파트 101동</t>
  </si>
  <si>
    <t>화남아파트 102동</t>
  </si>
  <si>
    <t>미성고층아파트 101동</t>
  </si>
  <si>
    <t>조암기산아파트 101동</t>
  </si>
  <si>
    <t xml:space="preserve"> 수성효성아파트</t>
  </si>
  <si>
    <t xml:space="preserve"> 산호아파트</t>
  </si>
  <si>
    <t>유니온코팅사원아파트</t>
  </si>
  <si>
    <t>봉담 한신아파트</t>
  </si>
  <si>
    <t>남수원현대아파트</t>
  </si>
  <si>
    <t>대창아파트</t>
  </si>
  <si>
    <t>느치미마을
주공1단지
(태안주공1단지)</t>
  </si>
  <si>
    <t>봉담 영풍아파트</t>
  </si>
  <si>
    <t>미성아파트 102동</t>
  </si>
  <si>
    <t>현대사원아파트</t>
  </si>
  <si>
    <t>한신아파트</t>
  </si>
  <si>
    <t>신명아파트</t>
  </si>
  <si>
    <t>우남블루존아파트</t>
  </si>
  <si>
    <t>신일우남클래식타운</t>
  </si>
  <si>
    <t>동보아파트 101동</t>
  </si>
  <si>
    <t>신미주아파트</t>
  </si>
  <si>
    <t>남수원두산아파트</t>
  </si>
  <si>
    <t>동남훼미리아파트</t>
  </si>
  <si>
    <t>금광아파트</t>
  </si>
  <si>
    <t>우림그린빌리지</t>
  </si>
  <si>
    <t>신영통현대아파트
3단지</t>
  </si>
  <si>
    <t>한일타운</t>
  </si>
  <si>
    <t>병점 성호아파트
(1차)</t>
  </si>
  <si>
    <t>송화마을 
우남퍼스트빌3차 아파트
(구.우남드림밸리1차)</t>
  </si>
  <si>
    <t>평생 플러스빌 아파트</t>
  </si>
  <si>
    <t>기산베스트빌 아파트</t>
  </si>
  <si>
    <t>신영통현대아파트
(신영통현대아파트 1단지)</t>
  </si>
  <si>
    <t>태안 성호2차 아파트</t>
  </si>
  <si>
    <t>신영통현대타운
(신영통현대아파트 2단지)</t>
  </si>
  <si>
    <t>신영통현대타운
(신영통현대아파트 4단지)</t>
  </si>
  <si>
    <t>광도와이드빌</t>
  </si>
  <si>
    <t>진우아파트</t>
  </si>
  <si>
    <t>수정마을 
동남메리트아파트</t>
  </si>
  <si>
    <t>서동탄역
우남퍼스트빌아파트
(구.우남드림밸리2차)</t>
  </si>
  <si>
    <t>봉담기산베스트빌</t>
  </si>
  <si>
    <t>서동탄역
우남퍼스트빌아파트
(구.우남드림밸리3차)</t>
  </si>
  <si>
    <t>발안마을 
주공1단지</t>
  </si>
  <si>
    <t>선납제마을 
성원샹떼빌아파트</t>
  </si>
  <si>
    <t>대광파인밸리아파트 (1차)</t>
  </si>
  <si>
    <t>행림마을 
삼성래미안1차</t>
  </si>
  <si>
    <t>진안골마을 
주공12단지</t>
  </si>
  <si>
    <t>안화동마을 
주공6단지</t>
  </si>
  <si>
    <t>진안골마을 
주공아파트(주공11단지)</t>
  </si>
  <si>
    <t>느치미마을
주공아파트(주공4단지)</t>
  </si>
  <si>
    <t>행림마을
엘디삼성래미안2차</t>
  </si>
  <si>
    <t>느치미마을
주공아파트(주공2단지)</t>
  </si>
  <si>
    <t>안화동마을
주공아파트(주공7단지)</t>
  </si>
  <si>
    <t>진안골마을
주공아파트(주공10단지)</t>
  </si>
  <si>
    <t>청운마을
신안인스빌</t>
  </si>
  <si>
    <t>기안마을 
풍성신미주아파트</t>
  </si>
  <si>
    <t>늘벗마을 
신창1차아파트</t>
  </si>
  <si>
    <t>푸르뫼마을
금강에스쁘아</t>
  </si>
  <si>
    <t>대광파인밸리골드 (2차)</t>
  </si>
  <si>
    <t>구봉마을
우남퍼스트빌 (1차)</t>
  </si>
  <si>
    <t>근형심포니아파트</t>
  </si>
  <si>
    <t>안화동마을
주공아파트(주공8단지)</t>
  </si>
  <si>
    <t>안화동마을
주공아파트(주공5단지)</t>
  </si>
  <si>
    <t>안화동마을
우남퍼스트빌 (2차)</t>
  </si>
  <si>
    <t>정든마을
신창2차 비바패밀리</t>
  </si>
  <si>
    <t>천산스카이빌</t>
  </si>
  <si>
    <t>느치미마을
주공뜨란채(주공3단지)</t>
  </si>
  <si>
    <t>남산마을
청광플러스원</t>
  </si>
  <si>
    <t>신일해피트리아파트
(1차)</t>
  </si>
  <si>
    <t>안화동마을
주공아파트(주공9단지)</t>
  </si>
  <si>
    <t>화성태안 푸르지오</t>
  </si>
  <si>
    <t>금광포란재아파트</t>
  </si>
  <si>
    <t>다정마을 
신한에스빌아파트 (2단지)</t>
  </si>
  <si>
    <t>다정마을 
신한에스빌아파트 (1단지)</t>
  </si>
  <si>
    <t>월드메르디앙 (1단지)</t>
  </si>
  <si>
    <t>월드메르디앙 (2단지)</t>
  </si>
  <si>
    <t>솔뫼마을
한승미메이드 (1단지)</t>
  </si>
  <si>
    <t>백상화인빌아파트</t>
  </si>
  <si>
    <t>신일 해피트리2차 아파트</t>
  </si>
  <si>
    <t>동탄 풍성신미주아파트</t>
  </si>
  <si>
    <t>다람마을 
엘지태안자이아파트</t>
  </si>
  <si>
    <t>화성발안우림필유</t>
  </si>
  <si>
    <t>장짐마을
신성발안미소지움아파트</t>
  </si>
  <si>
    <t>다솜마을
동문굿모닝힐</t>
  </si>
  <si>
    <t>아름마을 
신한미지엔아파트</t>
  </si>
  <si>
    <t>다온마을
쌍용스윗닷홈</t>
  </si>
  <si>
    <t>동탄시범 한빛마을
KCC스위첸</t>
  </si>
  <si>
    <t>동탄시범 한빛마을 
동탄아이파크</t>
  </si>
  <si>
    <t>동탄시범 다은마을
포스코더샾</t>
  </si>
  <si>
    <t>동탄시범 다은마을
롯데대동 다숲캐슬아파트</t>
  </si>
  <si>
    <t>동탄시범 다은마을
삼성래미안</t>
  </si>
  <si>
    <t>동탄시범 한빛마을
삼부르네상스</t>
  </si>
  <si>
    <t>동탄시범 한빛마을
금호어울림아파트</t>
  </si>
  <si>
    <t>동탄시범 다은마을 
우남퍼스트빌</t>
  </si>
  <si>
    <t>동탄시범 한빛마을
한화꿈에그린아파트</t>
  </si>
  <si>
    <t>동탄시범 다은마을 
월드메르디앙 반도유보라</t>
  </si>
  <si>
    <t>행복마을 
울트라참누리아파트 2단지</t>
  </si>
  <si>
    <t>행복마을 
울트라참누리아파트 1단지</t>
  </si>
  <si>
    <t>병점 임광그대가
(조합아파트)</t>
  </si>
  <si>
    <t>반달마을 
두산위브아파트 (2단지)</t>
  </si>
  <si>
    <t>반달마을 
두산위브아파트 (1단지)</t>
  </si>
  <si>
    <t>반달마을 
대우푸르지오</t>
  </si>
  <si>
    <t>해오름마을
봉담그대가 1단지</t>
  </si>
  <si>
    <t>해오름마을 
봉담그대가 2단지</t>
  </si>
  <si>
    <t>동화마을
휴먼시아(주공 6단지)</t>
  </si>
  <si>
    <t>동탄 솔빛마을
쌍용예가</t>
  </si>
  <si>
    <t>동탄 나루마을 
월드메르디앙 반도유보라</t>
  </si>
  <si>
    <t>동탄 솔빛마을
신도브래뉴</t>
  </si>
  <si>
    <t>동탄 솔빛마을
경남아너스빌</t>
  </si>
  <si>
    <t>동탄 나루마을
한화꿈에그린 우림필유</t>
  </si>
  <si>
    <t>동탄 나루마을
신도브래뉴</t>
  </si>
  <si>
    <t>동탄 나루마을 
한화꿈에그린아파트</t>
  </si>
  <si>
    <t>동화마을
휴먼시아(주공 3단지)</t>
  </si>
  <si>
    <t>화성상리삼봉마을주공아파트</t>
  </si>
  <si>
    <t>동화마을
휴먼시아(주공 4단지)</t>
  </si>
  <si>
    <t>동화마을
휴먼시아(주공 1단지)</t>
  </si>
  <si>
    <t>동화마을 
휴먼시아(주공 2단지)</t>
  </si>
  <si>
    <t>양지마을
쌍용예가아파트</t>
  </si>
  <si>
    <t>동탄 능동마을
주공아파트(주공7-4단지)
(761~766)</t>
  </si>
  <si>
    <t>동탄 능동마을
주공아파트(주공7-3단지)
(731~739)</t>
  </si>
  <si>
    <t>동탄 솔빛마을
서해그랑블</t>
  </si>
  <si>
    <t>동탄 푸른마을
두산위브아파트</t>
  </si>
  <si>
    <t>동탄 숲속마을
풍성신미주아파트</t>
  </si>
  <si>
    <t>동탄 숲속마을
모아미래도 2단지</t>
  </si>
  <si>
    <t>동탄 숲속마을
모아미래도 1단지</t>
  </si>
  <si>
    <t>동탄 푸른마을
 모아미래도</t>
  </si>
  <si>
    <t>동탄 숲속마을
광명메이루즈</t>
  </si>
  <si>
    <t>동탄시범 다은마을 
풍성신미주</t>
  </si>
  <si>
    <t>동화마을 
동일하이빌</t>
  </si>
  <si>
    <t>호수마을
동문굿모닝힐아파트</t>
  </si>
  <si>
    <t>우림필유타운하우스</t>
  </si>
  <si>
    <t>이지더원아파트</t>
  </si>
  <si>
    <t>푸른마을
 포스코더샾 2차</t>
  </si>
  <si>
    <t>동화마을
휴먼시아(주공5단지)</t>
  </si>
  <si>
    <t>동탄 능동마을
주공아파트(주공7-2단지)
(711~718)</t>
  </si>
  <si>
    <t>동탄 능동마을
주공아파트(주공7-1단지)
(701~708)</t>
  </si>
  <si>
    <t>한울마을 
신창비바패밀리아파트 (2단지)</t>
  </si>
  <si>
    <t>한울마을 
신창비바패밀리아파트 (1단지)</t>
  </si>
  <si>
    <t>동탄 숲속마을
자연앤데시앙아파트</t>
  </si>
  <si>
    <t>동탄 푸른마을
신일해피트리</t>
  </si>
  <si>
    <t>동탄 능동마을 
상록예가</t>
  </si>
  <si>
    <t>한승미메이드2차아파트</t>
  </si>
  <si>
    <t>동탄 예당마을
롯데캐슬</t>
  </si>
  <si>
    <t>향남시범 넓은들마을 
우미린아파트</t>
  </si>
  <si>
    <t>향남시범 살구꽃마을 
제일오투그란데</t>
  </si>
  <si>
    <t>화성병점 에스케이뷰</t>
  </si>
  <si>
    <t>향남시범 복사꽃마을 
한국아델리움</t>
  </si>
  <si>
    <t>동탄 예당마을
우미린 제일풍경채</t>
  </si>
  <si>
    <t>향남시범 살구꽃마을 
한일베라체아파트</t>
  </si>
  <si>
    <t>향남시범 살구꽃마을 
풍림아이원</t>
  </si>
  <si>
    <t>향남시범 살구꽃마을 
신영지웰아파트</t>
  </si>
  <si>
    <t>동탄 예당마을
 푸르지오아파트</t>
  </si>
  <si>
    <t>향남시범 살구꽃마을 
대방노블랜드아파트</t>
  </si>
  <si>
    <t>향남시범 넓은들마을 
에일린의 뜰</t>
  </si>
  <si>
    <t>동탄숲속마을
자연앤경남아너스빌
(801~809)</t>
  </si>
  <si>
    <t>동탄 숲속마을
자연앤경남아너스빌
(831~836)</t>
  </si>
  <si>
    <t>동탄 예당마을
신일유토빌</t>
  </si>
  <si>
    <t>향남시범 살구꽃마을 
화성파크드림</t>
  </si>
  <si>
    <t>향남시범 넓은들마을 
신명스카이뷰</t>
  </si>
  <si>
    <t>봉담 그대가3단지</t>
  </si>
  <si>
    <t>향남시범 복사꽃마을 
휴먼시아(주공7단지)</t>
  </si>
  <si>
    <t>동탄 새강마을 
휴먼시아아파트(주공 5단지)
(511~519)</t>
  </si>
  <si>
    <t>장짐마을 
신성발안2차미소지움아파트</t>
  </si>
  <si>
    <t>파인팰리스 101동</t>
  </si>
  <si>
    <t>향남시범 복사꽃마을
상록하늘채아파트</t>
  </si>
  <si>
    <t>동탄새강마을 
휴먼시아아파트(주공5단지)
(501~508)</t>
  </si>
  <si>
    <t>남양 아이파크</t>
  </si>
  <si>
    <t>봉담 아이파크</t>
  </si>
  <si>
    <t>남양 우림필유 아파트</t>
  </si>
  <si>
    <t>향남시범 한우물마을 
휴먼시아(주공6단지)</t>
  </si>
  <si>
    <t>향남시범 한우물마을 
휴먼시아(주공5단지)</t>
  </si>
  <si>
    <t>포도마을 
코스코밸리 아파트</t>
  </si>
  <si>
    <t>풍성 위버폴리스</t>
  </si>
  <si>
    <t>향남시범 넓은들마을 
향남지웰2차</t>
  </si>
  <si>
    <t>동탄 플래티넘</t>
  </si>
  <si>
    <t>동양파라곤2</t>
  </si>
  <si>
    <t>메타폴리스 2단지</t>
  </si>
  <si>
    <t>메타폴리스 1단지</t>
  </si>
  <si>
    <t>화성매송 휴먼시아</t>
  </si>
  <si>
    <t>봉담 휴먼빌</t>
  </si>
  <si>
    <t>조암한라비발디</t>
  </si>
  <si>
    <t>㈜부영 사랑으로 9단지</t>
  </si>
  <si>
    <t>㈜부영 사랑으로 11단지</t>
  </si>
  <si>
    <t>㈜부영 사랑으로 10단지</t>
  </si>
  <si>
    <t>송산 렉스타운</t>
  </si>
  <si>
    <t>시범단지 계룡리슈빌</t>
  </si>
  <si>
    <t>금성백조예미지</t>
  </si>
  <si>
    <t>이지더원</t>
  </si>
  <si>
    <t>kcc스위첸</t>
  </si>
  <si>
    <t>시범단지 호반베르디움</t>
  </si>
  <si>
    <t>시범단지 우남퍼스트빌</t>
  </si>
  <si>
    <t>반월2지구 sk뷰</t>
  </si>
  <si>
    <t>시범대원칸타빌 1차</t>
  </si>
  <si>
    <t>동탄2신도시 센트럴푸르지오</t>
  </si>
  <si>
    <t>서봉마을 사랑으로 부영3단지</t>
  </si>
  <si>
    <t>서봉마을 모아엘가</t>
  </si>
  <si>
    <t>롯데캐슬 알바트로스</t>
  </si>
  <si>
    <t>호반베르디움 더클레스</t>
  </si>
  <si>
    <t>신동아파밀리에</t>
  </si>
  <si>
    <t>동탄역더샵센트럴시티</t>
  </si>
  <si>
    <t>동탄 대원칸타빌 포레지움 2차</t>
  </si>
  <si>
    <t>동탄역 시범한화 꿈에그린 프레스티지</t>
  </si>
  <si>
    <t>신안인스빌</t>
  </si>
  <si>
    <t>화성동탄상록리슈빌아파트</t>
  </si>
  <si>
    <t>시범반도유보라아이비파크(1차)</t>
  </si>
  <si>
    <t>효성해링턴</t>
  </si>
  <si>
    <t>동탄2 LH4단지</t>
  </si>
  <si>
    <t>봉담아이유쉘1차</t>
  </si>
  <si>
    <t>반월1지구(GS 자이에뜨)</t>
  </si>
  <si>
    <t>화성남양뉴타운 LH4단지</t>
  </si>
  <si>
    <t>반도유보라3차아파트</t>
  </si>
  <si>
    <t>동탄2 경남아너스빌아파트</t>
  </si>
  <si>
    <t>동탄2신도시 금강펜테리움
센트럴파크 아파트</t>
  </si>
  <si>
    <t>서봉마을 사랑으로부영7단지</t>
  </si>
  <si>
    <t>신안인스빌 리베라2차 아파트</t>
  </si>
  <si>
    <t>화성남양LH9단지</t>
  </si>
  <si>
    <t>하우스디 더 레이크</t>
  </si>
  <si>
    <t>LH26단지-2</t>
  </si>
  <si>
    <t>병점양우내안애</t>
  </si>
  <si>
    <t>동탄2신도시 에일린의 뜰</t>
  </si>
  <si>
    <t>남양뉴타운 양우내안에</t>
  </si>
  <si>
    <t>반도유보라2차</t>
  </si>
  <si>
    <t>동탄2신도시 센트럴힐즈동탄아파트</t>
  </si>
  <si>
    <t>동탄2 LH C26단지 행복주택</t>
  </si>
  <si>
    <t>봉담센트럴 푸르지오</t>
  </si>
  <si>
    <t>e편한세상 신동탄</t>
  </si>
  <si>
    <t>청계숲 사랑으로 부영아파트</t>
  </si>
  <si>
    <t>동탄에듀밸리 사랑으로 부영아파트</t>
  </si>
  <si>
    <t>동탄역 센트럴상록아파트</t>
  </si>
  <si>
    <t>화성향남2 언덕마을 18단지(LH)</t>
  </si>
  <si>
    <t>호수공원금강펜테리움센트럴파크2차</t>
  </si>
  <si>
    <t>SK뷰파크2차</t>
  </si>
  <si>
    <t>양우내안애2차 에듀타운 아파트</t>
  </si>
  <si>
    <t>향남 언덕마을 사랑으로 부영17단지 아파트</t>
  </si>
  <si>
    <t>동탄역 반도유보라 아이비파크 6.0</t>
  </si>
  <si>
    <t>동탄역 반도유보라 아이비파크 5.0</t>
  </si>
  <si>
    <t>예미지 파크뷰 아파트</t>
  </si>
  <si>
    <t>안녕동 우방아이유쉘</t>
  </si>
  <si>
    <t>봉담 LH3단지</t>
  </si>
  <si>
    <t>봉담 LH2단지</t>
  </si>
  <si>
    <t>동탄2신도시 호반베르디움 22단지</t>
  </si>
  <si>
    <t>화성 진안동(524-3) 따복하우스</t>
  </si>
  <si>
    <t>레이크 반도유보라 아이비파크 9.0</t>
  </si>
  <si>
    <t>봉담 아이유쉘2단지 아파트</t>
  </si>
  <si>
    <t>시티프라디움1차 아파트</t>
  </si>
  <si>
    <t>더 팰리체 휴먼빌</t>
  </si>
  <si>
    <t>송산그린시티 반도유보라 아이비파크</t>
  </si>
  <si>
    <t>송산그린시티 이지더원 레이크뷰 아파트</t>
  </si>
  <si>
    <t>동탄 시범 반도유보라 아이비파크4.0</t>
  </si>
  <si>
    <t>서동탄역 파크자이</t>
  </si>
  <si>
    <t>동탄 금강펜테리움 센트럴파크4차</t>
  </si>
  <si>
    <t>현대자동차 아파트 2단지</t>
  </si>
  <si>
    <t>이편한세상 동탄</t>
  </si>
  <si>
    <t>시티프라디움2차 아파트</t>
  </si>
  <si>
    <t>동탄 행복마을 푸르지오</t>
  </si>
  <si>
    <t>진안동(882-1) 따복하우스</t>
  </si>
  <si>
    <t>진안동(524-3) 따복하우스</t>
  </si>
  <si>
    <t>동탄 레이크자이 더 테라스</t>
  </si>
  <si>
    <t>동탄2 남해오네뜨 더 테라스</t>
  </si>
  <si>
    <t>동광뷰엘</t>
  </si>
  <si>
    <t>신동탄 롯데캐슬</t>
  </si>
  <si>
    <t>동탄2 롯데캐슬</t>
  </si>
  <si>
    <t>송산신도시 대방노블랜드 더퍼스티지1차</t>
  </si>
  <si>
    <t>동탄2신도시 호반 베르디움 33단지</t>
  </si>
  <si>
    <t>동탄역 동원로얄듀크 1차</t>
  </si>
  <si>
    <t>그린힐 반도유보라 아이비파크 10</t>
  </si>
  <si>
    <t>서봉마을 사랑으로 부영6단지</t>
  </si>
  <si>
    <t>동탄역 더샵 센트럴시티 2차</t>
  </si>
  <si>
    <t>동탄파크자이</t>
  </si>
  <si>
    <t>한신더휴(목동)</t>
  </si>
  <si>
    <t>제일풍경채에듀앤파크</t>
  </si>
  <si>
    <t>모아미래도에듀파크서봉마을4단지</t>
  </si>
  <si>
    <t>서동탄역파크자이2차</t>
  </si>
  <si>
    <t>송산그린시티요진와이시티</t>
  </si>
  <si>
    <t>동탄역 반도유보라아이비파크8.0</t>
  </si>
  <si>
    <t>더레이크시티부영6단지</t>
  </si>
  <si>
    <t>더레이크시티부영1단지</t>
  </si>
  <si>
    <t>더레이크시티부영3단지</t>
  </si>
  <si>
    <t>더레이크시티부영2단지</t>
  </si>
  <si>
    <t>더레이크시티부영5단지</t>
  </si>
  <si>
    <t>레이크힐 반도유보라 아이비파크 10.2</t>
  </si>
  <si>
    <t>중흥에스클래스에코벨리</t>
  </si>
  <si>
    <t>동탄역 반도유보라 7.0</t>
  </si>
  <si>
    <t>에스케이뷰파크3차</t>
  </si>
  <si>
    <t>힐스테이트 동탄</t>
  </si>
  <si>
    <t>동탄 더샵 레이크에듀타운</t>
  </si>
  <si>
    <t>동탄동원로얄듀크2차</t>
  </si>
  <si>
    <t>동탄2아이파크(A99블럭)</t>
  </si>
  <si>
    <t>동탄2아이파크(A100블럭)</t>
  </si>
  <si>
    <t>중흥에스클래스에듀하이</t>
  </si>
  <si>
    <t>봉담 한신더휴 에듀파크</t>
  </si>
  <si>
    <t>남양 시티프라디움3차</t>
  </si>
  <si>
    <t>중흥에스클래스더테라스리버파크1차</t>
  </si>
  <si>
    <t>중흥에스클래스더테라스리버파크2차</t>
  </si>
  <si>
    <t>중흥에스클래스더테라스리버파크3차</t>
  </si>
  <si>
    <t>세영리첼 에듀파크</t>
  </si>
  <si>
    <t>송산신도시 대방노블랜드 리버스위트 2차</t>
  </si>
  <si>
    <t>송산신도시 대방노블랜드 더 센트럴 3차</t>
  </si>
  <si>
    <t>금강펜테리움센트럴파크송산</t>
  </si>
  <si>
    <t>중흥에스클래스더테라스</t>
  </si>
  <si>
    <t>테라스 더 모스트</t>
  </si>
  <si>
    <t>호반베르디움센트럴포레</t>
  </si>
  <si>
    <t>동탄2 더레이크시티부영4단지</t>
  </si>
  <si>
    <t>동탄역 푸르지오</t>
  </si>
  <si>
    <t>경남아너스빌</t>
  </si>
  <si>
    <t>동탄2 르파비스</t>
  </si>
  <si>
    <t>동탄2신도시베라체아파트</t>
  </si>
  <si>
    <t>e편한세상 신봉담</t>
  </si>
  <si>
    <t>화성봉담2 LH4단지(행복주택)</t>
  </si>
  <si>
    <t>동탄2 서희스타힐스24단지</t>
  </si>
  <si>
    <t>동탄2 LH1단지 A6블록아파트</t>
  </si>
  <si>
    <t>동탄파크퍼스트리움</t>
  </si>
  <si>
    <t>동탄파크푸르지오아파트</t>
  </si>
  <si>
    <t>동탄금호어울림레이크2차</t>
  </si>
  <si>
    <t>동탄자이파밀리에</t>
  </si>
  <si>
    <t>행복주택28단지</t>
  </si>
  <si>
    <t>화성동탄2 NHF 엘크루 아파트</t>
  </si>
  <si>
    <t>화성발안 LH1단지</t>
  </si>
  <si>
    <t>서봉마을 센텀벨라 19단지</t>
  </si>
  <si>
    <t>동탄 벽산블루밍 타운하우스</t>
  </si>
  <si>
    <t>화성남양뉴타운 lh 10단지</t>
  </si>
  <si>
    <t>동탄2 풍림아이원</t>
  </si>
  <si>
    <t>lh서봉마을 20단지</t>
  </si>
  <si>
    <t>동탄 레이크 자연앤푸르지오</t>
  </si>
  <si>
    <t>헤르만하우스 남양</t>
  </si>
  <si>
    <t>모아미래도 에듀포레</t>
  </si>
  <si>
    <t>남양뉴타운 lh 6단지</t>
  </si>
  <si>
    <t>동탄2 lh35단지</t>
  </si>
  <si>
    <t>동탄 센트럴써밋</t>
  </si>
  <si>
    <t>동탄2하우스디엔에이치에프</t>
  </si>
  <si>
    <t>화성 동탄2 lh2단지</t>
  </si>
  <si>
    <t>화성 남양뉴타운 루나포레</t>
  </si>
  <si>
    <t>동탄호수공원 경기행복주택</t>
  </si>
  <si>
    <t>동탄2엘에이치28단지</t>
  </si>
  <si>
    <t>동탄2엘에이치35단지</t>
  </si>
  <si>
    <t>병점역 아이파크 캐슬</t>
  </si>
  <si>
    <t>힐스테이트 봉담</t>
  </si>
  <si>
    <t>다성본빌</t>
  </si>
  <si>
    <t>송산그린시티5차 NOBLE LAND 리버파크</t>
  </si>
  <si>
    <t>송산그린시티6차 NOBLE LAND 스타빌리지</t>
  </si>
  <si>
    <t>동탄호수 우남 더 테라스</t>
  </si>
  <si>
    <t>동탄2 LH2단지</t>
  </si>
  <si>
    <t>세대</t>
  </si>
  <si>
    <t>공급연도</t>
    <phoneticPr fontId="2" type="noConversion"/>
  </si>
  <si>
    <t>공급세대수</t>
    <phoneticPr fontId="2" type="noConversion"/>
  </si>
  <si>
    <t>업무시설 공급</t>
    <phoneticPr fontId="2" type="noConversion"/>
  </si>
  <si>
    <t>공동주택 공급</t>
    <phoneticPr fontId="2" type="noConversion"/>
  </si>
  <si>
    <t>삼성전자인근</t>
  </si>
  <si>
    <t>호수공원 인근</t>
  </si>
  <si>
    <t>동탄테크노밸리</t>
  </si>
  <si>
    <t>삼성전자 인근</t>
  </si>
  <si>
    <t>동탄역인근</t>
  </si>
  <si>
    <t>호수공원인근</t>
  </si>
  <si>
    <t>그외</t>
  </si>
  <si>
    <t>연면적 비율</t>
  </si>
  <si>
    <t>능동, 반송동, 석우동, 병점동</t>
  </si>
  <si>
    <t>송동, 방교동</t>
  </si>
  <si>
    <t>동탄테크노밸리 인근</t>
    <phoneticPr fontId="2" type="noConversion"/>
  </si>
  <si>
    <t>영천동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</si>
</sst>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#,##0_ "/>
    <numFmt numFmtId="178" formatCode="yyyy&quot;년&quot;\ m&quot;월&quot;;@"/>
    <numFmt numFmtId="179" formatCode="0_);[Red]\(0\)"/>
  </numFmts>
  <fonts count="17" x14ac:knownFonts="1">
    <font>
      <sz val="9"/>
      <color theme="1"/>
      <name val="等线"/>
      <family val="2"/>
      <charset val="129"/>
      <scheme val="minor"/>
    </font>
    <font>
      <sz val="9"/>
      <color theme="1"/>
      <name val="等线"/>
      <family val="2"/>
      <charset val="129"/>
      <scheme val="minor"/>
    </font>
    <font>
      <sz val="8"/>
      <name val="等线"/>
      <family val="2"/>
      <charset val="129"/>
      <scheme val="minor"/>
    </font>
    <font>
      <sz val="11"/>
      <color indexed="8"/>
      <name val="等线"/>
      <family val="2"/>
      <scheme val="minor"/>
    </font>
    <font>
      <sz val="11"/>
      <name val="맑은 고딕"/>
      <family val="3"/>
      <charset val="129"/>
    </font>
    <font>
      <sz val="8"/>
      <name val="等线"/>
      <family val="3"/>
      <charset val="129"/>
      <scheme val="minor"/>
    </font>
    <font>
      <b/>
      <sz val="9"/>
      <color theme="1"/>
      <name val="等线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b/>
      <vertAlign val="superscript"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等线"/>
      <family val="3"/>
      <charset val="129"/>
      <scheme val="minor"/>
    </font>
    <font>
      <sz val="9"/>
      <color rgb="FF000000"/>
      <name val="等线"/>
      <family val="3"/>
      <charset val="129"/>
      <scheme val="minor"/>
    </font>
    <font>
      <sz val="11"/>
      <color theme="1"/>
      <name val="等线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FBE4D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3" fillId="0" borderId="0"/>
    <xf numFmtId="176" fontId="13" fillId="0" borderId="0" applyFont="0" applyFill="0" applyBorder="0" applyAlignment="0" applyProtection="0"/>
    <xf numFmtId="0" fontId="13" fillId="0" borderId="0"/>
    <xf numFmtId="0" fontId="13" fillId="0" borderId="0"/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1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right" vertical="center"/>
    </xf>
    <xf numFmtId="10" fontId="0" fillId="0" borderId="0" xfId="0" applyNumberFormat="1">
      <alignment vertical="center"/>
    </xf>
    <xf numFmtId="0" fontId="7" fillId="3" borderId="1" xfId="0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indent="1"/>
    </xf>
    <xf numFmtId="3" fontId="9" fillId="0" borderId="1" xfId="0" applyNumberFormat="1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right" vertical="center"/>
    </xf>
    <xf numFmtId="14" fontId="4" fillId="0" borderId="1" xfId="2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4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6" borderId="0" xfId="1" applyNumberFormat="1" applyFont="1" applyFill="1">
      <alignment vertical="center"/>
    </xf>
    <xf numFmtId="10" fontId="0" fillId="7" borderId="0" xfId="1" applyNumberFormat="1" applyFont="1" applyFill="1">
      <alignment vertical="center"/>
    </xf>
    <xf numFmtId="10" fontId="0" fillId="8" borderId="0" xfId="1" applyNumberFormat="1" applyFont="1" applyFill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178" fontId="10" fillId="5" borderId="1" xfId="0" applyNumberFormat="1" applyFont="1" applyFill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3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11" fillId="0" borderId="1" xfId="0" applyFont="1" applyBorder="1">
      <alignment vertical="center"/>
    </xf>
    <xf numFmtId="177" fontId="9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0" fontId="14" fillId="0" borderId="1" xfId="4" applyFont="1" applyBorder="1" applyAlignment="1">
      <alignment horizontal="center" vertical="center" wrapText="1"/>
    </xf>
    <xf numFmtId="0" fontId="14" fillId="0" borderId="0" xfId="4" applyFont="1" applyAlignment="1">
      <alignment horizontal="center" vertical="center" wrapText="1"/>
    </xf>
    <xf numFmtId="0" fontId="5" fillId="0" borderId="0" xfId="3" applyFont="1">
      <alignment vertical="center"/>
    </xf>
    <xf numFmtId="0" fontId="5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0" fontId="14" fillId="4" borderId="1" xfId="4" applyFont="1" applyFill="1" applyBorder="1" applyAlignment="1">
      <alignment horizontal="center" vertical="center" wrapText="1"/>
    </xf>
    <xf numFmtId="177" fontId="5" fillId="4" borderId="1" xfId="0" applyNumberFormat="1" applyFont="1" applyFill="1" applyBorder="1">
      <alignment vertical="center"/>
    </xf>
    <xf numFmtId="0" fontId="14" fillId="5" borderId="1" xfId="4" applyFont="1" applyFill="1" applyBorder="1" applyAlignment="1">
      <alignment horizontal="center" vertical="center" wrapText="1"/>
    </xf>
    <xf numFmtId="177" fontId="5" fillId="5" borderId="1" xfId="0" applyNumberFormat="1" applyFont="1" applyFill="1" applyBorder="1">
      <alignment vertical="center"/>
    </xf>
    <xf numFmtId="0" fontId="14" fillId="7" borderId="1" xfId="4" applyFont="1" applyFill="1" applyBorder="1" applyAlignment="1">
      <alignment horizontal="center" vertical="center" wrapText="1"/>
    </xf>
    <xf numFmtId="177" fontId="5" fillId="7" borderId="1" xfId="0" applyNumberFormat="1" applyFont="1" applyFill="1" applyBorder="1">
      <alignment vertical="center"/>
    </xf>
    <xf numFmtId="0" fontId="14" fillId="9" borderId="1" xfId="4" applyFont="1" applyFill="1" applyBorder="1" applyAlignment="1">
      <alignment horizontal="center" vertical="center" wrapText="1"/>
    </xf>
    <xf numFmtId="177" fontId="5" fillId="9" borderId="1" xfId="0" applyNumberFormat="1" applyFont="1" applyFill="1" applyBorder="1">
      <alignment vertical="center"/>
    </xf>
    <xf numFmtId="10" fontId="5" fillId="0" borderId="1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9" borderId="1" xfId="0" applyFill="1" applyBorder="1">
      <alignment vertical="center"/>
    </xf>
    <xf numFmtId="10" fontId="0" fillId="9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10" fontId="0" fillId="4" borderId="1" xfId="1" applyNumberFormat="1" applyFont="1" applyFill="1" applyBorder="1">
      <alignment vertical="center"/>
    </xf>
    <xf numFmtId="10" fontId="0" fillId="5" borderId="1" xfId="1" applyNumberFormat="1" applyFont="1" applyFill="1" applyBorder="1">
      <alignment vertical="center"/>
    </xf>
    <xf numFmtId="9" fontId="0" fillId="0" borderId="1" xfId="1" applyFont="1" applyBorder="1">
      <alignment vertical="center"/>
    </xf>
    <xf numFmtId="177" fontId="0" fillId="0" borderId="1" xfId="0" applyNumberFormat="1" applyBorder="1">
      <alignment vertical="center"/>
    </xf>
    <xf numFmtId="177" fontId="0" fillId="5" borderId="1" xfId="0" applyNumberFormat="1" applyFill="1" applyBorder="1">
      <alignment vertical="center"/>
    </xf>
    <xf numFmtId="177" fontId="0" fillId="9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10" fontId="0" fillId="7" borderId="1" xfId="1" applyNumberFormat="1" applyFont="1" applyFill="1" applyBorder="1">
      <alignment vertical="center"/>
    </xf>
    <xf numFmtId="9" fontId="6" fillId="0" borderId="1" xfId="1" applyFont="1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177" fontId="0" fillId="7" borderId="1" xfId="0" applyNumberFormat="1" applyFill="1" applyBorder="1">
      <alignment vertical="center"/>
    </xf>
    <xf numFmtId="0" fontId="15" fillId="0" borderId="1" xfId="4" applyFont="1" applyBorder="1" applyAlignment="1">
      <alignment horizontal="center" vertical="center" wrapText="1"/>
    </xf>
    <xf numFmtId="38" fontId="15" fillId="0" borderId="1" xfId="4" applyNumberFormat="1" applyFont="1" applyBorder="1" applyAlignment="1">
      <alignment horizontal="center" vertical="center" wrapText="1"/>
    </xf>
    <xf numFmtId="0" fontId="16" fillId="0" borderId="1" xfId="4" applyFont="1" applyBorder="1" applyAlignment="1">
      <alignment horizontal="center" vertical="center" wrapText="1"/>
    </xf>
    <xf numFmtId="0" fontId="16" fillId="0" borderId="1" xfId="4" applyFont="1" applyBorder="1" applyAlignment="1">
      <alignment horizontal="center" vertical="center"/>
    </xf>
    <xf numFmtId="38" fontId="16" fillId="0" borderId="1" xfId="4" applyNumberFormat="1" applyFont="1" applyBorder="1" applyAlignment="1">
      <alignment horizontal="center" vertical="center" wrapText="1"/>
    </xf>
    <xf numFmtId="176" fontId="16" fillId="0" borderId="1" xfId="5" applyFont="1" applyFill="1" applyBorder="1" applyAlignment="1">
      <alignment horizontal="center" vertical="center"/>
    </xf>
    <xf numFmtId="38" fontId="16" fillId="0" borderId="1" xfId="5" applyNumberFormat="1" applyFont="1" applyFill="1" applyBorder="1" applyAlignment="1">
      <alignment horizontal="center" vertical="center" wrapText="1"/>
    </xf>
    <xf numFmtId="38" fontId="10" fillId="0" borderId="1" xfId="4" applyNumberFormat="1" applyFont="1" applyBorder="1" applyAlignment="1">
      <alignment horizontal="center" vertical="center"/>
    </xf>
    <xf numFmtId="179" fontId="16" fillId="0" borderId="1" xfId="4" applyNumberFormat="1" applyFont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/>
    </xf>
    <xf numFmtId="0" fontId="16" fillId="0" borderId="0" xfId="4" applyFont="1" applyAlignment="1">
      <alignment horizontal="center" vertical="center" wrapText="1"/>
    </xf>
    <xf numFmtId="0" fontId="10" fillId="0" borderId="0" xfId="3" applyFont="1">
      <alignment vertical="center"/>
    </xf>
    <xf numFmtId="38" fontId="10" fillId="0" borderId="0" xfId="3" applyNumberFormat="1" applyFont="1">
      <alignment vertical="center"/>
    </xf>
    <xf numFmtId="0" fontId="7" fillId="3" borderId="1" xfId="0" applyFont="1" applyFill="1" applyBorder="1" applyAlignment="1">
      <alignment horizontal="center" vertical="center"/>
    </xf>
  </cellXfs>
  <cellStyles count="8">
    <cellStyle name="百分比" xfId="1" builtinId="5"/>
    <cellStyle name="常规" xfId="0" builtinId="0"/>
    <cellStyle name="쉼표 [0] 2" xfId="5" xr:uid="{9EE8971C-F88E-40BD-987B-38AE2CF1B935}"/>
    <cellStyle name="표준 2" xfId="2" xr:uid="{2F58A5DB-1A2B-4B9A-B094-B67F3D472AA7}"/>
    <cellStyle name="표준 2 2" xfId="4" xr:uid="{1214A073-38BE-486D-B74B-AE2EB4E6A004}"/>
    <cellStyle name="표준 3" xfId="3" xr:uid="{9DED2D7D-2457-4608-898A-C02F4F714C02}"/>
    <cellStyle name="표준 7" xfId="7" xr:uid="{92FC94D0-CF8E-4E29-970D-F6FBE44F48EF}"/>
    <cellStyle name="표준 9" xfId="6" xr:uid="{9D122244-4F90-4627-BCD3-523FE99A0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1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공급동향!$C$32</c:f>
              <c:strCache>
                <c:ptCount val="1"/>
                <c:pt idx="0">
                  <c:v>연면적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공급동향!$B$33:$B$37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공급동향!$C$33:$C$37</c:f>
              <c:numCache>
                <c:formatCode>#,##0_ </c:formatCode>
                <c:ptCount val="5"/>
                <c:pt idx="0">
                  <c:v>312127.62451475003</c:v>
                </c:pt>
                <c:pt idx="1">
                  <c:v>384617.30182700016</c:v>
                </c:pt>
                <c:pt idx="2">
                  <c:v>455590.69238375034</c:v>
                </c:pt>
                <c:pt idx="3">
                  <c:v>487800.27948850032</c:v>
                </c:pt>
                <c:pt idx="4">
                  <c:v>558368.92392600013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7-4832-A603-AA0F0B2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798304"/>
        <c:axId val="1169785408"/>
      </c:barChart>
      <c:lineChart>
        <c:grouping val="standard"/>
        <c:varyColors val="0"/>
        <c:ser>
          <c:idx val="2"/>
          <c:order val="1"/>
          <c:tx>
            <c:strRef>
              <c:f>공급동향!$D$32</c:f>
              <c:strCache>
                <c:ptCount val="1"/>
                <c:pt idx="0">
                  <c:v>동수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공급동향!$D$33:$D$37</c:f>
              <c:numCache>
                <c:formatCode>#,##0_ </c:formatCode>
                <c:ptCount val="5"/>
                <c:pt idx="0">
                  <c:v>162</c:v>
                </c:pt>
                <c:pt idx="1">
                  <c:v>187</c:v>
                </c:pt>
                <c:pt idx="2">
                  <c:v>213</c:v>
                </c:pt>
                <c:pt idx="3">
                  <c:v>222</c:v>
                </c:pt>
                <c:pt idx="4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7-4832-A603-AA0F0B2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170512"/>
        <c:axId val="1173177584"/>
      </c:lineChart>
      <c:catAx>
        <c:axId val="11697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169785408"/>
        <c:crosses val="autoZero"/>
        <c:auto val="1"/>
        <c:lblAlgn val="ctr"/>
        <c:lblOffset val="100"/>
        <c:noMultiLvlLbl val="0"/>
      </c:catAx>
      <c:valAx>
        <c:axId val="1169785408"/>
        <c:scaling>
          <c:orientation val="minMax"/>
          <c:max val="800000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169798304"/>
        <c:crosses val="autoZero"/>
        <c:crossBetween val="between"/>
      </c:valAx>
      <c:valAx>
        <c:axId val="1173177584"/>
        <c:scaling>
          <c:orientation val="minMax"/>
          <c:max val="400"/>
        </c:scaling>
        <c:delete val="0"/>
        <c:axPos val="r"/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173170512"/>
        <c:crosses val="max"/>
        <c:crossBetween val="between"/>
      </c:valAx>
      <c:catAx>
        <c:axId val="117317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31775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+mj-ea"/>
          <a:ea typeface="+mj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노후도!$B$4</c:f>
              <c:strCache>
                <c:ptCount val="1"/>
                <c:pt idx="0">
                  <c:v>연면적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67-4B15-82CB-1B6548BB2D3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67-4B15-82CB-1B6548BB2D3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67-4B15-82CB-1B6548BB2D34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67-4B15-82CB-1B6548BB2D34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67-4B15-82CB-1B6548BB2D34}"/>
              </c:ext>
            </c:extLst>
          </c:dPt>
          <c:cat>
            <c:strRef>
              <c:f>노후도!$C$3:$G$3</c:f>
              <c:strCache>
                <c:ptCount val="5"/>
                <c:pt idx="0">
                  <c:v>5년 이내</c:v>
                </c:pt>
                <c:pt idx="1">
                  <c:v>6년~10년 이내</c:v>
                </c:pt>
                <c:pt idx="2">
                  <c:v>11년~15년 이내</c:v>
                </c:pt>
                <c:pt idx="3">
                  <c:v>16년~20년 이내</c:v>
                </c:pt>
                <c:pt idx="4">
                  <c:v>21년 이상</c:v>
                </c:pt>
              </c:strCache>
            </c:strRef>
          </c:cat>
          <c:val>
            <c:numRef>
              <c:f>노후도!$C$4:$G$4</c:f>
              <c:numCache>
                <c:formatCode>#,##0</c:formatCode>
                <c:ptCount val="5"/>
                <c:pt idx="0">
                  <c:v>287564</c:v>
                </c:pt>
                <c:pt idx="1">
                  <c:v>124179</c:v>
                </c:pt>
                <c:pt idx="2">
                  <c:v>106079</c:v>
                </c:pt>
                <c:pt idx="3">
                  <c:v>17010</c:v>
                </c:pt>
                <c:pt idx="4">
                  <c:v>23537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4F13-8F5E-94613101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+mj-ea"/>
          <a:ea typeface="+mj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공동주택현황자료!$K$8:$K$9</c:f>
              <c:strCache>
                <c:ptCount val="2"/>
                <c:pt idx="0">
                  <c:v>5년 이내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공동주택현황자료!$J$10:$J$11</c:f>
              <c:strCache>
                <c:ptCount val="2"/>
                <c:pt idx="0">
                  <c:v>업무시설 공급</c:v>
                </c:pt>
                <c:pt idx="1">
                  <c:v>공동주택 공급</c:v>
                </c:pt>
              </c:strCache>
            </c:strRef>
          </c:cat>
          <c:val>
            <c:numRef>
              <c:f>공동주택현황자료!$K$10:$K$11</c:f>
              <c:numCache>
                <c:formatCode>0.00%</c:formatCode>
                <c:ptCount val="2"/>
                <c:pt idx="0">
                  <c:v>0.51500000000000001</c:v>
                </c:pt>
                <c:pt idx="1">
                  <c:v>0.38754051450928984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D-484B-ADAF-FE474FAD293F}"/>
            </c:ext>
          </c:extLst>
        </c:ser>
        <c:ser>
          <c:idx val="1"/>
          <c:order val="1"/>
          <c:tx>
            <c:strRef>
              <c:f>공동주택현황자료!$L$8:$L$9</c:f>
              <c:strCache>
                <c:ptCount val="2"/>
                <c:pt idx="0">
                  <c:v>6년~</c:v>
                </c:pt>
                <c:pt idx="1">
                  <c:v>10년 이내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공동주택현황자료!$J$10:$J$11</c:f>
              <c:strCache>
                <c:ptCount val="2"/>
                <c:pt idx="0">
                  <c:v>업무시설 공급</c:v>
                </c:pt>
                <c:pt idx="1">
                  <c:v>공동주택 공급</c:v>
                </c:pt>
              </c:strCache>
            </c:strRef>
          </c:cat>
          <c:val>
            <c:numRef>
              <c:f>공동주택현황자료!$L$10:$L$11</c:f>
              <c:numCache>
                <c:formatCode>0.00%</c:formatCode>
                <c:ptCount val="2"/>
                <c:pt idx="0">
                  <c:v>0.22239999999999999</c:v>
                </c:pt>
                <c:pt idx="1">
                  <c:v>0.16537912788397363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D-484B-ADAF-FE474FAD293F}"/>
            </c:ext>
          </c:extLst>
        </c:ser>
        <c:ser>
          <c:idx val="2"/>
          <c:order val="2"/>
          <c:tx>
            <c:strRef>
              <c:f>공동주택현황자료!$M$8:$M$9</c:f>
              <c:strCache>
                <c:ptCount val="2"/>
                <c:pt idx="0">
                  <c:v>11년~</c:v>
                </c:pt>
                <c:pt idx="1">
                  <c:v>15년 이내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공동주택현황자료!$J$10:$J$11</c:f>
              <c:strCache>
                <c:ptCount val="2"/>
                <c:pt idx="0">
                  <c:v>업무시설 공급</c:v>
                </c:pt>
                <c:pt idx="1">
                  <c:v>공동주택 공급</c:v>
                </c:pt>
              </c:strCache>
            </c:strRef>
          </c:cat>
          <c:val>
            <c:numRef>
              <c:f>공동주택현황자료!$M$10:$M$11</c:f>
              <c:numCache>
                <c:formatCode>0.00%</c:formatCode>
                <c:ptCount val="2"/>
                <c:pt idx="0">
                  <c:v>0.19</c:v>
                </c:pt>
                <c:pt idx="1">
                  <c:v>0.23788761045324297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D-484B-ADAF-FE474FAD293F}"/>
            </c:ext>
          </c:extLst>
        </c:ser>
        <c:ser>
          <c:idx val="3"/>
          <c:order val="3"/>
          <c:tx>
            <c:strRef>
              <c:f>공동주택현황자료!$N$8:$N$9</c:f>
              <c:strCache>
                <c:ptCount val="2"/>
                <c:pt idx="0">
                  <c:v>16년~</c:v>
                </c:pt>
                <c:pt idx="1">
                  <c:v>20년 이내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공동주택현황자료!$J$10:$J$11</c:f>
              <c:strCache>
                <c:ptCount val="2"/>
                <c:pt idx="0">
                  <c:v>업무시설 공급</c:v>
                </c:pt>
                <c:pt idx="1">
                  <c:v>공동주택 공급</c:v>
                </c:pt>
              </c:strCache>
            </c:strRef>
          </c:cat>
          <c:val>
            <c:numRef>
              <c:f>공동주택현황자료!$N$10:$N$11</c:f>
              <c:numCache>
                <c:formatCode>0.00%</c:formatCode>
                <c:ptCount val="2"/>
                <c:pt idx="0">
                  <c:v>3.0499999999999999E-2</c:v>
                </c:pt>
                <c:pt idx="1">
                  <c:v>0.1380750462594767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D-484B-ADAF-FE474FAD293F}"/>
            </c:ext>
          </c:extLst>
        </c:ser>
        <c:ser>
          <c:idx val="4"/>
          <c:order val="4"/>
          <c:tx>
            <c:strRef>
              <c:f>공동주택현황자료!$O$8:$O$9</c:f>
              <c:strCache>
                <c:ptCount val="2"/>
                <c:pt idx="0">
                  <c:v>21년 이상</c:v>
                </c:pt>
                <c:pt idx="1">
                  <c:v>20년 이내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j-ea"/>
                    <a:ea typeface="+mj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공동주택현황자료!$J$10:$J$11</c:f>
              <c:strCache>
                <c:ptCount val="2"/>
                <c:pt idx="0">
                  <c:v>업무시설 공급</c:v>
                </c:pt>
                <c:pt idx="1">
                  <c:v>공동주택 공급</c:v>
                </c:pt>
              </c:strCache>
            </c:strRef>
          </c:cat>
          <c:val>
            <c:numRef>
              <c:f>공동주택현황자료!$O$10:$O$11</c:f>
              <c:numCache>
                <c:formatCode>0.00%</c:formatCode>
                <c:ptCount val="2"/>
                <c:pt idx="0">
                  <c:v>4.2200000000000001E-2</c:v>
                </c:pt>
                <c:pt idx="1">
                  <c:v>7.1117700894016839E-2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D-484B-ADAF-FE474FAD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443392"/>
        <c:axId val="683450880"/>
      </c:barChart>
      <c:catAx>
        <c:axId val="6834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683450880"/>
        <c:crosses val="autoZero"/>
        <c:auto val="1"/>
        <c:lblAlgn val="ctr"/>
        <c:lblOffset val="100"/>
        <c:noMultiLvlLbl val="0"/>
      </c:catAx>
      <c:valAx>
        <c:axId val="683450880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6834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+mj-ea"/>
          <a:ea typeface="+mj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공동주택현황자료!$G$2</c:f>
              <c:strCache>
                <c:ptCount val="1"/>
                <c:pt idx="0">
                  <c:v>공급세대수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공동주택현황자료!$F$3:$F$44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공동주택현황자료!$G$3:$G$44</c:f>
              <c:numCache>
                <c:formatCode>#,##0_ </c:formatCode>
                <c:ptCount val="42"/>
                <c:pt idx="0">
                  <c:v>218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</c:v>
                </c:pt>
                <c:pt idx="5">
                  <c:v>93</c:v>
                </c:pt>
                <c:pt idx="6">
                  <c:v>411</c:v>
                </c:pt>
                <c:pt idx="7">
                  <c:v>231</c:v>
                </c:pt>
                <c:pt idx="8">
                  <c:v>0</c:v>
                </c:pt>
                <c:pt idx="9">
                  <c:v>70</c:v>
                </c:pt>
                <c:pt idx="10">
                  <c:v>496</c:v>
                </c:pt>
                <c:pt idx="11">
                  <c:v>491</c:v>
                </c:pt>
                <c:pt idx="12">
                  <c:v>368</c:v>
                </c:pt>
                <c:pt idx="13">
                  <c:v>104</c:v>
                </c:pt>
                <c:pt idx="14">
                  <c:v>121</c:v>
                </c:pt>
                <c:pt idx="15">
                  <c:v>704</c:v>
                </c:pt>
                <c:pt idx="16">
                  <c:v>771</c:v>
                </c:pt>
                <c:pt idx="17">
                  <c:v>1994</c:v>
                </c:pt>
                <c:pt idx="18">
                  <c:v>440</c:v>
                </c:pt>
                <c:pt idx="19">
                  <c:v>3640</c:v>
                </c:pt>
                <c:pt idx="20">
                  <c:v>1976</c:v>
                </c:pt>
                <c:pt idx="21">
                  <c:v>5556</c:v>
                </c:pt>
                <c:pt idx="22">
                  <c:v>5446</c:v>
                </c:pt>
                <c:pt idx="23">
                  <c:v>3902</c:v>
                </c:pt>
                <c:pt idx="24">
                  <c:v>15569</c:v>
                </c:pt>
                <c:pt idx="25">
                  <c:v>5497</c:v>
                </c:pt>
                <c:pt idx="26">
                  <c:v>4135</c:v>
                </c:pt>
                <c:pt idx="27">
                  <c:v>22026</c:v>
                </c:pt>
                <c:pt idx="28">
                  <c:v>26214</c:v>
                </c:pt>
                <c:pt idx="29">
                  <c:v>8028</c:v>
                </c:pt>
                <c:pt idx="30">
                  <c:v>2607</c:v>
                </c:pt>
                <c:pt idx="31">
                  <c:v>649</c:v>
                </c:pt>
                <c:pt idx="32">
                  <c:v>1175</c:v>
                </c:pt>
                <c:pt idx="33">
                  <c:v>231</c:v>
                </c:pt>
                <c:pt idx="34">
                  <c:v>4083</c:v>
                </c:pt>
                <c:pt idx="35">
                  <c:v>22435</c:v>
                </c:pt>
                <c:pt idx="36">
                  <c:v>13457</c:v>
                </c:pt>
                <c:pt idx="37">
                  <c:v>21288</c:v>
                </c:pt>
                <c:pt idx="38">
                  <c:v>34028</c:v>
                </c:pt>
                <c:pt idx="39">
                  <c:v>21613</c:v>
                </c:pt>
                <c:pt idx="40">
                  <c:v>13245</c:v>
                </c:pt>
                <c:pt idx="41">
                  <c:v>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0-4222-B16D-496BDB72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60064"/>
        <c:axId val="1198860896"/>
      </c:lineChart>
      <c:catAx>
        <c:axId val="11988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60896"/>
        <c:crosses val="autoZero"/>
        <c:auto val="1"/>
        <c:lblAlgn val="ctr"/>
        <c:lblOffset val="100"/>
        <c:noMultiLvlLbl val="0"/>
      </c:catAx>
      <c:valAx>
        <c:axId val="11988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157050</xdr:colOff>
      <xdr:row>29</xdr:row>
      <xdr:rowOff>134081</xdr:rowOff>
    </xdr:from>
    <xdr:to>
      <xdr:col>8</xdr:col>
      <xdr:colOff>289891</xdr:colOff>
      <xdr:row>52</xdr:row>
      <xdr:rowOff>49695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FE5733-85FE-5765-0064-41B9D17D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481012</xdr:colOff>
      <xdr:row>15</xdr:row>
      <xdr:rowOff>9525</xdr:rowOff>
    </xdr:from>
    <xdr:to>
      <xdr:col>11</xdr:col>
      <xdr:colOff>0</xdr:colOff>
      <xdr:row>42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DF4375-312E-7746-9F08-377D323CC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271461</xdr:colOff>
      <xdr:row>13</xdr:row>
      <xdr:rowOff>9525</xdr:rowOff>
    </xdr:from>
    <xdr:to>
      <xdr:col>20</xdr:col>
      <xdr:colOff>523874</xdr:colOff>
      <xdr:row>23</xdr:row>
      <xdr:rowOff>361950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B9B2C6-0876-F200-838D-40C87DA6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343442</xdr:colOff>
      <xdr:row>46</xdr:row>
      <xdr:rowOff>53294</xdr:rowOff>
    </xdr:from>
    <xdr:to>
      <xdr:col>17</xdr:col>
      <xdr:colOff>239052</xdr:colOff>
      <xdr:row>77</xdr:row>
      <xdr:rowOff>33130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BEC0E5D-72F1-9462-5523-0427C8DA9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809625</xdr:colOff>
      <xdr:row>13</xdr:row>
      <xdr:rowOff>104775</xdr:rowOff>
    </xdr:from>
    <xdr:to>
      <xdr:col>15</xdr:col>
      <xdr:colOff>481719</xdr:colOff>
      <xdr:row>54</xdr:row>
      <xdr:rowOff>35855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79DA17C-5B42-4225-C559-4E9A0509C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2085975"/>
          <a:ext cx="9016119" cy="61794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4.890317245372" createdVersion="8" refreshedVersion="8" minRefreshableVersion="3" recordCount="240" xr:uid="{98FDC6FE-5FA7-44A3-A483-99BD66592626}">
  <cacheSource type="worksheet">
    <worksheetSource ref="A4:F244" sheet="화성시공급현황raw"/>
  </cacheSource>
  <cacheFields count="6">
    <cacheField name="주소" numFmtId="0">
      <sharedItems/>
    </cacheField>
    <cacheField name="읍면동" numFmtId="0">
      <sharedItems count="51">
        <s v="남양읍 남양리"/>
        <s v="오산동"/>
        <s v="장안면 수촌리"/>
        <s v="봉담읍 상리"/>
        <s v="양감면 대양리"/>
        <s v="마도면 쌍송리"/>
        <s v="우정읍 조암리"/>
        <s v="영천동"/>
        <s v="병점동"/>
        <s v="송산면 사강리"/>
        <s v="봉담읍 와우리"/>
        <s v="향남읍 행정리"/>
        <s v="송동"/>
        <s v="향남읍 상신리"/>
        <s v="양감면 송산리"/>
        <s v="석우동"/>
        <s v="방교동"/>
        <s v="서신면 전곡리"/>
        <s v="능동"/>
        <s v="향남읍 발안리"/>
        <s v="청계동"/>
        <s v="마도면 두곡리"/>
        <s v="비봉면 쌍학리"/>
        <s v="향남읍 평리"/>
        <s v="향남읍 하길리"/>
        <s v="반송동"/>
        <s v="진안동"/>
        <s v="송산동"/>
        <s v="향남읍 구문천리"/>
        <s v="장안면 어은리"/>
        <s v="우정읍 주곡리"/>
        <s v="마도면 슬항리"/>
        <s v="반월동"/>
        <s v="봉담읍 분천리"/>
        <s v="정남면 보통리"/>
        <s v="매송면 어천리"/>
        <s v="기산동"/>
        <s v="봉담읍 동화리"/>
        <s v="마도면 석교리"/>
        <s v="향남읍 송곡리"/>
        <s v="남양읍 신남리"/>
        <s v="남양읍 장덕리"/>
        <s v="서신면 매화리"/>
        <s v="팔탄면 매곡리"/>
        <s v="비봉면 구포리"/>
        <s v="정남면 괘랑리"/>
        <s v="비봉면 양노리"/>
        <s v="안녕동"/>
        <s v="향남읍 제암리"/>
        <s v="봉담읍 수영리"/>
        <s v="팔탄면 기천리"/>
      </sharedItems>
    </cacheField>
    <cacheField name="통계용도" numFmtId="0">
      <sharedItems/>
    </cacheField>
    <cacheField name="연면적(㎡)" numFmtId="0">
      <sharedItems containsSemiMixedTypes="0" containsString="0" containsNumber="1" minValue="0" maxValue="63076.8148"/>
    </cacheField>
    <cacheField name="사용승인일자" numFmtId="0">
      <sharedItems containsDate="1" containsMixedTypes="1" minDate="1996-01-01T00:00:00" maxDate="1996-01-02T00:00:00"/>
    </cacheField>
    <cacheField name="승인연도" numFmtId="0">
      <sharedItems containsSemiMixedTypes="0" containsString="0" containsNumber="1" containsInteger="1" minValue="1978" maxValue="2021" count="31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1998"/>
        <n v="1997"/>
        <n v="1996"/>
        <n v="1995"/>
        <n v="1994"/>
        <n v="1992"/>
        <n v="1991"/>
        <n v="1990"/>
        <n v="1979"/>
        <n v="19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4.921275925924" createdVersion="8" refreshedVersion="8" minRefreshableVersion="3" recordCount="313" xr:uid="{85604CB8-40F1-4912-AFC0-99192BC51FB1}">
  <cacheSource type="worksheet">
    <worksheetSource ref="B2:H315" sheet="화성시 공동주택 공급예정"/>
  </cacheSource>
  <cacheFields count="7">
    <cacheField name="주택유형" numFmtId="0">
      <sharedItems/>
    </cacheField>
    <cacheField name="단지명" numFmtId="0">
      <sharedItems/>
    </cacheField>
    <cacheField name="소재지" numFmtId="0">
      <sharedItems/>
    </cacheField>
    <cacheField name="입주시기" numFmtId="178">
      <sharedItems containsSemiMixedTypes="0" containsNonDate="0" containsDate="1" containsString="0" minDate="2008-01-01T00:00:00" maxDate="2027-10-02T00:00:00"/>
    </cacheField>
    <cacheField name="총세대수" numFmtId="0">
      <sharedItems containsSemiMixedTypes="0" containsString="0" containsNumber="1" containsInteger="1" minValue="10" maxValue="2666"/>
    </cacheField>
    <cacheField name="시공사" numFmtId="0">
      <sharedItems containsBlank="1"/>
    </cacheField>
    <cacheField name="입주연도" numFmtId="0">
      <sharedItems containsSemiMixedTypes="0" containsString="0" containsNumber="1" containsInteger="1" minValue="2008" maxValue="2027" count="19">
        <n v="2023"/>
        <n v="2021"/>
        <n v="2022"/>
        <n v="2027"/>
        <n v="2025"/>
        <n v="2024"/>
        <n v="2020"/>
        <n v="2019"/>
        <n v="2018"/>
        <n v="2017"/>
        <n v="2016"/>
        <n v="2015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경기도화성시남양읍 남양리2075-7"/>
    <x v="0"/>
    <s v="상업용 &gt; 업무시설 &gt; (일반업무시설) 오피스텔"/>
    <n v="2416.4899999999998"/>
    <s v="2021-12-20"/>
    <x v="0"/>
  </r>
  <r>
    <s v="경기도화성시오산동978"/>
    <x v="1"/>
    <s v="상업용 &gt; 업무시설 &gt; (일반업무시설) 오피스텔"/>
    <n v="23143.7307"/>
    <s v="2021-10-26"/>
    <x v="0"/>
  </r>
  <r>
    <s v="경기도화성시오산동978"/>
    <x v="1"/>
    <s v="상업용 &gt; 업무시설 &gt; (일반업무시설) 사무소"/>
    <n v="23553.308799999999"/>
    <s v="2021-10-26"/>
    <x v="0"/>
  </r>
  <r>
    <s v="경기도화성시오산동산 0"/>
    <x v="1"/>
    <s v="상업용 &gt; 업무시설 &gt; (일반업무시설) 오피스텔"/>
    <n v="15527.447200000001"/>
    <s v="2021-10-21"/>
    <x v="0"/>
  </r>
  <r>
    <s v="경기도화성시장안면 수촌리1473"/>
    <x v="2"/>
    <s v="상업용 &gt; 업무시설 &gt; (일반업무시설) 오피스텔"/>
    <n v="923.73"/>
    <s v="2021-10-07"/>
    <x v="0"/>
  </r>
  <r>
    <s v="경기도화성시오산동982-1"/>
    <x v="1"/>
    <s v="상업용 &gt; 업무시설 &gt; (일반업무시설) 오피스텔"/>
    <n v="20556.79"/>
    <s v="2021-09-02"/>
    <x v="0"/>
  </r>
  <r>
    <s v="경기도화성시봉담읍 상리27-2"/>
    <x v="3"/>
    <s v="상업용 &gt; 업무시설 &gt; (일반업무시설) 오피스텔"/>
    <n v="15111.276400000001"/>
    <s v="2021-08-18"/>
    <x v="0"/>
  </r>
  <r>
    <s v="경기도화성시양감면 대양리440-1"/>
    <x v="4"/>
    <s v="상업용 &gt; 업무시설 &gt; (일반업무시설) 오피스텔"/>
    <n v="725.43"/>
    <s v="2021-07-19"/>
    <x v="0"/>
  </r>
  <r>
    <s v="경기도화성시오산동산 0"/>
    <x v="1"/>
    <s v="상업용 &gt; 업무시설 &gt; (일반업무시설) 오피스텔"/>
    <n v="32645.9807"/>
    <s v="2021-06-29"/>
    <x v="0"/>
  </r>
  <r>
    <s v="경기도화성시오산동산 0"/>
    <x v="1"/>
    <s v="상업용 &gt; 업무시설 &gt; (일반업무시설) 오피스텔"/>
    <n v="22452.4434"/>
    <s v="2021-06-29"/>
    <x v="0"/>
  </r>
  <r>
    <s v="경기도화성시마도면 쌍송리산 38-3"/>
    <x v="5"/>
    <s v="상업용 &gt; 업무시설 &gt; (일반업무시설) 사무소"/>
    <n v="2636.95"/>
    <s v="2021-06-02"/>
    <x v="0"/>
  </r>
  <r>
    <s v="경기도화성시오산동976-3"/>
    <x v="1"/>
    <s v="상업용 &gt; 업무시설 &gt; (일반업무시설) 기타일반업무시설"/>
    <n v="13636.26"/>
    <s v="2021-04-22"/>
    <x v="0"/>
  </r>
  <r>
    <s v="경기도화성시오산동977-3"/>
    <x v="1"/>
    <s v="상업용 &gt; 업무시설 &gt; (일반업무시설) 오피스텔"/>
    <n v="12966.6384"/>
    <s v="2021-04-01"/>
    <x v="0"/>
  </r>
  <r>
    <s v="경기도화성시오산동976-5"/>
    <x v="1"/>
    <s v="상업용 &gt; 업무시설 &gt; (일반업무시설) 오피스텔"/>
    <n v="13361.183999999999"/>
    <s v="2021-03-31"/>
    <x v="0"/>
  </r>
  <r>
    <s v="경기도화성시우정읍 조암리223-7"/>
    <x v="6"/>
    <s v="상업용 &gt; 업무시설 &gt; (일반업무시설) 금융업소"/>
    <n v="851.7"/>
    <s v="2021-03-19"/>
    <x v="0"/>
  </r>
  <r>
    <s v="경기도화성시오산동985"/>
    <x v="1"/>
    <s v="상업용 &gt; 업무시설 &gt; (일반업무시설) 오피스텔"/>
    <n v="13533.4151"/>
    <s v="2021-02-25"/>
    <x v="0"/>
  </r>
  <r>
    <s v="경기도화성시영천동산 0"/>
    <x v="7"/>
    <s v="상업용 &gt; 업무시설 &gt; (일반업무시설) 오피스텔"/>
    <n v="9414.5411000000004"/>
    <s v="2021-01-28"/>
    <x v="0"/>
  </r>
  <r>
    <s v="경기도화성시영천동202"/>
    <x v="7"/>
    <s v="상업용 &gt; 업무시설 &gt; (일반업무시설) 오피스텔"/>
    <n v="11926.799199999999"/>
    <s v="2020-12-23"/>
    <x v="1"/>
  </r>
  <r>
    <s v="경기도화성시병점동376-11"/>
    <x v="8"/>
    <s v="상업용 &gt; 업무시설 &gt; (일반업무시설) 오피스텔"/>
    <n v="35896.559699999998"/>
    <s v="2020-11-13"/>
    <x v="1"/>
  </r>
  <r>
    <s v="경기도화성시병점동376-11"/>
    <x v="8"/>
    <s v="상업용 &gt; 업무시설 &gt; (일반업무시설) 오피스텔"/>
    <n v="13105.297"/>
    <s v="2020-11-13"/>
    <x v="1"/>
  </r>
  <r>
    <s v="경기도화성시영천동산 0"/>
    <x v="7"/>
    <s v="상업용 &gt; 업무시설 &gt; (일반업무시설) 오피스텔"/>
    <n v="10512.325500000001"/>
    <s v="2020-10-21"/>
    <x v="1"/>
  </r>
  <r>
    <s v="경기도화성시우정읍 조암리266-59"/>
    <x v="6"/>
    <s v="상업용 &gt; 업무시설 &gt; (일반업무시설) 오피스텔"/>
    <n v="2346.9699999999998"/>
    <s v="2020-10-14"/>
    <x v="1"/>
  </r>
  <r>
    <s v="경기도화성시장안면 수촌리1473-4"/>
    <x v="2"/>
    <s v="상업용 &gt; 업무시설 &gt; (일반업무시설) 오피스텔"/>
    <n v="959.75"/>
    <s v="2020-08-03"/>
    <x v="1"/>
  </r>
  <r>
    <s v="경기도화성시남양읍 남양리2320-4"/>
    <x v="0"/>
    <s v="상업용 &gt; 업무시설 &gt; (일반업무시설) 오피스텔"/>
    <n v="17317.53"/>
    <s v="2020-04-29"/>
    <x v="1"/>
  </r>
  <r>
    <s v="경기도화성시송산면 사강리671"/>
    <x v="9"/>
    <s v="상업용 &gt; 업무시설 &gt; (일반업무시설) 오피스텔"/>
    <n v="9273.2900000000009"/>
    <s v="2020-03-30"/>
    <x v="1"/>
  </r>
  <r>
    <s v="경기도화성시오산동984"/>
    <x v="1"/>
    <s v="상업용 &gt; 업무시설 &gt; (일반업무시설) 오피스텔"/>
    <n v="10738.9517"/>
    <s v="2020-02-26"/>
    <x v="1"/>
  </r>
  <r>
    <s v="경기도화성시봉담읍 와우리8-112"/>
    <x v="10"/>
    <s v="상업용 &gt; 업무시설 &gt; (일반업무시설) 오피스텔"/>
    <n v="794.89"/>
    <s v="2020-02-21"/>
    <x v="1"/>
  </r>
  <r>
    <s v="경기도화성시영천동산 0"/>
    <x v="7"/>
    <s v="상업용 &gt; 업무시설 &gt; (일반업무시설) 사무소"/>
    <n v="672.95"/>
    <s v="2020-01-21"/>
    <x v="1"/>
  </r>
  <r>
    <s v="경기도화성시향남읍 행정리508-2"/>
    <x v="11"/>
    <s v="상업용 &gt; 업무시설 &gt; (일반업무시설) 오피스텔"/>
    <n v="5208.3900000000003"/>
    <s v="2020-01-21"/>
    <x v="1"/>
  </r>
  <r>
    <s v="경기도화성시송동694"/>
    <x v="12"/>
    <s v="상업용 &gt; 업무시설 &gt; (일반업무시설) 오피스텔"/>
    <n v="22786.851299999998"/>
    <s v="2019-12-19"/>
    <x v="2"/>
  </r>
  <r>
    <s v="경기도화성시오산동976-6"/>
    <x v="1"/>
    <s v="상업용 &gt; 업무시설 &gt; (일반업무시설) 오피스텔"/>
    <n v="12599.04"/>
    <s v="2019-12-03"/>
    <x v="2"/>
  </r>
  <r>
    <s v="경기도화성시봉담읍 와우리8-116"/>
    <x v="10"/>
    <s v="상업용 &gt; 업무시설 &gt; (일반업무시설) 오피스텔"/>
    <n v="765.64"/>
    <s v="2019-12-03"/>
    <x v="2"/>
  </r>
  <r>
    <s v="경기도화성시오산동982-2"/>
    <x v="1"/>
    <s v="상업용 &gt; 업무시설 &gt; (일반업무시설) 오피스텔"/>
    <n v="21955.119999999999"/>
    <s v="2019-11-14"/>
    <x v="2"/>
  </r>
  <r>
    <s v="경기도화성시봉담읍 와우리8-113"/>
    <x v="10"/>
    <s v="상업용 &gt; 업무시설 &gt; (일반업무시설) 오피스텔"/>
    <n v="2072.58"/>
    <s v="2019-11-13"/>
    <x v="2"/>
  </r>
  <r>
    <s v="경기도화성시오산동산 0"/>
    <x v="1"/>
    <s v="상업용 &gt; 업무시설 &gt; (일반업무시설) 오피스텔"/>
    <n v="51778.080000000002"/>
    <s v="2019-10-29"/>
    <x v="2"/>
  </r>
  <r>
    <s v="경기도화성시영천동산 0"/>
    <x v="7"/>
    <s v="상업용 &gt; 업무시설 &gt; (일반업무시설) 사무소"/>
    <n v="50790.62"/>
    <s v="2019-09-30"/>
    <x v="2"/>
  </r>
  <r>
    <s v="경기도화성시봉담읍 와우리8-124"/>
    <x v="10"/>
    <s v="상업용 &gt; 업무시설 &gt; (일반업무시설) 오피스텔"/>
    <n v="769.9"/>
    <s v="2019-08-13"/>
    <x v="2"/>
  </r>
  <r>
    <s v="경기도화성시봉담읍 와우리8-120"/>
    <x v="10"/>
    <s v="상업용 &gt; 업무시설 &gt; (일반업무시설) 오피스텔"/>
    <n v="777.11"/>
    <s v="2019-08-13"/>
    <x v="2"/>
  </r>
  <r>
    <s v="경기도화성시향남읍 상신리1295-2"/>
    <x v="13"/>
    <s v="상업용 &gt; 업무시설 &gt; (일반업무시설) 오피스텔"/>
    <n v="10652.44"/>
    <s v="2019-08-02"/>
    <x v="2"/>
  </r>
  <r>
    <s v="경기도화성시양감면 송산리1004-2"/>
    <x v="14"/>
    <s v="상업용 &gt; 업무시설 &gt; (일반업무시설) 사무소"/>
    <n v="531.04999999999995"/>
    <s v="2019-07-11"/>
    <x v="2"/>
  </r>
  <r>
    <s v="경기도화성시봉담읍 와우리8-118"/>
    <x v="10"/>
    <s v="상업용 &gt; 업무시설 &gt; (일반업무시설) 오피스텔"/>
    <n v="708.4"/>
    <s v="2019-07-08"/>
    <x v="2"/>
  </r>
  <r>
    <s v="경기도화성시봉담읍 와우리8-125"/>
    <x v="10"/>
    <s v="상업용 &gt; 업무시설 &gt; (일반업무시설) 오피스텔"/>
    <n v="762.62"/>
    <s v="2019-05-21"/>
    <x v="2"/>
  </r>
  <r>
    <s v="경기도화성시영천동679-6"/>
    <x v="7"/>
    <s v="상업용 &gt; 업무시설 &gt; (일반업무시설) 오피스텔"/>
    <n v="9779.99"/>
    <s v="2019-05-10"/>
    <x v="2"/>
  </r>
  <r>
    <s v="경기도화성시봉담읍 와우리8-128"/>
    <x v="10"/>
    <s v="상업용 &gt; 업무시설 &gt; (일반업무시설) 오피스텔"/>
    <n v="768.31"/>
    <s v="2019-05-01"/>
    <x v="2"/>
  </r>
  <r>
    <s v="경기도화성시봉담읍 와우리8-117"/>
    <x v="10"/>
    <s v="상업용 &gt; 업무시설 &gt; (일반업무시설) 오피스텔"/>
    <n v="811.76"/>
    <s v="2019-04-26"/>
    <x v="2"/>
  </r>
  <r>
    <s v="경기도화성시마도면 쌍송리669-23"/>
    <x v="5"/>
    <s v="상업용 &gt; 업무시설 &gt; (일반업무시설) 오피스텔"/>
    <n v="494.03"/>
    <s v="2019-04-26"/>
    <x v="2"/>
  </r>
  <r>
    <s v="경기도화성시봉담읍 와우리8-110"/>
    <x v="10"/>
    <s v="상업용 &gt; 업무시설 &gt; (일반업무시설) 오피스텔"/>
    <n v="694.3"/>
    <s v="2019-04-25"/>
    <x v="2"/>
  </r>
  <r>
    <s v="경기도화성시봉담읍 와우리8-115"/>
    <x v="10"/>
    <s v="상업용 &gt; 업무시설 &gt; (일반업무시설) 오피스텔"/>
    <n v="725.21"/>
    <s v="2019-04-02"/>
    <x v="2"/>
  </r>
  <r>
    <s v="경기도화성시석우동3-2"/>
    <x v="15"/>
    <s v="상업용 &gt; 업무시설 &gt; (일반업무시설) 오피스텔"/>
    <n v="6920.0275000000001"/>
    <s v="2019-02-26"/>
    <x v="2"/>
  </r>
  <r>
    <s v="경기도화성시봉담읍 와우리8-121"/>
    <x v="10"/>
    <s v="상업용 &gt; 업무시설 &gt; (일반업무시설) 오피스텔"/>
    <n v="707.27"/>
    <s v="2019-02-12"/>
    <x v="2"/>
  </r>
  <r>
    <s v="경기도화성시방교동829-5"/>
    <x v="16"/>
    <s v="상업용 &gt; 업무시설 &gt; (일반업무시설) 오피스텔"/>
    <n v="3979.63"/>
    <s v="2019-01-18"/>
    <x v="2"/>
  </r>
  <r>
    <s v="경기도화성시오산동971"/>
    <x v="1"/>
    <s v="상업용 &gt; 업무시설 &gt; (일반업무시설) 오피스텔"/>
    <n v="26980.5399"/>
    <s v="2019-01-16"/>
    <x v="2"/>
  </r>
  <r>
    <s v="경기도화성시봉담읍 와우리8-109"/>
    <x v="10"/>
    <s v="상업용 &gt; 업무시설 &gt; (일반업무시설) 오피스텔"/>
    <n v="697.27"/>
    <s v="2018-12-27"/>
    <x v="3"/>
  </r>
  <r>
    <s v="경기도화성시서신면 전곡리1113-5"/>
    <x v="17"/>
    <s v="상업용 &gt; 업무시설 &gt; (일반업무시설) 오피스텔"/>
    <n v="5626.87"/>
    <s v="2018-12-11"/>
    <x v="3"/>
  </r>
  <r>
    <s v="경기도화성시봉담읍 와우리8-99"/>
    <x v="10"/>
    <s v="상업용 &gt; 업무시설 &gt; (일반업무시설) 오피스텔"/>
    <n v="666.64"/>
    <s v="2018-10-31"/>
    <x v="3"/>
  </r>
  <r>
    <s v="경기도화성시능동1063-3"/>
    <x v="18"/>
    <s v="상업용 &gt; 업무시설 &gt; (일반업무시설) 오피스텔"/>
    <n v="11877.076499999999"/>
    <s v="2018-10-30"/>
    <x v="3"/>
  </r>
  <r>
    <s v="경기도화성시오산동973"/>
    <x v="1"/>
    <s v="상업용 &gt; 업무시설 &gt; (일반업무시설) 오피스텔"/>
    <n v="27178.100399999999"/>
    <s v="2018-10-19"/>
    <x v="3"/>
  </r>
  <r>
    <s v="경기도화성시우정읍 조암리203-2"/>
    <x v="6"/>
    <s v="상업용 &gt; 업무시설 &gt; (일반업무시설) 오피스텔"/>
    <n v="1187.4000000000001"/>
    <s v="2018-10-15"/>
    <x v="3"/>
  </r>
  <r>
    <s v="경기도화성시영천동679-3"/>
    <x v="7"/>
    <s v="상업용 &gt; 업무시설 &gt; (일반업무시설) 기타일반업무시설"/>
    <n v="9891.18"/>
    <s v="2018-10-15"/>
    <x v="3"/>
  </r>
  <r>
    <s v="경기도화성시방교동833-3"/>
    <x v="16"/>
    <s v="상업용 &gt; 업무시설 &gt; (일반업무시설) 오피스텔"/>
    <n v="3322.4"/>
    <s v="2018-10-11"/>
    <x v="3"/>
  </r>
  <r>
    <s v="경기도화성시봉담읍 와우리26-6"/>
    <x v="10"/>
    <s v="상업용 &gt; 업무시설 &gt; (일반업무시설) 오피스텔"/>
    <n v="19249.11"/>
    <s v="2018-10-10"/>
    <x v="3"/>
  </r>
  <r>
    <s v="경기도화성시봉담읍 와우리8-108"/>
    <x v="10"/>
    <s v="상업용 &gt; 업무시설 &gt; (일반업무시설) 오피스텔"/>
    <n v="679.66"/>
    <s v="2018-09-17"/>
    <x v="3"/>
  </r>
  <r>
    <s v="경기도화성시장안면 수촌리1473-2"/>
    <x v="2"/>
    <s v="상업용 &gt; 업무시설 &gt; (일반업무시설) 오피스텔"/>
    <n v="966.65"/>
    <s v="2018-09-11"/>
    <x v="3"/>
  </r>
  <r>
    <s v="경기도화성시오산동1020"/>
    <x v="1"/>
    <s v="상업용 &gt; 업무시설 &gt; (일반업무시설) 오피스텔"/>
    <n v="15002.929"/>
    <s v="2018-09-06"/>
    <x v="3"/>
  </r>
  <r>
    <s v="경기도화성시오산동산 0"/>
    <x v="1"/>
    <s v="상업용 &gt; 업무시설 &gt; (일반업무시설) 오피스텔"/>
    <n v="48452.27"/>
    <s v="2018-08-31"/>
    <x v="3"/>
  </r>
  <r>
    <s v="경기도화성시병점동377-37"/>
    <x v="8"/>
    <s v="상업용 &gt; 업무시설 &gt; (일반업무시설) 오피스텔"/>
    <n v="1759.01"/>
    <s v="2018-08-21"/>
    <x v="3"/>
  </r>
  <r>
    <s v="경기도화성시영천동679-8"/>
    <x v="7"/>
    <s v="상업용 &gt; 업무시설 &gt; (일반업무시설) 오피스텔"/>
    <n v="8638.76"/>
    <s v="2018-08-21"/>
    <x v="3"/>
  </r>
  <r>
    <s v="경기도화성시향남읍 발안리127-19"/>
    <x v="19"/>
    <s v="상업용 &gt; 업무시설 &gt; (일반업무시설) 오피스텔"/>
    <n v="497.4"/>
    <s v="2018-07-11"/>
    <x v="3"/>
  </r>
  <r>
    <s v="경기도화성시봉담읍 와우리211-74"/>
    <x v="10"/>
    <s v="상업용 &gt; 업무시설 &gt; (일반업무시설) 오피스텔"/>
    <n v="1206.24"/>
    <s v="2018-06-26"/>
    <x v="3"/>
  </r>
  <r>
    <s v="경기도화성시오산동968-7"/>
    <x v="1"/>
    <s v="상업용 &gt; 업무시설 &gt; (일반업무시설) 오피스텔"/>
    <n v="14268.84"/>
    <s v="2018-06-19"/>
    <x v="3"/>
  </r>
  <r>
    <s v="경기도화성시오산동산 0"/>
    <x v="1"/>
    <s v="상업용 &gt; 업무시설 &gt; (일반업무시설) 오피스텔"/>
    <n v="14858.37"/>
    <s v="2018-03-20"/>
    <x v="3"/>
  </r>
  <r>
    <s v="경기도화성시송산면 사강리670"/>
    <x v="9"/>
    <s v="상업용 &gt; 업무시설 &gt; (일반업무시설) 오피스텔"/>
    <n v="1473.26"/>
    <s v="2018-03-14"/>
    <x v="3"/>
  </r>
  <r>
    <s v="경기도화성시봉담읍 상리25-7"/>
    <x v="3"/>
    <s v="상업용 &gt; 업무시설 &gt; (일반업무시설) 오피스텔"/>
    <n v="4388.8339999999998"/>
    <s v="2018-02-12"/>
    <x v="3"/>
  </r>
  <r>
    <s v="경기도화성시봉담읍 상리31-8"/>
    <x v="3"/>
    <s v="상업용 &gt; 업무시설 &gt; (일반업무시설) 사무소"/>
    <n v="4960.8159999999998"/>
    <s v="2018-02-07"/>
    <x v="3"/>
  </r>
  <r>
    <s v="경기도화성시청계동536"/>
    <x v="20"/>
    <s v="상업용 &gt; 업무시설 &gt; (일반업무시설) 오피스텔"/>
    <n v="14227.434999999999"/>
    <s v="2018-01-29"/>
    <x v="3"/>
  </r>
  <r>
    <s v="경기도화성시청계동530"/>
    <x v="20"/>
    <s v="상업용 &gt; 업무시설 &gt; (일반업무시설) 기타일반업무시설"/>
    <n v="11783.3"/>
    <s v="2018-01-26"/>
    <x v="3"/>
  </r>
  <r>
    <s v="경기도화성시남양읍 남양리2320-5"/>
    <x v="0"/>
    <s v="상업용 &gt; 업무시설 &gt; (일반업무시설) 오피스텔"/>
    <n v="16459.655999999999"/>
    <s v="2018-01-17"/>
    <x v="3"/>
  </r>
  <r>
    <s v="경기도화성시능동1064-1"/>
    <x v="18"/>
    <s v="상업용 &gt; 업무시설 &gt; (일반업무시설) 오피스텔"/>
    <n v="17936.03"/>
    <s v="2017-11-08"/>
    <x v="4"/>
  </r>
  <r>
    <s v="경기도화성시병점동374-5"/>
    <x v="8"/>
    <s v="상업용 &gt; 업무시설 &gt; (일반업무시설) 오피스텔"/>
    <n v="17582.727900000002"/>
    <s v="2017-09-22"/>
    <x v="4"/>
  </r>
  <r>
    <s v="경기도화성시능동1066-7"/>
    <x v="18"/>
    <s v="상업용 &gt; 업무시설 &gt; (일반업무시설) 오피스텔"/>
    <n v="4269.79"/>
    <s v="2017-08-30"/>
    <x v="4"/>
  </r>
  <r>
    <s v="경기도화성시향남읍 발안리119-2"/>
    <x v="19"/>
    <s v="상업용 &gt; 업무시설 &gt; (일반업무시설) 오피스텔"/>
    <n v="615.92999999999995"/>
    <s v="2017-08-11"/>
    <x v="4"/>
  </r>
  <r>
    <s v="경기도화성시능동1065-1"/>
    <x v="18"/>
    <s v="상업용 &gt; 업무시설 &gt; (일반업무시설) 오피스텔"/>
    <n v="51333.699200000003"/>
    <s v="2017-08-09"/>
    <x v="4"/>
  </r>
  <r>
    <s v="경기도화성시마도면 두곡리385"/>
    <x v="21"/>
    <s v="상업용 &gt; 업무시설 &gt; (일반업무시설) 오피스텔"/>
    <n v="1603.06"/>
    <s v="2017-07-10"/>
    <x v="4"/>
  </r>
  <r>
    <s v="경기도화성시오산동969-2"/>
    <x v="1"/>
    <s v="상업용 &gt; 업무시설 &gt; (일반업무시설) 오피스텔"/>
    <n v="29113.75"/>
    <s v="2017-06-12"/>
    <x v="4"/>
  </r>
  <r>
    <s v="경기도화성시비봉면 쌍학리산 32-17"/>
    <x v="22"/>
    <s v="상업용 &gt; 업무시설 &gt; (일반업무시설) 사무소"/>
    <n v="2863.14"/>
    <s v="2017-05-31"/>
    <x v="4"/>
  </r>
  <r>
    <s v="경기도화성시봉담읍 와우리34-6"/>
    <x v="10"/>
    <s v="상업용 &gt; 업무시설 &gt; (일반업무시설) 오피스텔"/>
    <n v="5723.86"/>
    <s v="2017-03-17"/>
    <x v="4"/>
  </r>
  <r>
    <s v="경기도화성시향남읍 평리82-6"/>
    <x v="23"/>
    <s v="상업용 &gt; 업무시설 &gt; (일반업무시설) 오피스텔"/>
    <n v="2994.54"/>
    <s v="2017-02-28"/>
    <x v="4"/>
  </r>
  <r>
    <s v="경기도화성시오산동1017"/>
    <x v="1"/>
    <s v="상업용 &gt; 업무시설 &gt; (일반업무시설) 오피스텔"/>
    <n v="3269.58"/>
    <s v="2017-02-13"/>
    <x v="4"/>
  </r>
  <r>
    <s v="경기도화성시오산동1017"/>
    <x v="1"/>
    <s v="상업용 &gt; 업무시설 &gt; (일반업무시설) 오피스텔"/>
    <n v="2977.61"/>
    <s v="2017-02-13"/>
    <x v="4"/>
  </r>
  <r>
    <s v="경기도화성시영천동679-7"/>
    <x v="7"/>
    <s v="상업용 &gt; 업무시설 &gt; (일반업무시설) 오피스텔"/>
    <n v="7648.93"/>
    <s v="2016-12-23"/>
    <x v="5"/>
  </r>
  <r>
    <s v="경기도화성시남양읍 남양리2257-3"/>
    <x v="0"/>
    <s v="상업용 &gt; 업무시설 &gt; (일반업무시설) 오피스텔"/>
    <n v="2223.16"/>
    <s v="2016-09-08"/>
    <x v="5"/>
  </r>
  <r>
    <s v="경기도화성시마도면 쌍송리670-3"/>
    <x v="5"/>
    <s v="상업용 &gt; 업무시설 &gt; (일반업무시설) 오피스텔"/>
    <n v="513.72"/>
    <s v="2016-08-31"/>
    <x v="5"/>
  </r>
  <r>
    <s v="경기도화성시마도면 쌍송리670-3"/>
    <x v="5"/>
    <s v="상업용 &gt; 업무시설 &gt; (일반업무시설) 오피스텔"/>
    <n v="962.58"/>
    <s v="2016-08-31"/>
    <x v="5"/>
  </r>
  <r>
    <s v="경기도화성시장안면 수촌리1473-3"/>
    <x v="2"/>
    <s v="상업용 &gt; 업무시설 &gt; (일반업무시설) 오피스텔"/>
    <n v="878.46"/>
    <s v="2016-08-04"/>
    <x v="5"/>
  </r>
  <r>
    <s v="경기도화성시향남읍 하길리1410-2"/>
    <x v="24"/>
    <s v="상업용 &gt; 업무시설 &gt; (일반업무시설) 오피스텔"/>
    <n v="29410.12"/>
    <s v="2016-07-21"/>
    <x v="5"/>
  </r>
  <r>
    <s v="경기도화성시남양읍 남양리2075-6"/>
    <x v="0"/>
    <s v="상업용 &gt; 업무시설 &gt; (일반업무시설) 오피스텔"/>
    <n v="2271.9899999999998"/>
    <s v="2016-07-05"/>
    <x v="5"/>
  </r>
  <r>
    <s v="경기도화성시남양읍 남양리1856-1"/>
    <x v="0"/>
    <s v="상업용 &gt; 업무시설 &gt; (일반업무시설) 오피스텔"/>
    <n v="4490.4660000000003"/>
    <s v="2016-06-03"/>
    <x v="5"/>
  </r>
  <r>
    <s v="경기도화성시반송동87-5"/>
    <x v="25"/>
    <s v="상업용 &gt; 업무시설 &gt; (일반업무시설) 오피스텔"/>
    <n v="6330.73"/>
    <s v="2016-05-20"/>
    <x v="5"/>
  </r>
  <r>
    <s v="경기도화성시남양읍 남양리2073-2"/>
    <x v="0"/>
    <s v="상업용 &gt; 업무시설 &gt; (일반업무시설) 오피스텔"/>
    <n v="1184.77"/>
    <s v="2016-05-11"/>
    <x v="5"/>
  </r>
  <r>
    <s v="경기도화성시남양읍 남양리2075-18"/>
    <x v="0"/>
    <s v="상업용 &gt; 업무시설 &gt; (일반업무시설) 오피스텔"/>
    <n v="2866.19"/>
    <s v="2016-04-26"/>
    <x v="5"/>
  </r>
  <r>
    <s v="경기도화성시영천동679-2"/>
    <x v="7"/>
    <s v="상업용 &gt; 업무시설 &gt; (일반업무시설) 오피스텔"/>
    <n v="9149.39"/>
    <s v="2016-04-05"/>
    <x v="5"/>
  </r>
  <r>
    <s v="경기도화성시병점동431-4"/>
    <x v="8"/>
    <s v="상업용 &gt; 업무시설 &gt; (일반업무시설) 오피스텔"/>
    <n v="2485.31"/>
    <s v="2016-03-29"/>
    <x v="5"/>
  </r>
  <r>
    <s v="경기도화성시향남읍 평리111"/>
    <x v="23"/>
    <s v="상업용 &gt; 업무시설 &gt; (일반업무시설) 금융업소"/>
    <n v="579.59"/>
    <s v="2016-01-21"/>
    <x v="5"/>
  </r>
  <r>
    <s v="경기도화성시남양읍 남양리2075-9"/>
    <x v="0"/>
    <s v="상업용 &gt; 업무시설 &gt; (일반업무시설) 오피스텔"/>
    <n v="6727.6"/>
    <s v="2015-12-11"/>
    <x v="6"/>
  </r>
  <r>
    <s v="경기도화성시마도면 쌍송리670-20"/>
    <x v="5"/>
    <s v="상업용 &gt; 업무시설 &gt; (일반업무시설) 오피스텔"/>
    <n v="748.6"/>
    <s v="2015-11-23"/>
    <x v="6"/>
  </r>
  <r>
    <s v="경기도화성시마도면 쌍송리670-20"/>
    <x v="5"/>
    <s v="상업용 &gt; 업무시설 &gt; (일반업무시설) 오피스텔"/>
    <n v="911.96"/>
    <s v="2015-11-23"/>
    <x v="6"/>
  </r>
  <r>
    <s v="경기도화성시남양읍 남양리2074-4"/>
    <x v="0"/>
    <s v="상업용 &gt; 업무시설 &gt; (일반업무시설) 오피스텔"/>
    <n v="997.66"/>
    <s v="2015-11-23"/>
    <x v="6"/>
  </r>
  <r>
    <s v="경기도화성시반송동43-2"/>
    <x v="25"/>
    <s v="상업용 &gt; 업무시설 &gt; (일반업무시설) 오피스텔"/>
    <n v="5271.15"/>
    <s v="2015-07-10"/>
    <x v="6"/>
  </r>
  <r>
    <s v="경기도화성시능동1113-4"/>
    <x v="18"/>
    <s v="상업용 &gt; 업무시설 &gt; (일반업무시설) 오피스텔"/>
    <n v="4741.5"/>
    <s v="2015-06-26"/>
    <x v="6"/>
  </r>
  <r>
    <s v="경기도화성시방교동833-4"/>
    <x v="16"/>
    <s v="상업용 &gt; 업무시설 &gt; (일반업무시설) 오피스텔"/>
    <n v="7837.85"/>
    <s v="2015-06-26"/>
    <x v="6"/>
  </r>
  <r>
    <s v="경기도화성시방교동829-1"/>
    <x v="16"/>
    <s v="상업용 &gt; 업무시설 &gt; (일반업무시설) 오피스텔"/>
    <n v="4294.38"/>
    <s v="2015-06-10"/>
    <x v="6"/>
  </r>
  <r>
    <s v="경기도화성시남양읍 남양리2074-3"/>
    <x v="0"/>
    <s v="상업용 &gt; 업무시설 &gt; (일반업무시설) 오피스텔"/>
    <n v="990.86"/>
    <s v="2015-06-05"/>
    <x v="6"/>
  </r>
  <r>
    <s v="경기도화성시남양읍 남양리2075-22"/>
    <x v="0"/>
    <s v="상업용 &gt; 업무시설 &gt; (일반업무시설) 오피스텔"/>
    <n v="1171.53"/>
    <s v="2015-04-06"/>
    <x v="6"/>
  </r>
  <r>
    <s v="경기도화성시봉담읍 와우리61-8"/>
    <x v="10"/>
    <s v="상업용 &gt; 업무시설 &gt; (일반업무시설) 오피스텔"/>
    <n v="782.42"/>
    <s v="2014-10-21"/>
    <x v="7"/>
  </r>
  <r>
    <s v="경기도화성시봉담읍 와우리61-4"/>
    <x v="10"/>
    <s v="상업용 &gt; 업무시설 &gt; (일반업무시설) 오피스텔"/>
    <n v="872.36"/>
    <s v="2014-10-21"/>
    <x v="7"/>
  </r>
  <r>
    <s v="경기도화성시진안동866-1"/>
    <x v="26"/>
    <s v="상업용 &gt; 업무시설 &gt; (일반업무시설) 오피스텔"/>
    <n v="1373.45"/>
    <s v="2014-09-29"/>
    <x v="7"/>
  </r>
  <r>
    <s v="경기도화성시반송동42-2"/>
    <x v="25"/>
    <s v="상업용 &gt; 업무시설 &gt; (일반업무시설) 오피스텔"/>
    <n v="5204.63"/>
    <s v="2014-08-26"/>
    <x v="7"/>
  </r>
  <r>
    <s v="경기도화성시능동1065-2"/>
    <x v="18"/>
    <s v="상업용 &gt; 업무시설 &gt; (일반업무시설) 오피스텔"/>
    <n v="52354.03"/>
    <s v="2014-08-08"/>
    <x v="7"/>
  </r>
  <r>
    <s v="경기도화성시석우동36-3"/>
    <x v="15"/>
    <s v="상업용 &gt; 업무시설 &gt; (일반업무시설) 사무소"/>
    <n v="13536.61"/>
    <s v="2014-07-30"/>
    <x v="7"/>
  </r>
  <r>
    <s v="경기도화성시장안면 수촌리1474-3"/>
    <x v="2"/>
    <s v="상업용 &gt; 업무시설 &gt; (일반업무시설) 오피스텔"/>
    <n v="2769.1"/>
    <s v="2014-07-21"/>
    <x v="7"/>
  </r>
  <r>
    <s v="경기도화성시남양읍 남양리2062-8"/>
    <x v="0"/>
    <s v="상업용 &gt; 업무시설 &gt; (일반업무시설) 오피스텔"/>
    <n v="999.17"/>
    <s v="2014-07-07"/>
    <x v="7"/>
  </r>
  <r>
    <s v="경기도화성시진안동460-16"/>
    <x v="26"/>
    <s v="상업용 &gt; 업무시설 &gt; (일반업무시설) 오피스텔"/>
    <n v="1277.8499999999999"/>
    <s v="2014-07-01"/>
    <x v="7"/>
  </r>
  <r>
    <s v="경기도화성시병점동377-25"/>
    <x v="8"/>
    <s v="상업용 &gt; 업무시설 &gt; (일반업무시설) 오피스텔"/>
    <n v="611.89"/>
    <s v="2014-06-02"/>
    <x v="7"/>
  </r>
  <r>
    <s v="경기도화성시송산동155-78"/>
    <x v="27"/>
    <s v="상업용 &gt; 업무시설 &gt; (일반업무시설) 오피스텔"/>
    <n v="194.6"/>
    <s v="2014-03-26"/>
    <x v="7"/>
  </r>
  <r>
    <s v="경기도화성시남양읍 남양리2074-10"/>
    <x v="0"/>
    <s v="상업용 &gt; 업무시설 &gt; (일반업무시설) 오피스텔"/>
    <n v="2563.33"/>
    <s v="2014-03-14"/>
    <x v="7"/>
  </r>
  <r>
    <s v="경기도화성시능동1065-3"/>
    <x v="18"/>
    <s v="상업용 &gt; 업무시설 &gt; (일반업무시설) 오피스텔"/>
    <n v="46875.400999999998"/>
    <s v="2013-12-19"/>
    <x v="8"/>
  </r>
  <r>
    <s v="경기도화성시병점동871"/>
    <x v="8"/>
    <s v="상업용 &gt; 업무시설 &gt; (일반업무시설) 오피스텔"/>
    <n v="11870.858"/>
    <s v="2013-11-29"/>
    <x v="8"/>
  </r>
  <r>
    <s v="경기도화성시병점동871"/>
    <x v="8"/>
    <s v="상업용 &gt; 업무시설 &gt; (일반업무시설) 오피스텔"/>
    <n v="11999.758"/>
    <s v="2013-11-29"/>
    <x v="8"/>
  </r>
  <r>
    <s v="경기도화성시봉담읍 와우리34"/>
    <x v="10"/>
    <s v="상업용 &gt; 업무시설 &gt; (일반업무시설) 오피스텔"/>
    <n v="3782.08"/>
    <s v="2013-10-23"/>
    <x v="8"/>
  </r>
  <r>
    <s v="경기도화성시능동1066-2"/>
    <x v="18"/>
    <s v="상업용 &gt; 업무시설 &gt; (일반업무시설) 오피스텔"/>
    <n v="6923.63"/>
    <s v="2013-10-04"/>
    <x v="8"/>
  </r>
  <r>
    <s v="경기도화성시능동1066-3"/>
    <x v="18"/>
    <s v="상업용 &gt; 업무시설 &gt; (일반업무시설) 오피스텔"/>
    <n v="6923.63"/>
    <s v="2013-10-04"/>
    <x v="8"/>
  </r>
  <r>
    <s v="경기도화성시향남읍 구문천리927-18"/>
    <x v="28"/>
    <s v="상업용 &gt; 업무시설 &gt; (일반업무시설) 오피스텔"/>
    <n v="1791.32"/>
    <s v="2013-09-27"/>
    <x v="8"/>
  </r>
  <r>
    <s v="경기도화성시능동1064-3"/>
    <x v="18"/>
    <s v="상업용 &gt; 업무시설 &gt; (일반업무시설) 오피스텔"/>
    <n v="10402.36"/>
    <s v="2013-08-05"/>
    <x v="8"/>
  </r>
  <r>
    <s v="경기도화성시병점동377-28"/>
    <x v="8"/>
    <s v="상업용 &gt; 업무시설 &gt; (일반업무시설) 오피스텔"/>
    <n v="499.89"/>
    <s v="2013-06-14"/>
    <x v="8"/>
  </r>
  <r>
    <s v="경기도화성시남양읍 남양리2075-8"/>
    <x v="0"/>
    <s v="상업용 &gt; 업무시설 &gt; (일반업무시설) 오피스텔"/>
    <n v="1491.53"/>
    <s v="2013-06-03"/>
    <x v="8"/>
  </r>
  <r>
    <s v="경기도화성시석우동31-3"/>
    <x v="15"/>
    <s v="상업용 &gt; 업무시설 &gt; (일반업무시설) 오피스텔"/>
    <n v="11681.05"/>
    <s v="2013-05-10"/>
    <x v="8"/>
  </r>
  <r>
    <s v="경기도화성시남양읍 남양리2074-12"/>
    <x v="0"/>
    <s v="상업용 &gt; 업무시설 &gt; (일반업무시설) 오피스텔"/>
    <n v="934.9"/>
    <s v="2013-04-22"/>
    <x v="8"/>
  </r>
  <r>
    <s v="경기도화성시반송동92-5"/>
    <x v="25"/>
    <s v="상업용 &gt; 업무시설 &gt; (일반업무시설) 사무소"/>
    <n v="4198.33"/>
    <s v="2013-03-27"/>
    <x v="8"/>
  </r>
  <r>
    <s v="경기도화성시장안면 어은리산 53-1"/>
    <x v="29"/>
    <s v="상업용 &gt; 업무시설 &gt; (일반업무시설) 기타일반업무시설"/>
    <n v="660.41"/>
    <s v="2013-03-27"/>
    <x v="8"/>
  </r>
  <r>
    <s v="경기도화성시우정읍 주곡리36-6"/>
    <x v="30"/>
    <s v="상업용 &gt; 업무시설 &gt; (일반업무시설) 기타일반업무시설"/>
    <n v="660.41"/>
    <s v="2013-03-27"/>
    <x v="8"/>
  </r>
  <r>
    <s v="경기도화성시석우동33-1"/>
    <x v="15"/>
    <s v="상업용 &gt; 업무시설 &gt; (일반업무시설) 오피스텔"/>
    <n v="11858.539000000001"/>
    <s v="2013-03-20"/>
    <x v="8"/>
  </r>
  <r>
    <s v="경기도화성시마도면 슬항리산 8-5"/>
    <x v="31"/>
    <s v="상업용 &gt; 업무시설 &gt; (일반업무시설) 사무소"/>
    <n v="2764.7"/>
    <s v="2013-03-15"/>
    <x v="8"/>
  </r>
  <r>
    <s v="경기도화성시반송동219-2"/>
    <x v="25"/>
    <s v="상업용 &gt; 업무시설 &gt; (일반업무시설) 사무소"/>
    <n v="3689.98"/>
    <s v="2013-03-07"/>
    <x v="8"/>
  </r>
  <r>
    <s v="경기도화성시석우동32-5"/>
    <x v="15"/>
    <s v="상업용 &gt; 업무시설 &gt; (일반업무시설) 오피스텔"/>
    <n v="12258.36"/>
    <s v="2013-02-25"/>
    <x v="8"/>
  </r>
  <r>
    <s v="경기도화성시반송동90-1"/>
    <x v="25"/>
    <s v="상업용 &gt; 업무시설 &gt; (일반업무시설) 오피스텔"/>
    <n v="32768.447"/>
    <s v="2012-12-14"/>
    <x v="9"/>
  </r>
  <r>
    <s v="경기도화성시마도면 쌍송리670-21"/>
    <x v="5"/>
    <s v="상업용 &gt; 업무시설 &gt; (일반업무시설) 오피스텔"/>
    <n v="843.67"/>
    <s v="2012-12-11"/>
    <x v="9"/>
  </r>
  <r>
    <s v="경기도화성시마도면 쌍송리670-27"/>
    <x v="5"/>
    <s v="상업용 &gt; 업무시설 &gt; (일반업무시설) 오피스텔"/>
    <n v="843.67"/>
    <s v="2012-12-11"/>
    <x v="9"/>
  </r>
  <r>
    <s v="경기도화성시반송동41-2"/>
    <x v="25"/>
    <s v="상업용 &gt; 업무시설 &gt; (일반업무시설) 오피스텔"/>
    <n v="4174.34"/>
    <s v="2012-10-23"/>
    <x v="9"/>
  </r>
  <r>
    <s v="경기도화성시석우동33-2"/>
    <x v="15"/>
    <s v="상업용 &gt; 업무시설 &gt; (일반업무시설) 오피스텔"/>
    <n v="12131.93"/>
    <s v="2012-08-03"/>
    <x v="9"/>
  </r>
  <r>
    <s v="경기도화성시석우동18-4"/>
    <x v="15"/>
    <s v="상업용 &gt; 업무시설 &gt; (일반업무시설) 오피스텔"/>
    <n v="14883.89"/>
    <s v="2012-06-29"/>
    <x v="9"/>
  </r>
  <r>
    <s v="경기도화성시능동1066-1"/>
    <x v="18"/>
    <s v="상업용 &gt; 업무시설 &gt; (일반업무시설) 오피스텔"/>
    <n v="6368.27"/>
    <s v="2012-05-16"/>
    <x v="9"/>
  </r>
  <r>
    <s v="경기도화성시석우동32-3"/>
    <x v="15"/>
    <s v="상업용 &gt; 업무시설 &gt; (일반업무시설) 오피스텔"/>
    <n v="12968.83"/>
    <s v="2011-11-22"/>
    <x v="10"/>
  </r>
  <r>
    <s v="경기도화성시석우동36-1"/>
    <x v="15"/>
    <s v="상업용 &gt; 업무시설 &gt; (일반업무시설) 오피스텔"/>
    <n v="27266.55"/>
    <s v="2011-10-31"/>
    <x v="10"/>
  </r>
  <r>
    <s v="경기도화성시반송동92-3"/>
    <x v="25"/>
    <s v="상업용 &gt; 업무시설 &gt; (일반업무시설) 오피스텔"/>
    <n v="27962.143"/>
    <s v="2011-09-30"/>
    <x v="10"/>
  </r>
  <r>
    <s v="경기도화성시남양읍 남양리2070-4"/>
    <x v="0"/>
    <s v="상업용 &gt; 업무시설 &gt; (일반업무시설) 기타일반업무시설"/>
    <n v="3639.48"/>
    <s v="2011-09-28"/>
    <x v="10"/>
  </r>
  <r>
    <s v="경기도화성시반월동717-4"/>
    <x v="32"/>
    <s v="상업용 &gt; 업무시설 &gt; (일반업무시설) 사무소"/>
    <n v="4140.18"/>
    <s v="2011-09-02"/>
    <x v="10"/>
  </r>
  <r>
    <s v="경기도화성시반월동717-4"/>
    <x v="32"/>
    <s v="상업용 &gt; 업무시설 &gt; (일반업무시설) 사무소"/>
    <n v="2535.65"/>
    <s v="2011-09-02"/>
    <x v="10"/>
  </r>
  <r>
    <s v="경기도화성시능동1052-4"/>
    <x v="18"/>
    <s v="상업용 &gt; 업무시설 &gt; (일반업무시설) 오피스텔"/>
    <n v="13343.11"/>
    <s v="2011-08-29"/>
    <x v="10"/>
  </r>
  <r>
    <s v="경기도화성시석우동34-7"/>
    <x v="15"/>
    <s v="상업용 &gt; 업무시설 &gt; (일반업무시설) 오피스텔"/>
    <n v="2991.28"/>
    <s v="2011-07-18"/>
    <x v="10"/>
  </r>
  <r>
    <s v="경기도화성시봉담읍 와우리31-4"/>
    <x v="10"/>
    <s v="상업용 &gt; 업무시설 &gt; (일반업무시설) 오피스텔"/>
    <n v="4041.85"/>
    <s v="2011-07-13"/>
    <x v="10"/>
  </r>
  <r>
    <s v="경기도화성시반송동93-7"/>
    <x v="25"/>
    <s v="상업용 &gt; 업무시설 &gt; (일반업무시설) 오피스텔"/>
    <n v="23360.84"/>
    <s v="2011-06-24"/>
    <x v="10"/>
  </r>
  <r>
    <s v="경기도화성시우정읍 조암리267-10"/>
    <x v="6"/>
    <s v="상업용 &gt; 업무시설 &gt; (일반업무시설) 오피스텔"/>
    <n v="1968.9"/>
    <s v="2011-05-04"/>
    <x v="10"/>
  </r>
  <r>
    <s v="경기도화성시반송동93-10"/>
    <x v="25"/>
    <s v="상업용 &gt; 업무시설 &gt; (일반업무시설) 오피스텔"/>
    <n v="63076.8148"/>
    <s v="2011-04-22"/>
    <x v="10"/>
  </r>
  <r>
    <s v="경기도화성시향남읍 하길리1410-3"/>
    <x v="24"/>
    <s v="상업용 &gt; 업무시설 &gt; (일반업무시설) 사무소"/>
    <n v="2317.6"/>
    <s v="2011-04-21"/>
    <x v="10"/>
  </r>
  <r>
    <s v="경기도화성시봉담읍 와우리31-28"/>
    <x v="10"/>
    <s v="상업용 &gt; 업무시설 &gt; (일반업무시설) 오피스텔"/>
    <n v="4791.46"/>
    <s v="2011-04-11"/>
    <x v="10"/>
  </r>
  <r>
    <s v="경기도화성시봉담읍 와우리31-3"/>
    <x v="10"/>
    <s v="상업용 &gt; 업무시설 &gt; (일반업무시설) 오피스텔"/>
    <n v="3735.67"/>
    <s v="2011-04-11"/>
    <x v="10"/>
  </r>
  <r>
    <s v="경기도화성시반송동106-6"/>
    <x v="25"/>
    <s v="상업용 &gt; 업무시설 &gt; (일반업무시설) 오피스텔"/>
    <n v="27424.880000000001"/>
    <s v="2010-09-30"/>
    <x v="11"/>
  </r>
  <r>
    <s v="경기도화성시진안동863-1"/>
    <x v="26"/>
    <s v="상업용 &gt; 업무시설 &gt; (일반업무시설) 사무소"/>
    <n v="3431.61"/>
    <s v="2010-08-19"/>
    <x v="11"/>
  </r>
  <r>
    <s v="경기도화성시반송동92-2"/>
    <x v="25"/>
    <s v="상업용 &gt; 업무시설 &gt; (일반업무시설) 오피스텔"/>
    <n v="23114.530999999999"/>
    <s v="2010-07-07"/>
    <x v="11"/>
  </r>
  <r>
    <s v="경기도화성시능동1064-4"/>
    <x v="18"/>
    <s v="상업용 &gt; 업무시설 &gt; (일반업무시설) 오피스텔"/>
    <n v="8690.5499999999993"/>
    <s v="2010-04-05"/>
    <x v="11"/>
  </r>
  <r>
    <s v="경기도화성시향남읍 구문천리927-9"/>
    <x v="28"/>
    <s v="상업용 &gt; 업무시설 &gt; (일반업무시설) 오피스텔"/>
    <n v="9146.33"/>
    <s v="2009-12-18"/>
    <x v="12"/>
  </r>
  <r>
    <s v="경기도화성시석우동32-4"/>
    <x v="15"/>
    <s v="상업용 &gt; 업무시설 &gt; (일반업무시설) 오피스텔"/>
    <n v="10920.42"/>
    <s v="2009-11-27"/>
    <x v="12"/>
  </r>
  <r>
    <s v="경기도화성시봉담읍 분천리79-32"/>
    <x v="33"/>
    <s v="상업용 &gt; 업무시설 &gt; (일반업무시설) 사무소"/>
    <n v="5222.57"/>
    <s v="2009-10-26"/>
    <x v="12"/>
  </r>
  <r>
    <s v="경기도화성시방교동572"/>
    <x v="16"/>
    <s v="상업용 &gt; 업무시설 &gt; (일반업무시설) 사무소"/>
    <n v="913.3"/>
    <s v="2009-10-26"/>
    <x v="12"/>
  </r>
  <r>
    <s v="경기도화성시정남면 보통리426-4"/>
    <x v="34"/>
    <s v="상업용 &gt; 업무시설 &gt; (일반업무시설) 사무소"/>
    <n v="678.95"/>
    <s v="2009-10-23"/>
    <x v="12"/>
  </r>
  <r>
    <s v="경기도화성시매송면 어천리429-5"/>
    <x v="35"/>
    <s v="상업용 &gt; 업무시설 &gt; (일반업무시설) 금융업소"/>
    <n v="1105.32"/>
    <s v="2009-01-21"/>
    <x v="12"/>
  </r>
  <r>
    <s v="경기도화성시석우동31-6"/>
    <x v="15"/>
    <s v="상업용 &gt; 업무시설 &gt; (일반업무시설) 오피스텔"/>
    <n v="12167.06"/>
    <s v="2008-10-21"/>
    <x v="13"/>
  </r>
  <r>
    <s v="경기도화성시능동1063-1"/>
    <x v="18"/>
    <s v="상업용 &gt; 업무시설 &gt; (일반업무시설) 사무소"/>
    <n v="4807.6899999999996"/>
    <s v="2008-09-29"/>
    <x v="13"/>
  </r>
  <r>
    <s v="경기도화성시능동1064-5"/>
    <x v="18"/>
    <s v="상업용 &gt; 업무시설 &gt; (일반업무시설) 오피스텔"/>
    <n v="14998.57"/>
    <s v="2008-09-08"/>
    <x v="13"/>
  </r>
  <r>
    <s v="경기도화성시반송동86-7"/>
    <x v="25"/>
    <s v="상업용 &gt; 업무시설 &gt; (일반업무시설) 사무소"/>
    <n v="10559.65"/>
    <s v="2008-08-06"/>
    <x v="13"/>
  </r>
  <r>
    <s v="경기도화성시향남읍 행정리487-6"/>
    <x v="11"/>
    <s v="상업용 &gt; 업무시설 &gt; (일반업무시설) 금융업소"/>
    <n v="11117.84"/>
    <s v="2008-07-30"/>
    <x v="13"/>
  </r>
  <r>
    <s v="경기도화성시남양읍 남양리1237"/>
    <x v="0"/>
    <s v="상업용 &gt; 업무시설 &gt; (일반업무시설) 오피스텔"/>
    <n v="2955.98"/>
    <s v="2008-03-11"/>
    <x v="13"/>
  </r>
  <r>
    <s v="경기도화성시마도면 쌍송리670-9"/>
    <x v="5"/>
    <s v="상업용 &gt; 업무시설 &gt; (일반업무시설) 오피스텔"/>
    <n v="5280.16"/>
    <s v="2007-01-31"/>
    <x v="14"/>
  </r>
  <r>
    <s v="경기도화성시마도면 쌍송리662"/>
    <x v="5"/>
    <s v="상업용 &gt; 업무시설 &gt; (일반업무시설) 오피스텔"/>
    <n v="1415.7439999999999"/>
    <s v="2006-12-14"/>
    <x v="15"/>
  </r>
  <r>
    <s v="경기도화성시마도면 쌍송리662"/>
    <x v="5"/>
    <s v="상업용 &gt; 업무시설 &gt; (일반업무시설) 오피스텔"/>
    <n v="1415.7439999999999"/>
    <s v="2006-12-14"/>
    <x v="15"/>
  </r>
  <r>
    <s v="경기도화성시기산동274"/>
    <x v="36"/>
    <s v="상업용 &gt; 업무시설 &gt; (일반업무시설) 기타일반업무시설"/>
    <n v="60.64"/>
    <s v="2006-10-04"/>
    <x v="15"/>
  </r>
  <r>
    <s v="경기도화성시봉담읍 동화리425-13"/>
    <x v="37"/>
    <s v="상업용 &gt; 업무시설 &gt; (일반업무시설) 금융업소"/>
    <n v="1483.57"/>
    <s v="2005-12-30"/>
    <x v="16"/>
  </r>
  <r>
    <s v="경기도화성시송산면 사강리662-2"/>
    <x v="9"/>
    <s v="상업용 &gt; 업무시설 &gt; (일반업무시설) 금융업소"/>
    <n v="1107.42"/>
    <s v="2005-08-04"/>
    <x v="16"/>
  </r>
  <r>
    <s v="경기도화성시봉담읍 동화리139-1"/>
    <x v="37"/>
    <s v="상업용 &gt; 업무시설 &gt; (일반업무시설) 기타일반업무시설"/>
    <n v="1763.9"/>
    <s v="2005-06-02"/>
    <x v="16"/>
  </r>
  <r>
    <s v="경기도화성시봉담읍 동화리139-1"/>
    <x v="37"/>
    <s v="상업용 &gt; 업무시설 &gt; (일반업무시설) 기타일반업무시설"/>
    <n v="1564.26"/>
    <s v="2005-06-02"/>
    <x v="16"/>
  </r>
  <r>
    <s v="경기도화성시봉담읍 동화리139-1"/>
    <x v="37"/>
    <s v="상업용 &gt; 업무시설 &gt; (일반업무시설) 기타일반업무시설"/>
    <n v="1735.46"/>
    <s v="2005-06-02"/>
    <x v="16"/>
  </r>
  <r>
    <s v="경기도화성시봉담읍 동화리139-1"/>
    <x v="37"/>
    <s v="상업용 &gt; 업무시설 &gt; (일반업무시설) 기타일반업무시설"/>
    <n v="1749.6"/>
    <s v="2005-06-02"/>
    <x v="16"/>
  </r>
  <r>
    <s v="경기도화성시봉담읍 동화리139-1"/>
    <x v="37"/>
    <s v="상업용 &gt; 업무시설 &gt; (일반업무시설) 기타일반업무시설"/>
    <n v="1973.7"/>
    <s v="2005-06-02"/>
    <x v="16"/>
  </r>
  <r>
    <s v="경기도화성시봉담읍 동화리139-1"/>
    <x v="37"/>
    <s v="상업용 &gt; 업무시설 &gt; (일반업무시설) 기타일반업무시설"/>
    <n v="1625.4"/>
    <s v="2005-06-02"/>
    <x v="16"/>
  </r>
  <r>
    <s v="경기도화성시봉담읍 동화리139-1"/>
    <x v="37"/>
    <s v="상업용 &gt; 업무시설 &gt; (일반업무시설) 기타일반업무시설"/>
    <n v="1223.0999999999999"/>
    <s v="2005-06-02"/>
    <x v="16"/>
  </r>
  <r>
    <s v="경기도화성시봉담읍 동화리139-1"/>
    <x v="37"/>
    <s v="상업용 &gt; 업무시설 &gt; (일반업무시설) 기타일반업무시설"/>
    <n v="1994.1"/>
    <s v="2005-06-02"/>
    <x v="16"/>
  </r>
  <r>
    <s v="경기도화성시봉담읍 동화리139-1"/>
    <x v="37"/>
    <s v="상업용 &gt; 업무시설 &gt; (일반업무시설) 기타일반업무시설"/>
    <n v="1527.7"/>
    <s v="2005-06-02"/>
    <x v="16"/>
  </r>
  <r>
    <s v="경기도화성시봉담읍 동화리139-1"/>
    <x v="37"/>
    <s v="상업용 &gt; 업무시설 &gt; (일반업무시설) 기타일반업무시설"/>
    <n v="1558.66"/>
    <s v="2005-06-02"/>
    <x v="16"/>
  </r>
  <r>
    <s v="경기도화성시진안동545-1"/>
    <x v="26"/>
    <s v="상업용 &gt; 업무시설 &gt; (일반업무시설) 오피스텔"/>
    <n v="1435.04"/>
    <s v="2004-06-14"/>
    <x v="17"/>
  </r>
  <r>
    <s v="경기도화성시진안동545-8"/>
    <x v="26"/>
    <s v="상업용 &gt; 업무시설 &gt; (일반업무시설) 오피스텔"/>
    <n v="1702.38"/>
    <s v="2004-06-14"/>
    <x v="17"/>
  </r>
  <r>
    <s v="경기도화성시마도면 석교리243-70"/>
    <x v="38"/>
    <s v="상업용 &gt; 업무시설 &gt; (일반업무시설) 기타일반업무시설"/>
    <n v="2606.61"/>
    <s v="2004-05-13"/>
    <x v="17"/>
  </r>
  <r>
    <s v="경기도화성시향남읍 발안리127-16"/>
    <x v="19"/>
    <s v="상업용 &gt; 업무시설 &gt; (일반업무시설) 오피스텔"/>
    <n v="4341.17"/>
    <s v="2004-05-07"/>
    <x v="17"/>
  </r>
  <r>
    <s v="경기도화성시송산동100-9"/>
    <x v="27"/>
    <s v="상업용 &gt; 업무시설 &gt; (일반업무시설) 오피스텔"/>
    <n v="5537.4350000000004"/>
    <s v="2003-12-10"/>
    <x v="18"/>
  </r>
  <r>
    <s v="경기도화성시봉담읍 상리27-1"/>
    <x v="3"/>
    <s v="상업용 &gt; 업무시설 &gt; 일반업무시설"/>
    <n v="447.75"/>
    <s v="2003-07-05"/>
    <x v="18"/>
  </r>
  <r>
    <s v="경기도화성시향남읍 발안리308"/>
    <x v="19"/>
    <s v="상업용 &gt; 업무시설 &gt; (일반업무시설) 기타일반업무시설"/>
    <n v="1337.42"/>
    <s v="2003-04-11"/>
    <x v="18"/>
  </r>
  <r>
    <s v="경기도화성시남양읍 남양리1748"/>
    <x v="0"/>
    <s v="상업용 &gt; 업무시설 &gt; (일반업무시설) 오피스텔"/>
    <n v="9972.31"/>
    <s v="2003-01-28"/>
    <x v="18"/>
  </r>
  <r>
    <s v="경기도화성시향남읍 송곡리183"/>
    <x v="39"/>
    <s v="상업용 &gt; 업무시설 &gt; 일반업무시설"/>
    <n v="63"/>
    <s v="2003-01-20"/>
    <x v="18"/>
  </r>
  <r>
    <s v="경기도화성시향남읍 송곡리183"/>
    <x v="39"/>
    <s v="상업용 &gt; 업무시설 &gt; 일반업무시설"/>
    <n v="270"/>
    <s v="2003-01-20"/>
    <x v="18"/>
  </r>
  <r>
    <s v="경기도화성시남양읍 남양리1192"/>
    <x v="0"/>
    <s v="상업용 &gt; 업무시설 &gt; (일반업무시설) 금융업소"/>
    <n v="1389.63"/>
    <s v="2002-12-12"/>
    <x v="19"/>
  </r>
  <r>
    <s v="경기도화성시기산동315-14"/>
    <x v="36"/>
    <s v="상업용 &gt; 업무시설 &gt; (일반업무시설) 기타일반업무시설"/>
    <n v="42.84"/>
    <s v="2002-12-11"/>
    <x v="19"/>
  </r>
  <r>
    <s v="경기도화성시매송면 어천리375-2"/>
    <x v="35"/>
    <s v="상업용 &gt; 업무시설 &gt; (일반업무시설) 기타일반업무시설"/>
    <n v="2492.73"/>
    <s v="2002-09-03"/>
    <x v="19"/>
  </r>
  <r>
    <s v="경기도화성시향남읍 발안리309"/>
    <x v="19"/>
    <s v="상업용 &gt; 업무시설 &gt; (일반업무시설) 기타일반업무시설"/>
    <n v="2393.2800000000002"/>
    <s v="2002-03-30"/>
    <x v="19"/>
  </r>
  <r>
    <s v="경기도화성시기산동315-14"/>
    <x v="36"/>
    <s v="상업용 &gt; 업무시설 &gt; (일반업무시설) 기타일반업무시설"/>
    <n v="120"/>
    <s v="2001-09-21"/>
    <x v="20"/>
  </r>
  <r>
    <s v="경기도화성시향남읍 행정리287-1"/>
    <x v="11"/>
    <s v="상업용 &gt; 업무시설 &gt; (일반업무시설) 기타일반업무시설"/>
    <n v="1027.67"/>
    <s v="2001-04-11"/>
    <x v="20"/>
  </r>
  <r>
    <s v="경기도화성시남양읍 신남리772-1"/>
    <x v="40"/>
    <s v="상업용 &gt; 업무시설 &gt; (일반업무시설) 기타일반업무시설"/>
    <n v="6108.92"/>
    <s v="1998-12-30"/>
    <x v="21"/>
  </r>
  <r>
    <s v="경기도화성시기산동315-14"/>
    <x v="36"/>
    <s v="상업용 &gt; 업무시설 &gt; (일반업무시설) 기타일반업무시설"/>
    <n v="972"/>
    <s v="1998-01-16"/>
    <x v="21"/>
  </r>
  <r>
    <s v="경기도화성시남양읍 장덕리0"/>
    <x v="41"/>
    <s v="상업용 &gt; 업무시설 &gt; (일반업무시설) 기타일반업무시설"/>
    <n v="270"/>
    <s v="1998-01-13"/>
    <x v="21"/>
  </r>
  <r>
    <s v="경기도화성시남양읍 장덕리0"/>
    <x v="41"/>
    <s v="상업용 &gt; 업무시설 &gt; (일반업무시설) 기타일반업무시설"/>
    <n v="34284.370000000003"/>
    <s v="1997-11-05"/>
    <x v="22"/>
  </r>
  <r>
    <s v="경기도화성시남양읍 장덕리0"/>
    <x v="41"/>
    <s v="상업용 &gt; 업무시설 &gt; (일반업무시설) 기타일반업무시설"/>
    <n v="9529.11"/>
    <s v="1997-11-05"/>
    <x v="22"/>
  </r>
  <r>
    <s v="경기도화성시마도면 석교리226-4"/>
    <x v="38"/>
    <s v="상업용 &gt; 업무시설 &gt; (일반업무시설) 금융업소"/>
    <n v="1255.5899999999999"/>
    <s v="1997-11-03"/>
    <x v="22"/>
  </r>
  <r>
    <s v="경기도화성시서신면 매화리277"/>
    <x v="42"/>
    <s v="상업용 &gt; 업무시설 &gt; (일반업무시설) 기타일반업무시설"/>
    <n v="2882.61"/>
    <s v="1997-04-24"/>
    <x v="22"/>
  </r>
  <r>
    <s v="경기도화성시팔탄면 매곡리36"/>
    <x v="43"/>
    <s v="상업용 &gt; 업무시설 &gt; (일반업무시설) 사무소"/>
    <n v="2113.2800000000002"/>
    <s v="1997-01-30"/>
    <x v="22"/>
  </r>
  <r>
    <s v="경기도화성시팔탄면 매곡리36"/>
    <x v="43"/>
    <s v="상업용 &gt; 업무시설 &gt; (일반업무시설) 기타일반업무시설"/>
    <n v="32.33"/>
    <s v="1997-01-30"/>
    <x v="22"/>
  </r>
  <r>
    <s v="경기도화성시비봉면 구포리58-3"/>
    <x v="44"/>
    <s v="상업용 &gt; 업무시설 &gt; (일반업무시설) 기타일반업무시설"/>
    <n v="672.6"/>
    <s v="1996-12-16"/>
    <x v="23"/>
  </r>
  <r>
    <s v="경기도화성시영천동514-5"/>
    <x v="7"/>
    <s v="상업용 &gt; 업무시설 &gt; 일반업무시설"/>
    <n v="561"/>
    <s v="1996-01-19"/>
    <x v="23"/>
  </r>
  <r>
    <s v="경기도화성시정남면 괘랑리886-1"/>
    <x v="45"/>
    <s v="상업용 &gt; 업무시설 &gt; (일반업무시설) 기타일반업무시설"/>
    <n v="1898.31"/>
    <s v="1995-08-08"/>
    <x v="24"/>
  </r>
  <r>
    <s v="경기도화성시비봉면 양노리254-2"/>
    <x v="46"/>
    <s v="상업용 &gt; 업무시설 &gt; (일반업무시설) 금융업소"/>
    <n v="597.28"/>
    <s v="1995-04-24"/>
    <x v="24"/>
  </r>
  <r>
    <s v="경기도화성시우정읍 조암리290-23"/>
    <x v="6"/>
    <s v="상업용 &gt; 업무시설 &gt; (일반업무시설) 금융업소"/>
    <n v="885.47"/>
    <s v="1995-01-27"/>
    <x v="24"/>
  </r>
  <r>
    <s v="경기도화성시봉담읍 상리31-3"/>
    <x v="3"/>
    <s v="상업용 &gt; 업무시설 &gt; (일반업무시설) 오피스텔"/>
    <n v="6650.98"/>
    <s v="1995-01-26"/>
    <x v="24"/>
  </r>
  <r>
    <s v="경기도화성시안녕동19-2"/>
    <x v="47"/>
    <s v="상업용 &gt; 업무시설 &gt; (일반업무시설) 금융업소"/>
    <n v="2350.69"/>
    <s v="1994-07-20"/>
    <x v="25"/>
  </r>
  <r>
    <s v="경기도화성시향남읍 제암리286-4"/>
    <x v="48"/>
    <s v="상업용 &gt; 업무시설 &gt; (일반업무시설) 기타일반업무시설"/>
    <n v="293"/>
    <s v="1992-12-09"/>
    <x v="26"/>
  </r>
  <r>
    <s v="경기도화성시향남읍 평리81-6"/>
    <x v="23"/>
    <s v="상업용 &gt; 업무시설 &gt; (일반업무시설) 기타일반업무시설"/>
    <n v="943"/>
    <s v="1991-02-27"/>
    <x v="27"/>
  </r>
  <r>
    <s v="경기도화성시봉담읍 상리27-1"/>
    <x v="3"/>
    <s v="상업용 &gt; 업무시설 &gt; 일반업무시설"/>
    <n v="1306.4000000000001"/>
    <s v="1991-02-25"/>
    <x v="27"/>
  </r>
  <r>
    <s v="경기도화성시봉담읍 상리27-1"/>
    <x v="3"/>
    <s v="상업용 &gt; 업무시설 &gt; 일반업무시설"/>
    <n v="512.72"/>
    <s v="1991-02-25"/>
    <x v="27"/>
  </r>
  <r>
    <s v="경기도화성시봉담읍 수영리648-3"/>
    <x v="49"/>
    <s v="상업용 &gt; 업무시설 &gt; (일반업무시설) 오피스텔"/>
    <n v="1436.58"/>
    <s v="1990-12-21"/>
    <x v="28"/>
  </r>
  <r>
    <s v="경기도화성시팔탄면 기천리663"/>
    <x v="50"/>
    <s v="상업용 &gt; 업무시설 &gt; (일반업무시설) 기타일반업무시설"/>
    <n v="132.22999999999999"/>
    <s v="1990-01-31"/>
    <x v="28"/>
  </r>
  <r>
    <s v="경기도화성시기산동274"/>
    <x v="36"/>
    <s v="상업용 &gt; 업무시설 &gt; (일반업무시설) 기타일반업무시설"/>
    <n v="216"/>
    <s v="1979-04-30"/>
    <x v="29"/>
  </r>
  <r>
    <s v="경기도화성시기산동289"/>
    <x v="36"/>
    <s v="상업용 &gt; 업무시설 &gt; (일반업무시설) 기타일반업무시설"/>
    <n v="21"/>
    <s v="1979-04-30"/>
    <x v="29"/>
  </r>
  <r>
    <s v="경기도화성시영천동73"/>
    <x v="7"/>
    <s v="상업용 &gt; 업무시설 &gt; (일반업무시설) 기타일반업무시설"/>
    <n v="0"/>
    <s v="1978-06-19"/>
    <x v="30"/>
  </r>
  <r>
    <s v="경기도화성시팔탄면 매곡리44-1"/>
    <x v="43"/>
    <s v="상업용 &gt; 업무시설 &gt; (일반업무시설) 기타일반업무시설"/>
    <n v="734.16"/>
    <d v="1996-01-01T00:00:00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아파트"/>
    <s v="동탄2솔리움더테라스　"/>
    <s v="경기 화성시 영천동 23"/>
    <d v="2023-06-01T00:00:00"/>
    <n v="73"/>
    <s v="청도건설(주)"/>
    <x v="0"/>
  </r>
  <r>
    <s v="아파트"/>
    <s v="송산그린시티리안비채EB4블록　"/>
    <s v="경기 화성시 새솔동 4"/>
    <d v="2023-10-01T00:00:00"/>
    <n v="128"/>
    <s v="강산건설(주)"/>
    <x v="0"/>
  </r>
  <r>
    <s v="아파트"/>
    <s v="송산그린시티리안비채EB5블록　"/>
    <s v="경기 화성시 새솔동 5"/>
    <d v="2023-10-01T00:00:00"/>
    <n v="131"/>
    <s v="강산건설(주)"/>
    <x v="0"/>
  </r>
  <r>
    <s v="아파트"/>
    <s v="대방디엠시티더센텀　"/>
    <s v="경기 화성시 영천동 450-1"/>
    <d v="2021-01-01T00:00:00"/>
    <n v="721"/>
    <s v="대방산업개발(주),대방건설(주)"/>
    <x v="1"/>
  </r>
  <r>
    <s v="아파트"/>
    <s v="봉담파라곤　"/>
    <s v="경기 화성시 봉담읍 동화리 227"/>
    <d v="2023-03-01T00:00:00"/>
    <n v="600"/>
    <m/>
    <x v="0"/>
  </r>
  <r>
    <s v="아파트"/>
    <s v="신동탄롯데캐슬나노시티　"/>
    <s v="경기 화성시 반월동 488-1"/>
    <d v="2022-11-01T00:00:00"/>
    <n v="999"/>
    <s v="롯데건설(주)"/>
    <x v="2"/>
  </r>
  <r>
    <s v="아파트"/>
    <s v="신동탄포레자이　"/>
    <s v="경기 화성시 반월동 17"/>
    <d v="2023-02-01T00:00:00"/>
    <n v="1297"/>
    <s v="지에스건설(주)"/>
    <x v="0"/>
  </r>
  <r>
    <s v="아파트"/>
    <s v="반정아이파크캐슬4단지　"/>
    <s v="경기 화성시 반정동 621-101"/>
    <d v="2022-12-01T00:00:00"/>
    <n v="986"/>
    <s v="HDC현대산업개발(주),롯데건설(주)"/>
    <x v="2"/>
  </r>
  <r>
    <s v="아파트"/>
    <s v="반정아이파크캐슬5단지　"/>
    <s v="경기 화성시 반정동 621-87"/>
    <d v="2022-12-01T00:00:00"/>
    <n v="1378"/>
    <s v="HDC현대산업개발(주),롯데건설(주)"/>
    <x v="2"/>
  </r>
  <r>
    <s v="아파트"/>
    <s v="동탄2리젠시빌란트(C28BL)　"/>
    <s v="경기도 화성시 신동 477-2"/>
    <d v="2027-10-01T00:00:00"/>
    <n v="119"/>
    <s v="(주)리젠시빌건설"/>
    <x v="3"/>
  </r>
  <r>
    <s v="아파트"/>
    <s v="봉담자이라젠느　"/>
    <s v="경기 화성시 봉담읍 동화리 162"/>
    <d v="2025-05-01T00:00:00"/>
    <n v="862"/>
    <s v="지에스건설(주)"/>
    <x v="4"/>
  </r>
  <r>
    <s v="아파트"/>
    <s v="메종드엘리프송산EB2블록　"/>
    <s v="경기 화성시 새솔동 2"/>
    <d v="2024-01-01T00:00:00"/>
    <n v="116"/>
    <s v="계룡건설산업(주)"/>
    <x v="5"/>
  </r>
  <r>
    <s v="아파트"/>
    <s v="메종드엘리프송산EB3블록　"/>
    <s v="경기 화성시 새솔동 3"/>
    <d v="2024-01-01T00:00:00"/>
    <n v="88"/>
    <s v="계룡건설산업(주)"/>
    <x v="5"/>
  </r>
  <r>
    <s v="아파트(임대)"/>
    <s v="힐스테이트동탄더테라스　"/>
    <s v="경기도 화성시 오산동 1013"/>
    <d v="2023-10-01T00:00:00"/>
    <n v="125"/>
    <m/>
    <x v="0"/>
  </r>
  <r>
    <s v="아파트"/>
    <s v="동탄역금강펜테리움더시글로　"/>
    <s v="경기 화성시 영천동 99-8"/>
    <d v="2024-10-01T00:00:00"/>
    <n v="512"/>
    <s v="(주)금강주택"/>
    <x v="5"/>
  </r>
  <r>
    <s v="아파트"/>
    <s v="송산대방노블랜드5차　"/>
    <s v="경기 화성시 새솔동 6"/>
    <d v="2021-07-01T00:00:00"/>
    <n v="608"/>
    <s v="대방건설(주)"/>
    <x v="1"/>
  </r>
  <r>
    <s v="아파트"/>
    <s v="동탄역헤리엇　"/>
    <s v="경기 화성시 오산동 162-11"/>
    <d v="2022-10-01T00:00:00"/>
    <n v="578"/>
    <s v="현대비에스앤씨(주)"/>
    <x v="2"/>
  </r>
  <r>
    <s v="아파트"/>
    <s v="송산대방노블랜드6차　"/>
    <s v="경기 화성시 새솔동 5"/>
    <d v="2021-07-01T00:00:00"/>
    <n v="390"/>
    <s v="대방건설(주)"/>
    <x v="1"/>
  </r>
  <r>
    <s v="아파트"/>
    <s v="화성동탄2제일풍경채퍼스티어　"/>
    <s v="경기 화성시 신동 157"/>
    <d v="2024-05-01T00:00:00"/>
    <n v="308"/>
    <s v="제일건설(주)"/>
    <x v="5"/>
  </r>
  <r>
    <s v="아파트"/>
    <s v="화성송산동원로얄듀크파크　"/>
    <s v="경기 화성시 송산동 202-344"/>
    <d v="2024-02-01T00:00:00"/>
    <n v="233"/>
    <s v="(주)동원개발"/>
    <x v="5"/>
  </r>
  <r>
    <s v="아파트"/>
    <s v="동탄역예미지시그너스　"/>
    <s v="경기 화성시 오산동 967-21"/>
    <d v="2021-10-01T00:00:00"/>
    <n v="918"/>
    <s v="(주)금성백조주택"/>
    <x v="1"/>
  </r>
  <r>
    <s v="아파트"/>
    <s v="동탄역디에트르퍼스티지　"/>
    <s v="경기 화성시 오산동 979"/>
    <d v="2025-02-01T00:00:00"/>
    <n v="854"/>
    <s v="대방건설(주)"/>
    <x v="4"/>
  </r>
  <r>
    <s v="아파트"/>
    <s v="힐스테이트동탄2차　"/>
    <s v="경기 화성시 영천동 202"/>
    <d v="2020-12-01T00:00:00"/>
    <n v="679"/>
    <s v="현대건설(주)"/>
    <x v="6"/>
  </r>
  <r>
    <s v="아파트"/>
    <s v="동탄역삼정그린코아더베스트　"/>
    <s v="경기 화성시 오산동 967-777"/>
    <d v="2022-10-01T00:00:00"/>
    <n v="466"/>
    <s v="(주)삼정,삼정건설(주)"/>
    <x v="2"/>
  </r>
  <r>
    <s v="아파트"/>
    <s v="대방노블랜드리버스위트2차　"/>
    <s v="경기 화성시 새솔동 11"/>
    <d v="2019-08-01T00:00:00"/>
    <n v="426"/>
    <s v="대방건설(주)"/>
    <x v="7"/>
  </r>
  <r>
    <s v="아파트"/>
    <s v="동탄역롯데캐슬　"/>
    <s v="경기 화성시 오산동 967-2419"/>
    <d v="2021-06-01T00:00:00"/>
    <n v="1697"/>
    <s v="롯데건설(주)"/>
    <x v="1"/>
  </r>
  <r>
    <s v="아파트"/>
    <s v="동탄역유림노르웨이숲　"/>
    <s v="경기 화성시 오산동 978"/>
    <d v="2021-10-01T00:00:00"/>
    <n v="912"/>
    <s v="(주)유림E&amp;C"/>
    <x v="1"/>
  </r>
  <r>
    <s v="아파트"/>
    <s v="봉담자이프라이드시티　"/>
    <s v="경기 화성시 봉담읍 내리 545"/>
    <d v="2024-07-01T00:00:00"/>
    <n v="1701"/>
    <s v="지에스건설(주)"/>
    <x v="5"/>
  </r>
  <r>
    <s v="아파트"/>
    <s v="힐스테이트봉담프라이드시티　"/>
    <s v="경기 화성시 봉담읍 내리 545"/>
    <d v="2024-08-01T00:00:00"/>
    <n v="2333"/>
    <s v="현대건설(주)"/>
    <x v="5"/>
  </r>
  <r>
    <s v="아파트"/>
    <s v="호반써밋동탄　"/>
    <s v="경기 화성시 신동 179"/>
    <d v="2023-01-01T00:00:00"/>
    <n v="744"/>
    <s v="(주)호반건설"/>
    <x v="0"/>
  </r>
  <r>
    <s v="아파트"/>
    <s v="동탄2신도시4차동원로얄듀크포레　"/>
    <s v="경기 화성시 영천동 79-5"/>
    <d v="2020-10-01T00:00:00"/>
    <n v="291"/>
    <s v="(주)동원개발"/>
    <x v="6"/>
  </r>
  <r>
    <s v="아파트"/>
    <s v="송산신도시대방노블랜드더센트럴3차　"/>
    <s v="경기 화성시 새솔동 13"/>
    <d v="2019-08-01T00:00:00"/>
    <n v="872"/>
    <s v="대방건설(주)"/>
    <x v="7"/>
  </r>
  <r>
    <s v="아파트"/>
    <s v="동탄역파라곤　"/>
    <s v="경기 화성시 오산동 985"/>
    <d v="2021-02-01T00:00:00"/>
    <n v="534"/>
    <s v="(주)동양건설산업,(주)라인건설"/>
    <x v="1"/>
  </r>
  <r>
    <s v="아파트"/>
    <s v="향남역한양수자인디에스티지　"/>
    <s v="경기 화성시 향남읍 상신리 619-57"/>
    <d v="2024-02-01T00:00:00"/>
    <n v="945"/>
    <s v="(주)한양"/>
    <x v="5"/>
  </r>
  <r>
    <s v="아파트"/>
    <s v="동탄역동원로얄듀크비스타3차　"/>
    <s v="경기 화성시 오산동 984"/>
    <d v="2020-02-01T00:00:00"/>
    <n v="428"/>
    <s v="(주)동원개발"/>
    <x v="6"/>
  </r>
  <r>
    <s v="아파트"/>
    <s v="화성능동B-1BL신혼희망타운　"/>
    <s v="경기 화성시 능동 0-1"/>
    <d v="2023-06-01T00:00:00"/>
    <n v="447"/>
    <s v="양우건설(주)"/>
    <x v="0"/>
  </r>
  <r>
    <s v="아파트"/>
    <s v="봉담자이라피네　"/>
    <s v="경기 화성시 봉담읍 동화리 156-3"/>
    <d v="2023-10-01T00:00:00"/>
    <n v="750"/>
    <s v="지에스건설(주)"/>
    <x v="0"/>
  </r>
  <r>
    <s v="아파트"/>
    <s v="동탄더샵레이크에듀타운　"/>
    <s v="경기 화성시 산척동 699"/>
    <d v="2019-03-01T00:00:00"/>
    <n v="1538"/>
    <s v="(주)포스코건설"/>
    <x v="7"/>
  </r>
  <r>
    <s v="아파트"/>
    <s v="동탄역더샵센트럴시티2차　"/>
    <s v="경기 화성시 오산동 1001"/>
    <d v="2018-07-01T00:00:00"/>
    <n v="745"/>
    <s v="(주)포스코건설"/>
    <x v="8"/>
  </r>
  <r>
    <s v="아파트"/>
    <s v="동탄역시범금강펜테리움센트럴파크3　"/>
    <s v="경기 화성시 청계동 514"/>
    <d v="2017-06-01T00:00:00"/>
    <n v="252"/>
    <s v="(주)금강주택"/>
    <x v="9"/>
  </r>
  <r>
    <s v="아파트"/>
    <s v="동탄파크자이　"/>
    <s v="경기 화성시 영천동 651-1372"/>
    <d v="2018-07-01T00:00:00"/>
    <n v="979"/>
    <s v="지에스건설(주)"/>
    <x v="8"/>
  </r>
  <r>
    <s v="아파트"/>
    <s v="봉담2지구중흥S클래스에듀시티　"/>
    <s v="경기 화성시 봉담읍 상리 2-5"/>
    <d v="2024-01-01T00:00:00"/>
    <n v="808"/>
    <s v="중흥건설(주)"/>
    <x v="5"/>
  </r>
  <r>
    <s v="아파트"/>
    <s v="동탄역동원로얄듀크1차　"/>
    <s v="경기 화성시 영천동 503"/>
    <d v="2018-07-01T00:00:00"/>
    <n v="434"/>
    <s v="(주)동원개발"/>
    <x v="8"/>
  </r>
  <r>
    <s v="아파트"/>
    <s v="더레이크시티부영2단지　"/>
    <s v="경기 화성시 산척동 721"/>
    <d v="2018-11-01T00:00:00"/>
    <n v="520"/>
    <s v="(주)부영주택"/>
    <x v="8"/>
  </r>
  <r>
    <s v="아파트"/>
    <s v="동탄역반도유보라아이비파크7.0　"/>
    <s v="경기 화성시 오산동 971"/>
    <d v="2019-01-01T00:00:00"/>
    <n v="990"/>
    <s v="(주)반도건설"/>
    <x v="7"/>
  </r>
  <r>
    <s v="아파트"/>
    <s v="동탄역반도유보라아이비파크5.0　"/>
    <s v="경기 화성시 오산동 988"/>
    <d v="2017-09-01T00:00:00"/>
    <n v="545"/>
    <s v="(주)반도건설"/>
    <x v="9"/>
  </r>
  <r>
    <s v="아파트"/>
    <s v="송산신도시대방노블랜드더퍼스티지1차　"/>
    <s v="경기 화성시 새솔동 14"/>
    <d v="2018-06-01T00:00:00"/>
    <n v="731"/>
    <s v="대방건설(주)"/>
    <x v="8"/>
  </r>
  <r>
    <s v="아파트"/>
    <s v="동탄역반도유보라아이비파크8.0　"/>
    <s v="경기 화성시 오산동 973"/>
    <d v="2018-10-01T00:00:00"/>
    <n v="951"/>
    <s v="(주)반도건설"/>
    <x v="8"/>
  </r>
  <r>
    <s v="아파트"/>
    <s v="더레이크시티부영3단지　"/>
    <s v="경기 화성시 산척동 718"/>
    <d v="2018-11-01T00:00:00"/>
    <n v="706"/>
    <s v="(주)부영주택"/>
    <x v="8"/>
  </r>
  <r>
    <s v="아파트"/>
    <s v="중흥에스클래스에코벨리　"/>
    <s v="경기 화성시 오산동 1011"/>
    <d v="2019-01-01T00:00:00"/>
    <n v="436"/>
    <s v="중흥건설(주)"/>
    <x v="7"/>
  </r>
  <r>
    <s v="아파트"/>
    <s v="더레이크시티부영5단지　"/>
    <s v="경기 화성시 산척동 730"/>
    <d v="2018-12-01T00:00:00"/>
    <n v="868"/>
    <s v="(주)부영주택"/>
    <x v="8"/>
  </r>
  <r>
    <s v="아파트"/>
    <s v="더레이크시티부영4단지　"/>
    <s v="경기 화성시 산척동 729"/>
    <d v="2019-05-01T00:00:00"/>
    <n v="1080"/>
    <s v="(주)부영주택"/>
    <x v="7"/>
  </r>
  <r>
    <s v="아파트"/>
    <s v="동탄역반도유보라아이비파크6.0　"/>
    <s v="경기 화성시 오산동 972"/>
    <d v="2017-09-01T00:00:00"/>
    <n v="532"/>
    <s v="(주)반도건설"/>
    <x v="9"/>
  </r>
  <r>
    <s v="아파트"/>
    <s v="예미지파크뷰　"/>
    <s v="경기 화성시 영천동 670"/>
    <d v="2017-09-01T00:00:00"/>
    <n v="451"/>
    <s v="(주)금성백조주택"/>
    <x v="9"/>
  </r>
  <r>
    <s v="아파트"/>
    <s v="더레이크시티부영6단지　"/>
    <s v="경기 화성시 산척동 733"/>
    <d v="2018-11-01T00:00:00"/>
    <n v="818"/>
    <s v="(주)부영주택"/>
    <x v="8"/>
  </r>
  <r>
    <s v="아파트"/>
    <s v="화성남양시티프라디움4차　"/>
    <s v="경기 화성시 남양읍 남양리 0-14"/>
    <d v="2023-04-01T00:00:00"/>
    <n v="556"/>
    <s v="(주)시티건설,(주)시티종합건설,(주)시티"/>
    <x v="0"/>
  </r>
  <r>
    <s v="아파트"/>
    <s v="청계숲사랑으로부영　"/>
    <s v="경기 화성시 청계동 556"/>
    <d v="2017-02-01T00:00:00"/>
    <n v="718"/>
    <s v="(주)부영주택"/>
    <x v="9"/>
  </r>
  <r>
    <s v="아파트"/>
    <s v="더레이크시티부영1단지　"/>
    <s v="경기 화성시 산척동 722"/>
    <d v="2018-11-01T00:00:00"/>
    <n v="641"/>
    <s v="(주)부영주택"/>
    <x v="8"/>
  </r>
  <r>
    <s v="아파트"/>
    <s v="힐스테이트동탄　"/>
    <s v="경기 화성시 목동 216-5"/>
    <d v="2019-02-01T00:00:00"/>
    <n v="1479"/>
    <s v="현대건설(주)"/>
    <x v="7"/>
  </r>
  <r>
    <s v="아파트"/>
    <s v="화성비봉지구B4우미린　"/>
    <s v="경기 화성시 비봉면 삼화리 498"/>
    <d v="2024-12-01T00:00:00"/>
    <n v="798"/>
    <s v="(주)우미건설"/>
    <x v="5"/>
  </r>
  <r>
    <s v="아파트"/>
    <s v="동탄역푸르지오　"/>
    <s v="경기 화성시 영천동 788"/>
    <d v="2017-06-01T00:00:00"/>
    <n v="832"/>
    <s v="(주)대우건설"/>
    <x v="9"/>
  </r>
  <r>
    <s v="아파트"/>
    <s v="레이크힐반도유보라아이비파크10.2　"/>
    <s v="경기 화성시 산척동 745"/>
    <d v="2018-12-01T00:00:00"/>
    <n v="1515"/>
    <s v="(주)반도건설"/>
    <x v="8"/>
  </r>
  <r>
    <s v="아파트"/>
    <s v="화성태안우미린센트포레B1블록　"/>
    <s v="경기 화성시 안녕동 164-120"/>
    <d v="2023-03-01T00:00:00"/>
    <n v="650"/>
    <s v="우미건설(주)"/>
    <x v="0"/>
  </r>
  <r>
    <s v="아파트"/>
    <s v="동탄역린스트라우스　"/>
    <s v="경기 화성시 오산동 1020"/>
    <d v="2018-09-01T00:00:00"/>
    <n v="879"/>
    <s v="우미건설(주)"/>
    <x v="8"/>
  </r>
  <r>
    <s v="아파트"/>
    <s v="동탄린스트라우스더레이크　"/>
    <s v="경기 화성시 송동 694"/>
    <d v="2019-12-01T00:00:00"/>
    <n v="1142"/>
    <s v="우미건설(주),(주)우심산업개발"/>
    <x v="7"/>
  </r>
  <r>
    <s v="아파트"/>
    <s v="화성조암스위트엠　"/>
    <s v="경기 화성시 우정읍 조암리 453-2"/>
    <d v="2024-11-01T00:00:00"/>
    <n v="224"/>
    <s v="(주)군장종합건설"/>
    <x v="5"/>
  </r>
  <r>
    <s v="아파트"/>
    <s v="동탄동원로얄듀크2차　"/>
    <s v="경기 화성시 목동 206-2"/>
    <d v="2019-03-01T00:00:00"/>
    <n v="761"/>
    <s v="(주)동원개발"/>
    <x v="7"/>
  </r>
  <r>
    <s v="아파트"/>
    <s v="봉담2지구중흥S-클래스에듀포레　"/>
    <s v="경기 화성시 봉담읍 상리 2-1"/>
    <d v="2024-01-01T00:00:00"/>
    <n v="707"/>
    <s v="중흥토건(주)"/>
    <x v="5"/>
  </r>
  <r>
    <s v="아파트"/>
    <s v="동탄2아이파크1단지　"/>
    <s v="경기 화성시 장지동 1010"/>
    <d v="2019-03-01T00:00:00"/>
    <n v="470"/>
    <m/>
    <x v="7"/>
  </r>
  <r>
    <s v="아파트"/>
    <s v="화성비봉지구B3블록예미지센트럴에듀　"/>
    <s v="경기 화성시 비봉면 삼화리 1319-3"/>
    <d v="2025-01-01T00:00:00"/>
    <n v="917"/>
    <s v="(주)금성백조건설"/>
    <x v="4"/>
  </r>
  <r>
    <s v="아파트"/>
    <s v="그린힐반도유보라아이비파크10차_1단지　"/>
    <s v="경기 화성시 산척동 744"/>
    <d v="2018-07-01T00:00:00"/>
    <n v="1241"/>
    <s v="(주)반도건설"/>
    <x v="8"/>
  </r>
  <r>
    <s v="아파트"/>
    <s v="동탄2아이파크2단지　"/>
    <s v="경기 화성시 장지동 1011"/>
    <d v="2019-03-01T00:00:00"/>
    <n v="510"/>
    <m/>
    <x v="7"/>
  </r>
  <r>
    <s v="아파트"/>
    <s v="봉담2지구중흥S-클래스더센트럴　"/>
    <s v="경기 화성시 봉담읍 수영리 2-4"/>
    <d v="2023-08-01T00:00:00"/>
    <n v="824"/>
    <s v="중흥토건(주)"/>
    <x v="0"/>
  </r>
  <r>
    <s v="아파트"/>
    <s v="화성비봉공공주택지구B2블록호반써밋　"/>
    <s v="경기 화성시 비봉면 삼화리 376-1"/>
    <d v="2025-01-01T00:00:00"/>
    <n v="779"/>
    <s v="(주)호반건설"/>
    <x v="4"/>
  </r>
  <r>
    <s v="아파트"/>
    <s v="화성태안우미린센트포레B2블록　"/>
    <s v="경기 화성시 안녕동 8-123"/>
    <d v="2023-04-01T00:00:00"/>
    <n v="650"/>
    <s v="(주)우미개발"/>
    <x v="0"/>
  </r>
  <r>
    <s v="아파트"/>
    <s v="한신더휴　"/>
    <s v="경기 화성시 목동 188-1"/>
    <d v="2018-08-01T00:00:00"/>
    <n v="930"/>
    <s v="한신공영(주)"/>
    <x v="8"/>
  </r>
  <r>
    <s v="아파트"/>
    <s v="LH동탄호수하우스디　"/>
    <s v="경기 화성시 장지동 917"/>
    <d v="2021-10-01T00:00:00"/>
    <n v="516"/>
    <s v="LH공사"/>
    <x v="1"/>
  </r>
  <r>
    <s v="아파트(임대)"/>
    <s v="동탄2디루체　"/>
    <s v="경기 화성시 신동 산185-1"/>
    <d v="2022-09-01T00:00:00"/>
    <n v="1171"/>
    <s v="대방건설(주)"/>
    <x v="2"/>
  </r>
  <r>
    <s v="아파트"/>
    <s v="동탄에듀밸리사랑으로부영　"/>
    <s v="경기 화성시 영천동 720"/>
    <d v="2017-03-01T00:00:00"/>
    <n v="1316"/>
    <s v="(주)부영주택"/>
    <x v="9"/>
  </r>
  <r>
    <s v="아파트"/>
    <s v="봉담2지구중흥S-클래스에듀파크　"/>
    <s v="경기 화성시 봉담읍 상리 2-1"/>
    <d v="2023-08-01T00:00:00"/>
    <n v="1050"/>
    <s v="중흥토건(주)"/>
    <x v="0"/>
  </r>
  <r>
    <s v="아파트"/>
    <s v="동탄레이크자연앤푸르지오　"/>
    <s v="경기 화성시 장지동 922"/>
    <d v="2020-02-01T00:00:00"/>
    <n v="704"/>
    <s v="(주)대우건설, 대보건설(주), 신동아종합건설(주)"/>
    <x v="6"/>
  </r>
  <r>
    <s v="아파트"/>
    <s v="중흥에스클래스더퍼스트　"/>
    <s v="경기 화성시 봉담읍 상리 696"/>
    <d v="2022-05-01T00:00:00"/>
    <n v="784"/>
    <s v="중흥토건(주)"/>
    <x v="2"/>
  </r>
  <r>
    <s v="아파트"/>
    <s v="병점역아이파크캐슬　"/>
    <s v="경기 화성시 병점동 881"/>
    <d v="2021-03-01T00:00:00"/>
    <n v="2666"/>
    <s v="현대산업개발(주),롯데건설(주)"/>
    <x v="1"/>
  </r>
  <r>
    <s v="아파트"/>
    <s v="레이크반도유보라아이비파크9.0　"/>
    <s v="경기 화성시 장지동 1009"/>
    <d v="2017-12-01T00:00:00"/>
    <n v="689"/>
    <s v="(주)반도건설"/>
    <x v="9"/>
  </r>
  <r>
    <s v="아파트"/>
    <s v="동탄파크푸르지오　"/>
    <s v="경기 화성시 영천동 37-16"/>
    <d v="2018-01-01T00:00:00"/>
    <n v="913"/>
    <s v="(주)대우건설,계룡건설산업(주),대우조선해양건설(주)"/>
    <x v="8"/>
  </r>
  <r>
    <s v="아파트"/>
    <s v="동탄역에일린의뜰　"/>
    <s v="경기 화성시 오산동 998"/>
    <d v="2016-12-01T00:00:00"/>
    <n v="489"/>
    <s v="아이에스동서(주)"/>
    <x v="10"/>
  </r>
  <r>
    <s v="아파트"/>
    <s v="e편한세상동탄　"/>
    <s v="경기 화성시 목동 118-17"/>
    <d v="2018-01-01T00:00:00"/>
    <n v="1526"/>
    <s v="대림산업(주)"/>
    <x v="8"/>
  </r>
  <r>
    <s v="아파트"/>
    <s v="화성시청역리젠시빌란트　"/>
    <s v="경기 화성시 남양읍 남양리 2310"/>
    <d v="2023-04-01T00:00:00"/>
    <n v="380"/>
    <s v="리젠시빌주택"/>
    <x v="0"/>
  </r>
  <r>
    <s v="아파트"/>
    <s v="동탄2신도시호반베르디움33단지　"/>
    <s v="경기 화성시 장지동 977"/>
    <d v="2018-07-01T00:00:00"/>
    <n v="393"/>
    <s v="(주)호반건설,(주)호반건설주택"/>
    <x v="8"/>
  </r>
  <r>
    <s v="아파트"/>
    <s v="제일풍경채에듀앤파크　"/>
    <s v="경기 화성시 장지동 976"/>
    <d v="2018-08-01T00:00:00"/>
    <n v="624"/>
    <s v="제일건설(주)"/>
    <x v="8"/>
  </r>
  <r>
    <s v="아파트"/>
    <s v="화성병점양우내안애　"/>
    <s v="경기 화성시 병점동 872"/>
    <d v="2016-11-01T00:00:00"/>
    <n v="268"/>
    <s v="양우건설(주)"/>
    <x v="10"/>
  </r>
  <r>
    <s v="아파트"/>
    <s v="화성서희스타힐스4차숲속마을　"/>
    <s v="경기 화성시 남양읍 신남리 96-8"/>
    <d v="2023-08-01T00:00:00"/>
    <n v="1846"/>
    <s v="(주)서희건설"/>
    <x v="0"/>
  </r>
  <r>
    <s v="아파트"/>
    <s v="금호어울림레이크2차　"/>
    <s v="경기 화성시 장지동 923"/>
    <d v="2019-03-01T00:00:00"/>
    <n v="681"/>
    <s v="금호건설(주),계룡건설(주),신동아건설(주)"/>
    <x v="7"/>
  </r>
  <r>
    <s v="아파트"/>
    <s v="한화포레나동탄호수　"/>
    <s v="경기 화성시 장지동 921"/>
    <d v="2020-09-01T00:00:00"/>
    <n v="800"/>
    <s v="LH공사"/>
    <x v="6"/>
  </r>
  <r>
    <s v="아파트"/>
    <s v="e편한세상남양뉴타운　"/>
    <s v="경기 화성시 남양읍 남양리 2195"/>
    <d v="2022-11-01T00:00:00"/>
    <n v="604"/>
    <s v="대림산업(주),금호산업(주),계룡건설산업(주),(주)고덕종합건설,(주)금성백조건설"/>
    <x v="2"/>
  </r>
  <r>
    <s v="아파트"/>
    <s v="시범반도유보라아이비파크1차　"/>
    <s v="경기 화성시 청계동 533"/>
    <d v="2015-12-01T00:00:00"/>
    <n v="904"/>
    <s v="(주)반도건설"/>
    <x v="11"/>
  </r>
  <r>
    <s v="아파트"/>
    <s v="반월자이더파크　"/>
    <s v="경기 화성시 반월동 959"/>
    <d v="2016-04-01T00:00:00"/>
    <n v="468"/>
    <m/>
    <x v="10"/>
  </r>
  <r>
    <s v="아파트"/>
    <s v="호반베르디움센트럴포레　"/>
    <s v="경기 화성시 목동 365"/>
    <d v="2017-06-01T00:00:00"/>
    <n v="1695"/>
    <s v="(주)호반건설,호반비오토(주)"/>
    <x v="9"/>
  </r>
  <r>
    <s v="아파트"/>
    <s v="화성시청역서희스타힐스1단지　"/>
    <s v="경기 화성시 남양읍 신남리 591-41"/>
    <d v="2022-09-01T00:00:00"/>
    <n v="1131"/>
    <s v="(주)서희건설"/>
    <x v="2"/>
  </r>
  <r>
    <s v="아파트"/>
    <s v="화성우방아이유쉘메가시티2단지　"/>
    <s v="경기 화성시 기안동 928"/>
    <d v="2022-05-01T00:00:00"/>
    <n v="737"/>
    <s v="(주)우방"/>
    <x v="2"/>
  </r>
  <r>
    <s v="아파트"/>
    <s v="화성시청역서희스타힐스2단지　"/>
    <s v="경기 화성시 남양읍 신남리 67-15"/>
    <d v="2022-09-01T00:00:00"/>
    <n v="1005"/>
    <s v="(주)서희건설"/>
    <x v="2"/>
  </r>
  <r>
    <s v="아파트"/>
    <s v="동탄금강펜테리움센트럴파크4차　"/>
    <s v="경기 화성시 목동 33"/>
    <d v="2018-01-01T00:00:00"/>
    <n v="1195"/>
    <s v="(주)금강주택"/>
    <x v="8"/>
  </r>
  <r>
    <s v="아파트"/>
    <s v="동탄2신도시호반베르디움22단지　"/>
    <s v="경기 화성시 목동 233"/>
    <d v="2017-12-01T00:00:00"/>
    <n v="746"/>
    <s v="(주)호반건설,(주)호반건설주택"/>
    <x v="9"/>
  </r>
  <r>
    <s v="아파트"/>
    <s v="화성시청역서희스타힐스3단지　"/>
    <s v="경기 화성시 남양읍 신남리 1560"/>
    <d v="2022-09-01T00:00:00"/>
    <n v="847"/>
    <s v="(주)서희건설"/>
    <x v="2"/>
  </r>
  <r>
    <s v="아파트"/>
    <s v="동탄파크한양수자인　"/>
    <s v="경기 화성시 영천동 651-554"/>
    <d v="2019-07-01T00:00:00"/>
    <n v="806"/>
    <s v="(주)한양,태평양개발(주),한라산업개발(주)("/>
    <x v="7"/>
  </r>
  <r>
    <s v="아파트"/>
    <s v="동탄호수자이파밀리에　"/>
    <s v="경기 화성시 장지동 963"/>
    <d v="2018-03-01T00:00:00"/>
    <n v="1067"/>
    <s v="지에스건설(주),신동아건설(주)"/>
    <x v="8"/>
  </r>
  <r>
    <s v="아파트"/>
    <s v="금호어울림레이크　"/>
    <s v="경기 화성시 장지동 966"/>
    <d v="2018-06-01T00:00:00"/>
    <n v="812"/>
    <s v="금호산업(주),우미건설(주)"/>
    <x v="8"/>
  </r>
  <r>
    <s v="아파트"/>
    <s v="경남아너스빌　"/>
    <s v="경기 화성시 영천동 677"/>
    <d v="2016-07-01T00:00:00"/>
    <n v="344"/>
    <s v="경남기업(주)"/>
    <x v="10"/>
  </r>
  <r>
    <s v="아파트"/>
    <s v="서동탄역파크자이2차　"/>
    <s v="경기 화성시 능동 1283"/>
    <d v="2018-09-01T00:00:00"/>
    <n v="376"/>
    <s v="지에스건설(주)"/>
    <x v="8"/>
  </r>
  <r>
    <s v="아파트"/>
    <s v="신안인스빌리베라2차　"/>
    <s v="경기 화성시 청계동 547"/>
    <d v="2016-10-01T00:00:00"/>
    <n v="644"/>
    <s v="신안종합건설"/>
    <x v="10"/>
  </r>
  <r>
    <s v="아파트"/>
    <s v="화성우방아이유쉘메가시티1단지　"/>
    <s v="경기 화성시 기안동 935"/>
    <d v="2022-05-01T00:00:00"/>
    <n v="420"/>
    <s v="(주)우방"/>
    <x v="2"/>
  </r>
  <r>
    <s v="아파트"/>
    <s v="동탄2신도시베라체　"/>
    <s v="경기 화성시 목동 119"/>
    <d v="2018-10-01T00:00:00"/>
    <n v="859"/>
    <s v="한일건설(주),장흥종합건설(주),(주)신성건설,혜성전기(주)"/>
    <x v="8"/>
  </r>
  <r>
    <s v="아파트"/>
    <s v="송산그린시티반도유보라아이비파크　"/>
    <s v="경기 화성시 새솔동 22"/>
    <d v="2018-01-01T00:00:00"/>
    <n v="980"/>
    <s v="(주)반도건설"/>
    <x v="8"/>
  </r>
  <r>
    <s v="아파트"/>
    <s v="서동탄역파크자이　"/>
    <s v="경기 화성시 능동 1282"/>
    <d v="2018-01-01T00:00:00"/>
    <n v="982"/>
    <s v="지에스건설(주)"/>
    <x v="8"/>
  </r>
  <r>
    <s v="아파트"/>
    <s v="동탄2신도시금강펜테리움센트럴파크Ⅰ　"/>
    <s v="경기 화성시 오산동 1047"/>
    <d v="2016-07-01T00:00:00"/>
    <n v="827"/>
    <s v="(주)금강주택"/>
    <x v="10"/>
  </r>
  <r>
    <s v="아파트"/>
    <s v="송산그린시티세영리첼에듀파크　"/>
    <s v="경기 화성시 새솔동 26"/>
    <d v="2019-07-01T00:00:00"/>
    <n v="533"/>
    <s v="세영종합건설(주)"/>
    <x v="7"/>
  </r>
  <r>
    <s v="아파트"/>
    <s v="SK뷰파크2차　"/>
    <s v="경기 화성시 기산동 476"/>
    <d v="2017-07-01T00:00:00"/>
    <n v="1196"/>
    <s v="에스케이건설(주)"/>
    <x v="9"/>
  </r>
  <r>
    <s v="아파트"/>
    <s v="송산그린시티모아미래도에듀포레　"/>
    <s v="경기 화성시 새솔동 0"/>
    <d v="2020-06-01T00:00:00"/>
    <n v="585"/>
    <s v="(주)모아종합건설,(주)미래도건설"/>
    <x v="6"/>
  </r>
  <r>
    <s v="아파트"/>
    <s v="e편한세상신봉담　"/>
    <s v="경기 화성시 봉담읍 상리 668"/>
    <d v="2019-09-01T00:00:00"/>
    <n v="898"/>
    <s v="(주)삼호,우미건설(주)"/>
    <x v="7"/>
  </r>
  <r>
    <s v="아파트"/>
    <s v="송산그린시티요진와이시티　"/>
    <s v="경기 화성시 새솔동 16"/>
    <d v="2018-10-01T00:00:00"/>
    <n v="680"/>
    <s v="요진건설산업(주)"/>
    <x v="8"/>
  </r>
  <r>
    <s v="아파트"/>
    <s v="봉담한신더휴에듀파크　"/>
    <s v="경기 화성시 봉담읍 와우리 602"/>
    <d v="2019-05-01T00:00:00"/>
    <n v="1140"/>
    <s v="한신공영(주)"/>
    <x v="7"/>
  </r>
  <r>
    <s v="아파트"/>
    <s v="e편한세상반월나노시티역　"/>
    <s v="경기 화성시 반월동 960"/>
    <d v="2017-02-01T00:00:00"/>
    <n v="1387"/>
    <s v="대림산업(주),(주)삼호"/>
    <x v="9"/>
  </r>
  <r>
    <s v="아파트"/>
    <s v="금강펜테리움센트럴파크송산　"/>
    <s v="경기 화성시 새솔동 19"/>
    <d v="2019-09-01T00:00:00"/>
    <n v="692"/>
    <s v="(주)금강주택"/>
    <x v="7"/>
  </r>
  <r>
    <s v="아파트"/>
    <s v="반도유보라아이비파크3.0　"/>
    <s v="경기 화성시 오산동 1044"/>
    <d v="2016-07-01T00:00:00"/>
    <n v="1135"/>
    <s v="(주)반도건설"/>
    <x v="10"/>
  </r>
  <r>
    <s v="아파트"/>
    <s v="송산그린시티이지더원레이크뷰　"/>
    <s v="경기 화성시 새솔동 18"/>
    <d v="2018-01-01T00:00:00"/>
    <n v="782"/>
    <s v="(주)라인건설"/>
    <x v="8"/>
  </r>
  <r>
    <s v="아파트"/>
    <s v="더펠리체휴먼빌　"/>
    <s v="경기 화성시 새솔동 23"/>
    <d v="2018-01-01T00:00:00"/>
    <n v="750"/>
    <s v="일신건영(주)"/>
    <x v="8"/>
  </r>
  <r>
    <s v="아파트"/>
    <s v="동탄2하우스디더레이크　"/>
    <s v="경기 화성시 송동 693"/>
    <d v="2016-11-01T00:00:00"/>
    <n v="1552"/>
    <s v="대보건설(주), 남광토건(주)"/>
    <x v="10"/>
  </r>
  <r>
    <s v="아파트"/>
    <s v="스타캐슬　"/>
    <s v="경기 화성시 비봉면 양노리 279-2"/>
    <d v="2018-03-01T00:00:00"/>
    <n v="62"/>
    <s v="주식회사 스타캐슬"/>
    <x v="8"/>
  </r>
  <r>
    <s v="아파트"/>
    <s v="동광뷰엘　"/>
    <s v="경기 화성시 남양읍 남양리 2235"/>
    <d v="2018-05-01T00:00:00"/>
    <n v="673"/>
    <s v="동광건설(주)"/>
    <x v="8"/>
  </r>
  <r>
    <s v="아파트"/>
    <s v="시티프라디움1차　"/>
    <s v="경기 화성시 남양읍 남양리 2312"/>
    <d v="2018-01-01T00:00:00"/>
    <n v="813"/>
    <s v="중흥종합건설㈜,㈜시티건설,중흥건설㈜"/>
    <x v="8"/>
  </r>
  <r>
    <s v="아파트"/>
    <s v="화성사강영도엘리시아　"/>
    <s v="경기 화성시 송산면 사강리 693-1"/>
    <d v="2019-04-01T00:00:00"/>
    <n v="152"/>
    <s v="주영종합건설(주),주성종합건설(주)"/>
    <x v="7"/>
  </r>
  <r>
    <s v="아파트"/>
    <s v="반도유보라2차　"/>
    <s v="경기 화성시 영천동 716"/>
    <d v="2016-02-01T00:00:00"/>
    <n v="999"/>
    <s v="(주)반도건설"/>
    <x v="10"/>
  </r>
  <r>
    <s v="아파트"/>
    <s v="양우내안애2차에듀타운　"/>
    <s v="경기 화성시 남양읍 남양리 2300"/>
    <d v="2017-08-01T00:00:00"/>
    <n v="460"/>
    <s v="양우건설(주)"/>
    <x v="9"/>
  </r>
  <r>
    <s v="아파트"/>
    <s v="봉담센트럴푸르지오　"/>
    <s v="경기 화성시 봉담읍 와우리 597"/>
    <d v="2017-02-01T00:00:00"/>
    <n v="1265"/>
    <s v="(주)대우건설"/>
    <x v="9"/>
  </r>
  <r>
    <s v="아파트"/>
    <s v="우방아이유쉘1단지　"/>
    <s v="경기 화성시 봉담읍 수영리 674"/>
    <d v="2016-04-01T00:00:00"/>
    <n v="488"/>
    <s v="우방산업(주)"/>
    <x v="10"/>
  </r>
  <r>
    <s v="아파트"/>
    <s v="우방아이유쉘2단지　"/>
    <s v="경기 화성시 봉담읍 수영리 679"/>
    <d v="2017-04-01T00:00:00"/>
    <n v="351"/>
    <s v="우방토건(주)"/>
    <x v="9"/>
  </r>
  <r>
    <s v="아파트"/>
    <s v="안녕동우방아이유쉘　"/>
    <s v="경기 화성시 안녕동 223"/>
    <d v="2017-10-01T00:00:00"/>
    <n v="796"/>
    <s v="(주)우방건설산업"/>
    <x v="9"/>
  </r>
  <r>
    <s v="아파트"/>
    <s v="남양뉴타운양우내안애1차　"/>
    <s v="경기 화성시 남양읍 남양리 2299"/>
    <d v="2016-01-01T00:00:00"/>
    <n v="398"/>
    <s v="양우건설(주)"/>
    <x v="10"/>
  </r>
  <r>
    <s v="아파트"/>
    <s v="숲속마을_모아미래도2단지"/>
    <s v="경기 화성시 능동 1129"/>
    <d v="2008-01-01T00:00:00"/>
    <n v="361"/>
    <s v="미래도건설(주)"/>
    <x v="12"/>
  </r>
  <r>
    <s v="아파트"/>
    <s v="푸른마을_모아미래도"/>
    <s v="경기 화성시 능동 1151"/>
    <d v="2008-01-01T00:00:00"/>
    <n v="926"/>
    <s v="모아건설산업(주)"/>
    <x v="12"/>
  </r>
  <r>
    <s v="아파트"/>
    <s v="숲속마을_풍성신미주"/>
    <s v="경기 화성시 능동 1126"/>
    <d v="2008-01-01T00:00:00"/>
    <n v="562"/>
    <s v="풍성주택주식회사"/>
    <x v="12"/>
  </r>
  <r>
    <s v="아파트"/>
    <s v="숲속마을_모아미래도1단지"/>
    <s v="경기 화성시 능동 1132"/>
    <d v="2008-01-01T00:00:00"/>
    <n v="870"/>
    <s v="(주)모아종합건설"/>
    <x v="12"/>
  </r>
  <r>
    <s v="아파트"/>
    <s v="동탄시범다은마을센트럴파크뷰"/>
    <s v="경기 화성시 반송동 75"/>
    <d v="2008-02-01T00:00:00"/>
    <n v="438"/>
    <s v="풍성주택"/>
    <x v="12"/>
  </r>
  <r>
    <s v="아파트"/>
    <s v="숲속마을_광명메이루즈"/>
    <s v="경기 화성시 능동 1116"/>
    <d v="2008-02-01T00:00:00"/>
    <n v="326"/>
    <s v="(합)광명주택"/>
    <x v="12"/>
  </r>
  <r>
    <s v="아파트"/>
    <s v="호수마을_동문굿모닝힐"/>
    <s v="경기 화성시 봉담읍 상리 622-1"/>
    <d v="2008-03-01T00:00:00"/>
    <n v="442"/>
    <s v="동문건설"/>
    <x v="12"/>
  </r>
  <r>
    <s v="아파트"/>
    <s v="동화마을_동일하이빌"/>
    <s v="경기 화성시 봉담읍 동화리 575"/>
    <d v="2008-03-01T00:00:00"/>
    <n v="750"/>
    <s v="(주)동일토건외 1"/>
    <x v="12"/>
  </r>
  <r>
    <s v="아파트"/>
    <s v="능동마을_이지더원"/>
    <s v="경기 화성시 능동 1109"/>
    <d v="2008-05-01T00:00:00"/>
    <n v="542"/>
    <s v="(주)남흥건설"/>
    <x v="12"/>
  </r>
  <r>
    <s v="아파트"/>
    <s v="푸른마을_포스코더샵2차"/>
    <s v="경기 화성시 능동 1134"/>
    <d v="2008-05-01T00:00:00"/>
    <n v="1226"/>
    <s v="(주)포스코건설"/>
    <x v="12"/>
  </r>
  <r>
    <s v="아파트"/>
    <s v="푸른마을_신일해피트리"/>
    <s v="경기 화성시 능동 1150"/>
    <d v="2008-06-01T00:00:00"/>
    <n v="794"/>
    <s v="(주)신일"/>
    <x v="12"/>
  </r>
  <r>
    <s v="아파트(임대)"/>
    <s v="능동마을_휴먼시아7단지"/>
    <s v="경기 화성시 능동 1081"/>
    <d v="2008-06-01T00:00:00"/>
    <n v="963"/>
    <s v="한진중공업외 1"/>
    <x v="12"/>
  </r>
  <r>
    <s v="아파트"/>
    <s v="한울마을_신창비바패밀리2단지"/>
    <s v="경기 화성시 봉담읍 수영리 673"/>
    <d v="2008-06-01T00:00:00"/>
    <n v="444"/>
    <s v="신창건설"/>
    <x v="12"/>
  </r>
  <r>
    <s v="아파트"/>
    <s v="동화마을_휴먼시아5단지"/>
    <s v="경기 화성시 봉담읍 동화리 628"/>
    <d v="2008-06-01T00:00:00"/>
    <n v="880"/>
    <s v="신동아건설(주)외 1"/>
    <x v="12"/>
  </r>
  <r>
    <s v="아파트"/>
    <s v="숲속마을_자연앤데시앙"/>
    <s v="경기 화성시 능동 1131"/>
    <d v="2008-06-01T00:00:00"/>
    <n v="1289"/>
    <s v="(주)태영건설"/>
    <x v="12"/>
  </r>
  <r>
    <s v="아파트(임대)"/>
    <s v="능동마을_휴먼시아7단지"/>
    <s v="경기 화성시 능동 1062"/>
    <d v="2008-06-01T00:00:00"/>
    <n v="682"/>
    <s v="서희건설"/>
    <x v="12"/>
  </r>
  <r>
    <s v="아파트(임대)"/>
    <s v="능동마을_상록예가"/>
    <s v="경기 화성시 능동 1087"/>
    <d v="2008-06-01T00:00:00"/>
    <n v="707"/>
    <m/>
    <x v="12"/>
  </r>
  <r>
    <s v="아파트"/>
    <s v="한울마을_신창비바패밀리1단지"/>
    <s v="경기 화성시 봉담읍 수영리 672"/>
    <d v="2008-06-01T00:00:00"/>
    <n v="766"/>
    <s v="(주)신창건설"/>
    <x v="12"/>
  </r>
  <r>
    <s v="아파트"/>
    <s v="한승미메이드"/>
    <s v="경기 화성시 송산동 223"/>
    <d v="2008-07-01T00:00:00"/>
    <n v="142"/>
    <s v="고려산업개발(주)"/>
    <x v="12"/>
  </r>
  <r>
    <s v="아파트"/>
    <s v="넓은들마을_우미린"/>
    <s v="경기 화성시 향남읍 행정리 438"/>
    <d v="2008-08-01T00:00:00"/>
    <n v="536"/>
    <s v="(주)우미개발"/>
    <x v="12"/>
  </r>
  <r>
    <s v="아파트"/>
    <s v="센트럴S타운"/>
    <s v="경기 화성시 반송동 93-6"/>
    <d v="2008-08-01T00:00:00"/>
    <n v="418"/>
    <s v="세계로건설(주)"/>
    <x v="12"/>
  </r>
  <r>
    <s v="아파트"/>
    <s v="예당마을_롯데캐슬"/>
    <s v="경기 화성시 석우동 55"/>
    <d v="2008-08-01T00:00:00"/>
    <n v="1222"/>
    <s v="롯데건설(주)"/>
    <x v="12"/>
  </r>
  <r>
    <s v="아파트"/>
    <s v="살구꽃마을_신영지웰"/>
    <s v="경기 화성시 향남읍 행정리 492"/>
    <d v="2008-09-01T00:00:00"/>
    <n v="365"/>
    <s v="한라건설(주)"/>
    <x v="12"/>
  </r>
  <r>
    <s v="아파트"/>
    <s v="살구꽃마을_한일베라체"/>
    <s v="경기 화성시 향남읍 행정리 494"/>
    <d v="2008-09-01T00:00:00"/>
    <n v="478"/>
    <s v="한일건설(주)"/>
    <x v="12"/>
  </r>
  <r>
    <s v="아파트"/>
    <s v="예당마을_우미린제일풍경채"/>
    <s v="경기 화성시 석우동 53"/>
    <d v="2008-09-01T00:00:00"/>
    <n v="1316"/>
    <s v="우미건설(주)"/>
    <x v="12"/>
  </r>
  <r>
    <s v="아파트"/>
    <s v="살구꽃마을_풍림아이원"/>
    <s v="경기 화성시 향남읍 행정리 480"/>
    <d v="2008-09-01T00:00:00"/>
    <n v="788"/>
    <s v="풍림산업(주)"/>
    <x v="12"/>
  </r>
  <r>
    <s v="아파트"/>
    <s v="SK뷰"/>
    <s v="경기 화성시 병점동 870"/>
    <d v="2008-09-01T00:00:00"/>
    <n v="228"/>
    <s v="SK건설(주)"/>
    <x v="12"/>
  </r>
  <r>
    <s v="아파트"/>
    <s v="살구꽃마을_제일오투그란데"/>
    <s v="경기 화성시 향남읍 행정리 491"/>
    <d v="2008-09-01T00:00:00"/>
    <n v="400"/>
    <s v="제일건설"/>
    <x v="12"/>
  </r>
  <r>
    <s v="아파트"/>
    <s v="복사꽃마을_한국아델리"/>
    <s v="경기 화성시 향남읍 행정리 479"/>
    <d v="2008-09-01T00:00:00"/>
    <n v="544"/>
    <s v="한국건설 (주)"/>
    <x v="12"/>
  </r>
  <r>
    <s v="아파트"/>
    <s v="푸르지오"/>
    <s v="경기 화성시 석우동 49"/>
    <d v="2008-10-01T00:00:00"/>
    <n v="978"/>
    <s v="대우건설"/>
    <x v="12"/>
  </r>
  <r>
    <s v="아파트"/>
    <s v="살구꽃마을_화성파크드림"/>
    <s v="경기 화성시 향남읍 행정리 482"/>
    <d v="2008-10-01T00:00:00"/>
    <n v="622"/>
    <s v="(주)화성개발"/>
    <x v="12"/>
  </r>
  <r>
    <s v="아파트"/>
    <s v="살구꽃마을_대방노블랜드"/>
    <s v="경기 화성시 향남읍 행정리 485"/>
    <d v="2008-10-01T00:00:00"/>
    <n v="600"/>
    <s v="대방건설(주)"/>
    <x v="12"/>
  </r>
  <r>
    <s v="아파트"/>
    <s v="숲속마을_자연앤경남아너스빌"/>
    <s v="경기 화성시 능동 1115"/>
    <d v="2008-10-01T00:00:00"/>
    <n v="641"/>
    <s v="경남건설"/>
    <x v="12"/>
  </r>
  <r>
    <s v="아파트"/>
    <s v="넓은들마을_에일린의뜰"/>
    <s v="경기 화성시 향남읍 행정리 441"/>
    <d v="2008-10-01T00:00:00"/>
    <n v="506"/>
    <s v="아이에스동서 주식회사"/>
    <x v="12"/>
  </r>
  <r>
    <s v="아파트"/>
    <s v="예당마을_신일유토빌"/>
    <s v="경기 화성시 석우동 56"/>
    <d v="2008-10-01T00:00:00"/>
    <n v="626"/>
    <s v="주식회사신일건업"/>
    <x v="12"/>
  </r>
  <r>
    <s v="아파트"/>
    <s v="넓은들마을_신명스카이뷰"/>
    <s v="경기 화성시 향남읍 행정리 443"/>
    <d v="2008-10-01T00:00:00"/>
    <n v="536"/>
    <s v="신명종합건설(주)"/>
    <x v="12"/>
  </r>
  <r>
    <s v="아파트"/>
    <s v="숲속마을_자연앤경남아너스빌"/>
    <s v="경기 화성시 능동 1124"/>
    <d v="2008-10-01T00:00:00"/>
    <n v="455"/>
    <s v="경남기업(주)"/>
    <x v="12"/>
  </r>
  <r>
    <s v="아파트"/>
    <s v="봉담그대가3단지"/>
    <s v="경기 화성시 봉담읍 와우리 589"/>
    <d v="2008-11-01T00:00:00"/>
    <n v="1036"/>
    <s v="임광토건(주)"/>
    <x v="12"/>
  </r>
  <r>
    <s v="아파트(임대)"/>
    <s v="복사꽃마을_휴먼시아"/>
    <s v="경기 화성시 향남읍 행정리 470"/>
    <d v="2008-11-01T00:00:00"/>
    <n v="941"/>
    <s v="성지건설"/>
    <x v="12"/>
  </r>
  <r>
    <s v="아파트(임대)"/>
    <s v="새강마을_휴먼시아5단지"/>
    <s v="경기 화성시 반송동 159"/>
    <d v="2009-02-01T00:00:00"/>
    <n v="2342"/>
    <s v="남해종합개발외 1"/>
    <x v="13"/>
  </r>
  <r>
    <s v="아파트"/>
    <s v="서해더블루"/>
    <s v="경기 화성시 반송동 93-8"/>
    <d v="2009-06-01T00:00:00"/>
    <n v="77"/>
    <s v="(주)서해종합건설"/>
    <x v="13"/>
  </r>
  <r>
    <s v="아파트"/>
    <s v="복사꽃마을_상록하늘채"/>
    <s v="경기 화성시 향남읍 행정리 475"/>
    <d v="2009-07-01T00:00:00"/>
    <n v="638"/>
    <s v="코오롱건설 주식회사"/>
    <x v="13"/>
  </r>
  <r>
    <s v="아파트"/>
    <s v="파인팰리스"/>
    <s v="경기 화성시 기안동 925"/>
    <d v="2009-07-01T00:00:00"/>
    <n v="90"/>
    <s v="(주)경운종합건설"/>
    <x v="13"/>
  </r>
  <r>
    <s v="아파트"/>
    <s v="남양아이파크"/>
    <s v="경기 화성시 남양읍 남양리 2048"/>
    <d v="2009-08-01T00:00:00"/>
    <n v="265"/>
    <s v="현대산업개발(주)"/>
    <x v="13"/>
  </r>
  <r>
    <s v="아파트"/>
    <s v="가림"/>
    <s v="경기 화성시 향남읍 장짐리 203-17"/>
    <d v="2009-08-01T00:00:00"/>
    <n v="70"/>
    <s v="(주)설인종합건설,(주)태찬건설,(주)만호투제이건설"/>
    <x v="13"/>
  </r>
  <r>
    <s v="아파트"/>
    <s v="동탄센트럴포레스트"/>
    <s v="경기 화성시 반송동 141"/>
    <d v="2009-08-01T00:00:00"/>
    <n v="503"/>
    <s v="신일건업"/>
    <x v="13"/>
  </r>
  <r>
    <s v="아파트"/>
    <s v="봉담아이파크"/>
    <s v="경기 화성시 봉담읍 와우리 590"/>
    <d v="2009-09-01T00:00:00"/>
    <n v="829"/>
    <s v="현대산업개발"/>
    <x v="13"/>
  </r>
  <r>
    <s v="아파트"/>
    <s v="남양우림필유"/>
    <s v="경기 화성시 남양읍 남양리 2047"/>
    <d v="2009-10-01T00:00:00"/>
    <n v="344"/>
    <s v="우림건설(주)"/>
    <x v="13"/>
  </r>
  <r>
    <s v="아파트(임대)"/>
    <s v="한우물마을_휴먼시아5단지"/>
    <s v="경기 화성시 향남읍 행정리 463"/>
    <d v="2009-11-01T00:00:00"/>
    <n v="1150"/>
    <s v="요진건설산업"/>
    <x v="13"/>
  </r>
  <r>
    <s v="아파트"/>
    <s v="만석"/>
    <s v="경기 화성시 비봉면 삼화리 534-1"/>
    <d v="2009-11-01T00:00:00"/>
    <n v="15"/>
    <s v="(주)백석건설"/>
    <x v="13"/>
  </r>
  <r>
    <s v="아파트"/>
    <s v="포도마을_코스코밸리"/>
    <s v="경기 화성시 송산면 육일리 726"/>
    <d v="2009-11-01T00:00:00"/>
    <n v="299"/>
    <s v="코스코건설(주)"/>
    <x v="13"/>
  </r>
  <r>
    <s v="아파트(임대)"/>
    <s v="한우물마을_휴먼시아6단지"/>
    <s v="경기 화성시 향남읍 행정리 465"/>
    <d v="2009-11-01T00:00:00"/>
    <n v="1330"/>
    <s v="흥화"/>
    <x v="13"/>
  </r>
  <r>
    <s v="아파트"/>
    <s v="풍성위버폴리스"/>
    <s v="경기 화성시 반송동 93-1"/>
    <d v="2009-12-01T00:00:00"/>
    <n v="248"/>
    <s v="풍성주택(주)"/>
    <x v="13"/>
  </r>
  <r>
    <s v="아파트"/>
    <s v="남양해오름"/>
    <s v="경기 화성시 남양읍 남양리 1265-3"/>
    <d v="2010-01-01T00:00:00"/>
    <n v="34"/>
    <m/>
    <x v="14"/>
  </r>
  <r>
    <s v="아파트"/>
    <s v="넓은마을_향남지웰2차"/>
    <s v="경기 화성시 향남읍 행정리 440"/>
    <d v="2010-05-01T00:00:00"/>
    <n v="514"/>
    <s v="(주)신영동성"/>
    <x v="14"/>
  </r>
  <r>
    <s v="아파트"/>
    <s v="솔빛마을서해더블루"/>
    <s v="경기 화성시 반송동 106-7"/>
    <d v="2010-06-01T00:00:00"/>
    <n v="126"/>
    <s v="(주)서해종합건설"/>
    <x v="14"/>
  </r>
  <r>
    <s v="아파트"/>
    <s v="서해더블루"/>
    <s v="경기 화성시 반송동 90-2"/>
    <d v="2010-06-01T00:00:00"/>
    <n v="130"/>
    <s v="(주)서해종합건설"/>
    <x v="14"/>
  </r>
  <r>
    <s v="아파트"/>
    <s v="동탄플래티넘"/>
    <s v="경기 화성시 반송동 90-9"/>
    <d v="2010-07-01T00:00:00"/>
    <n v="99"/>
    <s v="쌍용건설(주)"/>
    <x v="14"/>
  </r>
  <r>
    <s v="아파트"/>
    <s v="동탄파라곤II"/>
    <s v="경기 화성시 반송동 106-1"/>
    <d v="2010-08-01T00:00:00"/>
    <n v="130"/>
    <s v="동양건설사업"/>
    <x v="14"/>
  </r>
  <r>
    <s v="아파트"/>
    <s v="메타폴리스"/>
    <s v="경기 화성시 반송동 96"/>
    <d v="2010-09-01T00:00:00"/>
    <n v="1266"/>
    <s v="(주)포스코건설"/>
    <x v="14"/>
  </r>
  <r>
    <s v="아파트"/>
    <s v="동탄하이페리온"/>
    <s v="경기 화성시 반송동 93-9"/>
    <d v="2010-11-01T00:00:00"/>
    <n v="277"/>
    <s v="현대건설(주)"/>
    <x v="14"/>
  </r>
  <r>
    <s v="아파트"/>
    <s v="동탄파라곤"/>
    <s v="경기 화성시 반송동 93-3"/>
    <d v="2010-11-01T00:00:00"/>
    <n v="437"/>
    <s v="(주)동양건설산업"/>
    <x v="14"/>
  </r>
  <r>
    <s v="아파트(임대)"/>
    <s v="휴먼시아1단지"/>
    <s v="경기 화성시 매송면 야목리 1300"/>
    <d v="2011-03-01T00:00:00"/>
    <n v="649"/>
    <s v="일신건영"/>
    <x v="15"/>
  </r>
  <r>
    <s v="아파트"/>
    <s v="한빛타워"/>
    <s v="경기 화성시 봉담읍 상리 26-21"/>
    <d v="2011-10-01T00:00:00"/>
    <n v="24"/>
    <m/>
    <x v="15"/>
  </r>
  <r>
    <s v="아파트"/>
    <s v="봉담휴먼빌"/>
    <s v="경기 화성시 봉담읍 와우리 591"/>
    <d v="2012-06-01T00:00:00"/>
    <n v="540"/>
    <s v="일신건영(주)"/>
    <x v="16"/>
  </r>
  <r>
    <s v="아파트"/>
    <s v="377-6번지"/>
    <s v="경기 화성시 병점동 377-6"/>
    <d v="2012-09-01T00:00:00"/>
    <n v="10"/>
    <m/>
    <x v="16"/>
  </r>
  <r>
    <s v="아파트"/>
    <s v="에스원스마트빌"/>
    <s v="경기 화성시 능동 1066-8"/>
    <d v="2012-09-01T00:00:00"/>
    <n v="154"/>
    <s v="(주)두손건설"/>
    <x v="16"/>
  </r>
  <r>
    <s v="아파트"/>
    <s v="화성조암한라비발디"/>
    <s v="경기 화성시 우정읍 조암리 791"/>
    <d v="2012-12-01T00:00:00"/>
    <n v="635"/>
    <s v="한라건설(주)"/>
    <x v="16"/>
  </r>
  <r>
    <s v="아파트"/>
    <s v="병점역효성해링턴플레이스"/>
    <s v="경기 화성시 병점동 871"/>
    <d v="2013-11-01T00:00:00"/>
    <n v="835"/>
    <s v="(주)효성"/>
    <x v="17"/>
  </r>
  <r>
    <s v="아파트"/>
    <s v="에벤에셀홈"/>
    <s v="경기 화성시 진안동 460-16"/>
    <d v="2014-07-01T00:00:00"/>
    <n v="16"/>
    <m/>
    <x v="18"/>
  </r>
  <r>
    <s v="아파트(임대)"/>
    <s v="서봉마을1단지"/>
    <s v="경기 화성시 향남읍 하길리 1444"/>
    <d v="2014-11-01T00:00:00"/>
    <n v="544"/>
    <s v="서희건설"/>
    <x v="18"/>
  </r>
  <r>
    <s v="아파트(임대)"/>
    <s v="오색마을_사랑으로부영9단지"/>
    <s v="경기 화성시 향남읍 하길리 1507"/>
    <d v="2014-11-01T00:00:00"/>
    <n v="684"/>
    <s v="부영주택"/>
    <x v="18"/>
  </r>
  <r>
    <s v="아파트(임대)"/>
    <s v="오색마을_사랑으로부영11단지"/>
    <s v="경기 화성시 향남읍 하길리 1505"/>
    <d v="2014-11-01T00:00:00"/>
    <n v="1124"/>
    <s v="부영주택"/>
    <x v="18"/>
  </r>
  <r>
    <s v="아파트(임대)"/>
    <s v="서봉마을2단지"/>
    <s v="경기 화성시 향남읍 하길리 1447"/>
    <d v="2014-11-01T00:00:00"/>
    <n v="704"/>
    <s v="서희건설"/>
    <x v="18"/>
  </r>
  <r>
    <s v="아파트(임대)"/>
    <s v="오색마을_사랑으로부영10단지"/>
    <s v="경기 화성시 향남읍 하길리 1502"/>
    <d v="2014-11-01T00:00:00"/>
    <n v="980"/>
    <s v="부영주택"/>
    <x v="18"/>
  </r>
  <r>
    <s v="아파트"/>
    <s v="송산렉스타운"/>
    <s v="경기 화성시 송산면 사강리 636-3"/>
    <d v="2014-12-01T00:00:00"/>
    <n v="47"/>
    <s v="부민건설주식회사"/>
    <x v="18"/>
  </r>
  <r>
    <s v="아파트"/>
    <s v="금성백조시범예미지"/>
    <s v="경기 화성시 청계동 532"/>
    <d v="2015-01-01T00:00:00"/>
    <n v="485"/>
    <s v="(주)금성백조주택"/>
    <x v="11"/>
  </r>
  <r>
    <s v="아파트"/>
    <s v="동탄역시범리슈빌아파트"/>
    <s v="경기 화성시 청계동 513"/>
    <d v="2015-01-01T00:00:00"/>
    <n v="656"/>
    <s v="계룡건설산업(주)"/>
    <x v="11"/>
  </r>
  <r>
    <s v="아파트"/>
    <s v="동탄센트럴자이"/>
    <s v="경기 화성시 영천동 665"/>
    <d v="2015-01-01T00:00:00"/>
    <n v="559"/>
    <s v="GS건설(주)"/>
    <x v="11"/>
  </r>
  <r>
    <s v="아파트"/>
    <s v="모아미래도"/>
    <s v="경기 화성시 청계동 546"/>
    <d v="2015-01-01T00:00:00"/>
    <n v="460"/>
    <s v="(주)모아종합건설,(주)씨에이치아이건설"/>
    <x v="11"/>
  </r>
  <r>
    <s v="아파트"/>
    <s v="동탄파크이지더원"/>
    <s v="경기 화성시 영천동 672"/>
    <d v="2015-02-01T00:00:00"/>
    <n v="642"/>
    <s v="(주)라인"/>
    <x v="11"/>
  </r>
  <r>
    <s v="아파트"/>
    <s v="시범우남퍼스트빌"/>
    <s v="경기 화성시 청계동 512"/>
    <d v="2015-02-01T00:00:00"/>
    <n v="1442"/>
    <s v="(주)우남건설"/>
    <x v="11"/>
  </r>
  <r>
    <s v="아파트"/>
    <s v="시범호반베르디움"/>
    <s v="경기 화성시 청계동 525"/>
    <d v="2015-02-01T00:00:00"/>
    <n v="1002"/>
    <s v="주식회사호반건설"/>
    <x v="11"/>
  </r>
  <r>
    <s v="아파트"/>
    <s v="KCC스위첸"/>
    <s v="경기 화성시 청계동 550"/>
    <d v="2015-02-01T00:00:00"/>
    <n v="640"/>
    <s v="㈜KCC건설"/>
    <x v="11"/>
  </r>
  <r>
    <s v="아파트"/>
    <s v="SK뷰파크"/>
    <s v="경기 화성시 반월동 944"/>
    <d v="2015-02-01T00:00:00"/>
    <n v="1967"/>
    <s v="에스케이건설(주)"/>
    <x v="11"/>
  </r>
  <r>
    <s v="아파트"/>
    <s v="시범대원칸타빌"/>
    <s v="경기 화성시 청계동 516"/>
    <d v="2015-03-01T00:00:00"/>
    <n v="498"/>
    <s v="(주)대원"/>
    <x v="11"/>
  </r>
  <r>
    <s v="아파트"/>
    <s v="태백해피빌"/>
    <s v="경기 화성시 비봉면 양노리 283"/>
    <d v="2015-05-01T00:00:00"/>
    <n v="16"/>
    <s v="(주)송한종합건설"/>
    <x v="11"/>
  </r>
  <r>
    <s v="아파트"/>
    <s v="서봉마을_사랑으로부영3단지"/>
    <s v="경기 화성시 향남읍 하길리 1464"/>
    <d v="2015-06-01T00:00:00"/>
    <n v="1122"/>
    <m/>
    <x v="11"/>
  </r>
  <r>
    <s v="아파트"/>
    <s v="서봉마을_모아엘가"/>
    <s v="경기 화성시 향남읍 하길리 1473"/>
    <d v="2015-06-01T00:00:00"/>
    <n v="496"/>
    <s v="혜림건설"/>
    <x v="11"/>
  </r>
  <r>
    <s v="아파트"/>
    <s v="동탄2신도시센트럴푸르지오"/>
    <s v="경기 화성시 청계동 538"/>
    <d v="2015-06-01T00:00:00"/>
    <n v="1348"/>
    <s v="(주)대우건설"/>
    <x v="11"/>
  </r>
  <r>
    <s v="아파트"/>
    <s v="롯데캐슬알바트로스"/>
    <s v="경기 화성시 청계동 541"/>
    <d v="2015-07-01T00:00:00"/>
    <n v="1416"/>
    <s v="롯데건설(주)"/>
    <x v="11"/>
  </r>
  <r>
    <s v="아파트"/>
    <s v="봉담신동아파밀리에"/>
    <s v="경기 화성시 봉담읍 동화리 647"/>
    <d v="2015-07-01T00:00:00"/>
    <n v="699"/>
    <s v="신동아건설(주)"/>
    <x v="11"/>
  </r>
  <r>
    <s v="아파트"/>
    <s v="동탄2신도시호반베르디움더클래스"/>
    <s v="경기 화성시 청계동 552"/>
    <d v="2015-07-01T00:00:00"/>
    <n v="922"/>
    <s v="(주)호반건설"/>
    <x v="11"/>
  </r>
  <r>
    <s v="아파트"/>
    <s v="다성빌라"/>
    <s v="경기 화성시 진안동 469-10"/>
    <d v="2015-07-01T00:00:00"/>
    <n v="14"/>
    <m/>
    <x v="11"/>
  </r>
  <r>
    <s v="아파트"/>
    <s v="동탄2신도시대원칸타빌포레지움"/>
    <s v="경기 화성시 청계동 558"/>
    <d v="2015-08-01T00:00:00"/>
    <n v="714"/>
    <s v="(주)대원"/>
    <x v="11"/>
  </r>
  <r>
    <s v="아파트"/>
    <s v="더샵센트럴시티"/>
    <s v="경기 화성시 청계동 519"/>
    <d v="2015-08-01T00:00:00"/>
    <n v="874"/>
    <s v="(주)포스코건설"/>
    <x v="11"/>
  </r>
  <r>
    <s v="아파트"/>
    <s v="동탄역시범한화꿈에그린프레스티지"/>
    <s v="경기 화성시 청계동 520"/>
    <d v="2015-09-01T00:00:00"/>
    <n v="1817"/>
    <s v="(주)한화건설"/>
    <x v="11"/>
  </r>
  <r>
    <s v="아파트"/>
    <s v="신안인스빌리베라1차"/>
    <s v="경기 화성시 청계동 545"/>
    <d v="2015-10-01T00:00:00"/>
    <n v="913"/>
    <s v="(주)신안"/>
    <x v="11"/>
  </r>
  <r>
    <s v="아파트(임대)"/>
    <s v="화성동탄상록리슈빌"/>
    <s v="경기 화성시 영천동 676"/>
    <d v="2015-11-01T00:00:00"/>
    <n v="672"/>
    <m/>
    <x v="11"/>
  </r>
  <r>
    <s v="아파트(임대)"/>
    <s v="동탄2엘에이치4단지"/>
    <s v="경기 화성시 영천동 722"/>
    <d v="2015-12-01T00:00:00"/>
    <n v="2147"/>
    <s v="LH공사"/>
    <x v="11"/>
  </r>
  <r>
    <s v="아파트(임대)"/>
    <s v="화성남양뉴타운엘에이치4단지"/>
    <s v="경기 화성시 남양읍 남양리 1563"/>
    <d v="2016-05-01T00:00:00"/>
    <n v="876"/>
    <m/>
    <x v="10"/>
  </r>
  <r>
    <s v="아파트(임대)"/>
    <s v="서봉마을5단지"/>
    <s v="경기 화성시 향남읍 하길리 1477"/>
    <d v="2016-06-01T00:00:00"/>
    <n v="1242"/>
    <m/>
    <x v="10"/>
  </r>
  <r>
    <s v="아파트"/>
    <s v="오빌리스"/>
    <s v="경기 화성시 병점동 386-19"/>
    <d v="2016-07-01T00:00:00"/>
    <n v="22"/>
    <m/>
    <x v="10"/>
  </r>
  <r>
    <s v="아파트(임대)"/>
    <s v="서봉마을_사랑으로부영7단지"/>
    <s v="경기 화성시 향남읍 하길리 1474"/>
    <d v="2016-08-01T00:00:00"/>
    <n v="948"/>
    <m/>
    <x v="10"/>
  </r>
  <r>
    <s v="아파트(임대)"/>
    <s v="화성남양뉴타운엘에이치9단지"/>
    <s v="경기 화성시 남양읍 남양리 1532-4"/>
    <d v="2016-10-01T00:00:00"/>
    <n v="782"/>
    <m/>
    <x v="10"/>
  </r>
  <r>
    <s v="아파트(임대)"/>
    <s v="동탄2LH26단지"/>
    <s v="경기 화성시 송동 692"/>
    <d v="2016-11-01T00:00:00"/>
    <n v="917"/>
    <s v="LH공사"/>
    <x v="10"/>
  </r>
  <r>
    <s v="아파트(임대)"/>
    <s v="화성동탄2센트럴힐즈"/>
    <s v="경기 화성시 오산동 1046"/>
    <d v="2017-01-01T00:00:00"/>
    <n v="652"/>
    <s v="LH공사"/>
    <x v="9"/>
  </r>
  <r>
    <s v="아파트"/>
    <s v="한화바이오밸리"/>
    <s v="경기 화성시 마도면 청원리 1335"/>
    <d v="2017-02-01T00:00:00"/>
    <n v="31"/>
    <m/>
    <x v="9"/>
  </r>
  <r>
    <s v="아파트(임대)"/>
    <s v="동탄2LHC26단지행복주택(임대)"/>
    <s v="경기 화성시 오산동 1017"/>
    <d v="2017-02-01T00:00:00"/>
    <n v="608"/>
    <m/>
    <x v="9"/>
  </r>
  <r>
    <s v="아파트"/>
    <s v="건우아트팰리스"/>
    <s v="경기 화성시 송산면 사강리 693-4"/>
    <d v="2017-05-01T00:00:00"/>
    <n v="24"/>
    <s v="(주)건우건축개발"/>
    <x v="9"/>
  </r>
  <r>
    <s v="아파트"/>
    <s v="동탄역센트럴상록"/>
    <s v="경기 화성시 영천동 662"/>
    <d v="2017-06-01T00:00:00"/>
    <n v="1005"/>
    <s v="주식회사호반산업"/>
    <x v="9"/>
  </r>
  <r>
    <s v="아파트(임대)"/>
    <s v="언덕마을18단지"/>
    <s v="경기 화성시 향남읍 상신리 1331"/>
    <d v="2017-07-01T00:00:00"/>
    <n v="1742"/>
    <s v="양우건설 외2"/>
    <x v="9"/>
  </r>
  <r>
    <s v="아파트"/>
    <s v="이룸그랑쥬테"/>
    <s v="경기 화성시 마도면 두곡리 385"/>
    <d v="2017-07-01T00:00:00"/>
    <n v="37"/>
    <m/>
    <x v="9"/>
  </r>
  <r>
    <s v="아파트(임대)"/>
    <s v="동탄호수공원금강펜테리움센트럴파크Ⅱ"/>
    <s v="경기 화성시 산척동 48"/>
    <d v="2017-07-01T00:00:00"/>
    <n v="908"/>
    <s v="금강주택"/>
    <x v="9"/>
  </r>
  <r>
    <s v="아파트(임대)"/>
    <s v="언덕마을_사랑으로부영17단지"/>
    <s v="경기 화성시 향남읍 상신리 1330"/>
    <d v="2017-09-01T00:00:00"/>
    <n v="942"/>
    <m/>
    <x v="9"/>
  </r>
  <r>
    <s v="아파트(임대)"/>
    <s v="화성봉담2엘에이치3단지"/>
    <s v="경기 화성시 봉담읍 수영리 692"/>
    <d v="2017-11-01T00:00:00"/>
    <n v="1388"/>
    <m/>
    <x v="9"/>
  </r>
  <r>
    <s v="아파트(임대)"/>
    <s v="스타힐스24단지"/>
    <s v="경기 화성시 산척동 642"/>
    <d v="2017-11-01T00:00:00"/>
    <n v="882"/>
    <s v="LH공사"/>
    <x v="9"/>
  </r>
  <r>
    <s v="아파트(임대)"/>
    <s v="화성봉담2엘에이치2단지"/>
    <s v="경기 화성시 봉담읍 상리 695"/>
    <d v="2017-11-01T00:00:00"/>
    <n v="1028"/>
    <s v="경남기업"/>
    <x v="9"/>
  </r>
  <r>
    <s v="아파트(임대)"/>
    <s v="르파비스"/>
    <s v="경기 화성시 목동 262"/>
    <d v="2017-11-01T00:00:00"/>
    <n v="876"/>
    <s v="LH공사"/>
    <x v="9"/>
  </r>
  <r>
    <s v="아파트"/>
    <s v="시범반도유보라아이비파크4.0"/>
    <s v="경기 화성시 청계동 536"/>
    <d v="2018-01-01T00:00:00"/>
    <n v="892"/>
    <s v="(주)반도건설"/>
    <x v="8"/>
  </r>
  <r>
    <s v="아파트(임대)"/>
    <s v="동탄2LH1단지"/>
    <s v="경기 화성시 영천동 651-608"/>
    <d v="2018-01-01T00:00:00"/>
    <n v="946"/>
    <m/>
    <x v="8"/>
  </r>
  <r>
    <s v="아파트(임대)"/>
    <s v="시티프라디움2차"/>
    <s v="경기 화성시 남양읍 남양리 2249"/>
    <d v="2018-02-01T00:00:00"/>
    <n v="499"/>
    <s v="시티건설"/>
    <x v="8"/>
  </r>
  <r>
    <s v="아파트"/>
    <s v="샬롬3차"/>
    <s v="경기 화성시 마도면 청원리 1356"/>
    <d v="2018-02-01T00:00:00"/>
    <n v="36"/>
    <s v="덕성종합건설(주)"/>
    <x v="8"/>
  </r>
  <r>
    <s v="아파트(임대)"/>
    <s v="동탄행복마을푸르지오"/>
    <s v="경기 화성시 영천동 718"/>
    <d v="2018-02-01T00:00:00"/>
    <n v="1135"/>
    <s v="(주)대우건설"/>
    <x v="8"/>
  </r>
  <r>
    <s v="아파트"/>
    <s v="그린캐슬"/>
    <s v="경기 화성시 우정읍 조암리 360-17"/>
    <d v="2018-04-01T00:00:00"/>
    <n v="13"/>
    <m/>
    <x v="8"/>
  </r>
  <r>
    <s v="아파트(임대)"/>
    <s v="신동탄롯데캐슬"/>
    <s v="경기 화성시 반월동 962"/>
    <d v="2018-05-01T00:00:00"/>
    <n v="1185"/>
    <s v="롯데건설(주)"/>
    <x v="8"/>
  </r>
  <r>
    <s v="아파트(임대)"/>
    <s v="동탄2롯데캐슬"/>
    <s v="경기 화성시 장지동 975"/>
    <d v="2018-06-01T00:00:00"/>
    <n v="612"/>
    <s v="롯데건설(주)"/>
    <x v="8"/>
  </r>
  <r>
    <s v="아파트(임대)"/>
    <s v="서봉마을_사랑으로부영6단지"/>
    <s v="경기 화성시 향남읍 하길리 1475"/>
    <d v="2018-07-01T00:00:00"/>
    <n v="1005"/>
    <m/>
    <x v="8"/>
  </r>
  <r>
    <s v="아파트(임대)"/>
    <s v="서봉마을_모아미래도에듀파크4단지"/>
    <s v="경기 화성시 향남읍 하길리 1515"/>
    <d v="2018-08-01T00:00:00"/>
    <n v="894"/>
    <s v="미래도건설"/>
    <x v="8"/>
  </r>
  <r>
    <s v="아파트"/>
    <s v="태원빌_와우타운"/>
    <s v="경기 화성시 봉담읍 와우리 8-108"/>
    <d v="2018-09-01T00:00:00"/>
    <n v="13"/>
    <s v="남경건설(주)"/>
    <x v="8"/>
  </r>
  <r>
    <s v="아파트"/>
    <s v="스타캐슬2차"/>
    <s v="경기 화성시 비봉면 양노리 281-2"/>
    <d v="2018-11-01T00:00:00"/>
    <n v="78"/>
    <s v="주식회사스타캐슬"/>
    <x v="8"/>
  </r>
  <r>
    <s v="아파트(임대)"/>
    <s v="NHF경남아너스빌"/>
    <s v="경기 화성시 목동 0"/>
    <d v="2018-12-01T00:00:00"/>
    <n v="924"/>
    <s v="LH공사"/>
    <x v="8"/>
  </r>
  <r>
    <s v="아파트"/>
    <s v="그레이빌"/>
    <s v="경기 화성시 봉담읍 와우리 8-109"/>
    <d v="2018-12-01T00:00:00"/>
    <n v="13"/>
    <m/>
    <x v="8"/>
  </r>
  <r>
    <s v="아파트(임대)"/>
    <s v="SK뷰파크3차"/>
    <s v="경기 화성시 기산동 478"/>
    <d v="2019-01-01T00:00:00"/>
    <n v="1086"/>
    <s v="sk건설"/>
    <x v="7"/>
  </r>
  <r>
    <s v="아파트"/>
    <s v="한솔아트빌"/>
    <s v="경기 화성시 우정읍 조암리 215-32"/>
    <d v="2019-02-01T00:00:00"/>
    <n v="12"/>
    <m/>
    <x v="7"/>
  </r>
  <r>
    <s v="아파트(임대)"/>
    <s v="중흥S클래스에듀하이"/>
    <s v="경기 화성시 산척동 277-1"/>
    <d v="2019-04-01T00:00:00"/>
    <n v="1194"/>
    <s v="중봉건설"/>
    <x v="7"/>
  </r>
  <r>
    <s v="아파트"/>
    <s v="THEFIRST"/>
    <s v="경기 화성시 봉담읍 와우리 8-117"/>
    <d v="2019-04-01T00:00:00"/>
    <n v="13"/>
    <m/>
    <x v="7"/>
  </r>
  <r>
    <s v="아파트(임대)"/>
    <s v="동탄2엘에이치행복주택28단지_2801동~2803동"/>
    <s v="경기 화성시 장지동 913"/>
    <d v="2019-05-01T00:00:00"/>
    <n v="820"/>
    <m/>
    <x v="7"/>
  </r>
  <r>
    <s v="아파트"/>
    <s v="제이하우스"/>
    <s v="경기 화성시 봉담읍 와우리 8-128"/>
    <d v="2019-05-01T00:00:00"/>
    <n v="13"/>
    <m/>
    <x v="7"/>
  </r>
  <r>
    <s v="아파트"/>
    <s v="모던캐슬1차"/>
    <s v="경기 화성시 봉담읍 와우리 8-125"/>
    <d v="2019-05-01T00:00:00"/>
    <n v="13"/>
    <m/>
    <x v="7"/>
  </r>
  <r>
    <s v="아파트(임대)"/>
    <s v="엔에이치에프엘크루"/>
    <s v="경기 화성시 장지동 914"/>
    <d v="2019-06-01T00:00:00"/>
    <n v="856"/>
    <m/>
    <x v="7"/>
  </r>
  <r>
    <s v="아파트(임대)"/>
    <s v="화성봉담2엘에이치4단지"/>
    <s v="경기 화성시 봉담읍 수영리 686"/>
    <d v="2019-06-01T00:00:00"/>
    <n v="602"/>
    <s v="현해건설"/>
    <x v="7"/>
  </r>
  <r>
    <s v="아파트(임대)"/>
    <s v="화성남양시티프라디움3차"/>
    <s v="경기 화성시 남양읍 남양리 2251"/>
    <d v="2019-06-01T00:00:00"/>
    <n v="438"/>
    <m/>
    <x v="7"/>
  </r>
  <r>
    <s v="아파트(임대)"/>
    <s v="동탄호수공원아이파크"/>
    <s v="경기 화성시 장지동 968"/>
    <d v="2019-07-01T00:00:00"/>
    <n v="774"/>
    <s v="현대산업개발(주)"/>
    <x v="7"/>
  </r>
  <r>
    <s v="아파트(임대)"/>
    <s v="화성발안엘에이치1단지"/>
    <s v="경기 화성시 향남읍 구문천리 925-2"/>
    <d v="2019-08-01T00:00:00"/>
    <n v="608"/>
    <m/>
    <x v="7"/>
  </r>
  <r>
    <s v="아파트(임대)"/>
    <s v="엘에이치서봉마을20단지"/>
    <s v="경기 화성시 향남읍 하길리 1522"/>
    <d v="2019-08-01T00:00:00"/>
    <n v="99"/>
    <m/>
    <x v="7"/>
  </r>
  <r>
    <s v="아파트(임대)"/>
    <s v="남양뉴타운엘에이치10단지"/>
    <s v="경기 화성시 남양읍 남양리 2218"/>
    <d v="2019-09-01T00:00:00"/>
    <n v="1022"/>
    <m/>
    <x v="7"/>
  </r>
  <r>
    <s v="아파트(임대)"/>
    <s v="동탄2NHF아이원"/>
    <s v="경기 화성시 장지동 928"/>
    <d v="2019-11-01T00:00:00"/>
    <n v="448"/>
    <m/>
    <x v="7"/>
  </r>
  <r>
    <s v="아파트"/>
    <s v="성우빌딩"/>
    <s v="경기 화성시 봉담읍 와우리 8-113"/>
    <d v="2019-11-01T00:00:00"/>
    <n v="19"/>
    <m/>
    <x v="7"/>
  </r>
  <r>
    <s v="아파트"/>
    <s v="테라스더모스트"/>
    <s v="경기 화성시 장지동 978"/>
    <d v="2019-12-01T00:00:00"/>
    <n v="140"/>
    <s v="한양산업개발(주)"/>
    <x v="7"/>
  </r>
  <r>
    <s v="아파트(임대)"/>
    <s v="서봉마을센텀벨라19단지"/>
    <s v="경기 화성시 향남읍 하길리 1523"/>
    <d v="2020-04-01T00:00:00"/>
    <n v="357"/>
    <m/>
    <x v="6"/>
  </r>
  <r>
    <s v="아파트(임대)"/>
    <s v="남양뉴타운LH6단지"/>
    <s v="경기 화성시 남양읍 남양리 2192"/>
    <d v="2020-05-01T00:00:00"/>
    <n v="410"/>
    <m/>
    <x v="6"/>
  </r>
  <r>
    <s v="아파트(임대)"/>
    <s v="화성동탄2LH35단지_3511동~3515동"/>
    <s v="경기 화성시 산척동 747"/>
    <d v="2020-06-01T00:00:00"/>
    <n v="900"/>
    <m/>
    <x v="6"/>
  </r>
  <r>
    <s v="아파트(임대)"/>
    <s v="동탄2센트럴써밋"/>
    <s v="경기 화성시 산척동 155-19"/>
    <d v="2020-07-01T00:00:00"/>
    <n v="740"/>
    <m/>
    <x v="6"/>
  </r>
  <r>
    <s v="아파트(임대)"/>
    <s v="화성동탄2LH2단지"/>
    <s v="경기 화성시 영천동 84-7"/>
    <d v="2020-08-01T00:00:00"/>
    <n v="1640"/>
    <m/>
    <x v="6"/>
  </r>
  <r>
    <s v="아파트(임대)"/>
    <s v="화성동탄2하우스디NHF"/>
    <s v="경기 화성시 산척동 743"/>
    <d v="2020-08-01T00:00:00"/>
    <n v="872"/>
    <m/>
    <x v="6"/>
  </r>
  <r>
    <s v="아파트(임대)"/>
    <s v="화성남양뉴타운루나포레"/>
    <s v="경기 화성시 남양읍 남양리 2221"/>
    <d v="2020-08-01T00:00:00"/>
    <n v="486"/>
    <m/>
    <x v="6"/>
  </r>
  <r>
    <s v="아파트"/>
    <s v="선우빌3차"/>
    <s v="경기 화성시 봉담읍 와우리 8-111"/>
    <d v="2020-09-01T00:00:00"/>
    <n v="13"/>
    <m/>
    <x v="6"/>
  </r>
  <r>
    <s v="아파트(임대)"/>
    <s v="화성봉담2그랑드비체"/>
    <s v="경기 화성시 봉담읍 수영리 685"/>
    <d v="2020-09-01T00:00:00"/>
    <n v="1456"/>
    <m/>
    <x v="6"/>
  </r>
  <r>
    <s v="아파트"/>
    <s v="525-35번지"/>
    <s v="경기 화성시 진안동 525-35"/>
    <d v="2020-10-01T00:00:00"/>
    <n v="20"/>
    <m/>
    <x v="6"/>
  </r>
  <r>
    <s v="아파트(임대)"/>
    <s v="동탄호수공원경기행복주택"/>
    <s v="경기 화성시 산척동 750"/>
    <d v="2020-10-01T00:00:00"/>
    <n v="995"/>
    <m/>
    <x v="6"/>
  </r>
  <r>
    <s v="아파트(임대)"/>
    <s v="화성동탄2LH35단지"/>
    <s v="경기 화성시 산척동 748"/>
    <d v="2020-10-01T00:00:00"/>
    <n v="1768"/>
    <m/>
    <x v="6"/>
  </r>
  <r>
    <s v="아파트"/>
    <s v="봉담코아루카보드줌시티"/>
    <s v="경기 화성시 봉담읍 상리 25-52"/>
    <d v="2021-02-01T00:00:00"/>
    <n v="324"/>
    <s v="대창기업(주)"/>
    <x v="1"/>
  </r>
  <r>
    <s v="아파트(임대)"/>
    <s v="힐스테이트봉담"/>
    <s v="경기 화성시 봉담읍 수영리 689"/>
    <d v="2021-05-01T00:00:00"/>
    <n v="1004"/>
    <m/>
    <x v="1"/>
  </r>
  <r>
    <s v="아파트(임대)"/>
    <s v="동탄호수공원리슈빌"/>
    <s v="경기 화성시 장지동 924"/>
    <d v="2021-09-01T00:00:00"/>
    <n v="762"/>
    <m/>
    <x v="1"/>
  </r>
  <r>
    <s v="아파트(임대)"/>
    <s v="화성비봉LH2단지"/>
    <s v="경기 화성시 비봉면 구포리 874-2"/>
    <d v="2021-10-01T00:00:00"/>
    <n v="440"/>
    <m/>
    <x v="1"/>
  </r>
  <r>
    <s v="아파트(임대)"/>
    <s v="화성비봉LH1단지"/>
    <s v="경기 화성시 비봉면 구포리 867-2"/>
    <d v="2021-10-01T00:00:00"/>
    <n v="652"/>
    <m/>
    <x v="1"/>
  </r>
  <r>
    <s v="아파트(임대)"/>
    <s v="화성상리LH1단지"/>
    <s v="경기 화성시 봉담읍 상리 616"/>
    <d v="2022-02-01T00:00:00"/>
    <n v="450"/>
    <m/>
    <x v="2"/>
  </r>
  <r>
    <s v="아파트(임대)"/>
    <s v="화성병점행복주택"/>
    <s v="경기 화성시 병점동 901"/>
    <d v="2022-04-01T00:00:00"/>
    <n v="862"/>
    <m/>
    <x v="2"/>
  </r>
  <r>
    <s v="아파트(임대)"/>
    <s v="화성태안엘에이치1단지아파트"/>
    <s v="경기 화성시 안녕동 248"/>
    <d v="2022-04-01T00:00:00"/>
    <n v="790"/>
    <m/>
    <x v="2"/>
  </r>
  <r>
    <s v="아파트(임대)"/>
    <s v="화성태안엘에이치2단지아파트"/>
    <s v="경기 화성시 안녕동 247"/>
    <d v="2022-04-01T00:00:00"/>
    <n v="640"/>
    <m/>
    <x v="2"/>
  </r>
  <r>
    <s v="아파트(임대)"/>
    <s v="남양뉴타운LH19단지행복주택"/>
    <s v="경기 화성시 남양읍 남양리 2207"/>
    <d v="2022-06-01T00:00:00"/>
    <n v="880"/>
    <m/>
    <x v="2"/>
  </r>
  <r>
    <s v="아파트"/>
    <s v="화성봉담2A-2블록신혼희망타운"/>
    <s v="경기 화성시 봉담읍 상리 2-2"/>
    <d v="2022-10-01T00:00:00"/>
    <n v="456"/>
    <s v="대우조선해양건설(주)"/>
    <x v="2"/>
  </r>
  <r>
    <s v="아파트"/>
    <s v="화성태안3지구B3BL"/>
    <s v="경기 화성시 송산동 200-6"/>
    <d v="2025-03-01T00:00:00"/>
    <n v="688"/>
    <m/>
    <x v="4"/>
  </r>
  <r>
    <s v="아파트"/>
    <s v="화성비봉A3"/>
    <s v="경기 화성시 비봉면 삼화리 268-2"/>
    <d v="2025-06-01T00:00:00"/>
    <n v="988"/>
    <s v="주식회사 금강주택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C1709-6D5A-4DCC-A0B9-1626852689F1}" name="피벗 테이블20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H6:I38" firstHeaderRow="1" firstDataRow="1" firstDataCol="1"/>
  <pivotFields count="6">
    <pivotField showAll="0"/>
    <pivotField showAll="0">
      <items count="52">
        <item x="36"/>
        <item x="0"/>
        <item x="40"/>
        <item x="41"/>
        <item x="18"/>
        <item x="21"/>
        <item x="38"/>
        <item x="31"/>
        <item x="5"/>
        <item x="35"/>
        <item x="25"/>
        <item x="32"/>
        <item x="16"/>
        <item x="8"/>
        <item x="37"/>
        <item x="33"/>
        <item x="3"/>
        <item x="49"/>
        <item x="10"/>
        <item x="44"/>
        <item x="22"/>
        <item x="46"/>
        <item x="42"/>
        <item x="17"/>
        <item x="15"/>
        <item x="12"/>
        <item x="27"/>
        <item x="9"/>
        <item x="47"/>
        <item x="4"/>
        <item x="14"/>
        <item x="7"/>
        <item x="1"/>
        <item x="6"/>
        <item x="30"/>
        <item x="2"/>
        <item x="29"/>
        <item x="45"/>
        <item x="34"/>
        <item x="26"/>
        <item x="20"/>
        <item x="50"/>
        <item x="43"/>
        <item x="28"/>
        <item x="19"/>
        <item x="13"/>
        <item x="39"/>
        <item x="48"/>
        <item x="23"/>
        <item x="24"/>
        <item x="11"/>
        <item t="default"/>
      </items>
    </pivotField>
    <pivotField showAll="0"/>
    <pivotField dataField="1" showAll="0"/>
    <pivotField showAll="0"/>
    <pivotField axis="axisRow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합계 : 연면적(㎡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C1559-A216-42A7-A3D5-5085071F70B5}" name="피벗 테이블22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J2:K22" firstHeaderRow="1" firstDataRow="1" firstDataCol="1"/>
  <pivotFields count="7">
    <pivotField showAll="0"/>
    <pivotField showAll="0"/>
    <pivotField showAll="0"/>
    <pivotField numFmtId="178" showAll="0"/>
    <pivotField dataField="1" showAll="0"/>
    <pivotField showAll="0"/>
    <pivotField axis="axisRow" showAll="0">
      <items count="20">
        <item x="12"/>
        <item x="13"/>
        <item x="14"/>
        <item x="15"/>
        <item x="16"/>
        <item x="17"/>
        <item x="18"/>
        <item x="11"/>
        <item x="10"/>
        <item x="9"/>
        <item x="8"/>
        <item x="7"/>
        <item x="6"/>
        <item x="1"/>
        <item x="2"/>
        <item x="0"/>
        <item x="5"/>
        <item x="4"/>
        <item x="3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합계 : 총세대수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9FD9-51A8-4EAA-9D96-80458BA6657A}">
  <dimension ref="B2:I37"/>
  <sheetViews>
    <sheetView zoomScale="115" zoomScaleNormal="115" workbookViewId="0">
      <selection activeCell="K17" sqref="K17"/>
    </sheetView>
  </sheetViews>
  <sheetFormatPr defaultRowHeight="12" x14ac:dyDescent="0.15"/>
  <cols>
    <col min="1" max="1" width="2.6875" customWidth="1"/>
    <col min="2" max="2" width="9.171875" bestFit="1" customWidth="1"/>
    <col min="3" max="3" width="8.69921875" bestFit="1" customWidth="1"/>
    <col min="4" max="4" width="12.4921875" bestFit="1" customWidth="1"/>
    <col min="5" max="5" width="14.07421875" bestFit="1" customWidth="1"/>
    <col min="6" max="6" width="7.58984375" bestFit="1" customWidth="1"/>
    <col min="7" max="7" width="12.3359375" bestFit="1" customWidth="1"/>
    <col min="8" max="8" width="14.07421875" bestFit="1" customWidth="1"/>
  </cols>
  <sheetData>
    <row r="2" spans="2:9" x14ac:dyDescent="0.15">
      <c r="B2" t="s">
        <v>21</v>
      </c>
    </row>
    <row r="3" spans="2:9" x14ac:dyDescent="0.15">
      <c r="B3" t="s">
        <v>23</v>
      </c>
    </row>
    <row r="4" spans="2:9" x14ac:dyDescent="0.15">
      <c r="B4" t="s">
        <v>25</v>
      </c>
    </row>
    <row r="5" spans="2:9" x14ac:dyDescent="0.15">
      <c r="B5" t="s">
        <v>26</v>
      </c>
    </row>
    <row r="7" spans="2:9" x14ac:dyDescent="0.15">
      <c r="D7" s="6"/>
    </row>
    <row r="10" spans="2:9" x14ac:dyDescent="0.15">
      <c r="B10" t="s">
        <v>2</v>
      </c>
    </row>
    <row r="11" spans="2:9" x14ac:dyDescent="0.15">
      <c r="H11" t="s">
        <v>20</v>
      </c>
    </row>
    <row r="12" spans="2:9" ht="15" x14ac:dyDescent="0.15">
      <c r="B12" s="12" t="s">
        <v>0</v>
      </c>
      <c r="C12" s="12">
        <v>2017</v>
      </c>
      <c r="D12" s="12">
        <v>2018</v>
      </c>
      <c r="E12" s="12">
        <v>2019</v>
      </c>
      <c r="F12" s="12">
        <v>2020</v>
      </c>
      <c r="G12" s="12">
        <v>2021</v>
      </c>
      <c r="H12" s="12" t="s">
        <v>280</v>
      </c>
    </row>
    <row r="13" spans="2:9" ht="13.5" x14ac:dyDescent="0.15">
      <c r="B13" s="40" t="s">
        <v>22</v>
      </c>
      <c r="C13" s="16">
        <v>312127.62451475003</v>
      </c>
      <c r="D13" s="16">
        <v>384617.30182700016</v>
      </c>
      <c r="E13" s="16">
        <v>455590.69238375034</v>
      </c>
      <c r="F13" s="16">
        <v>487800.27948850032</v>
      </c>
      <c r="G13" s="16">
        <v>558368.92392600013</v>
      </c>
      <c r="H13" s="17">
        <f>(G13-C13)/G13</f>
        <v>0.44100108165024621</v>
      </c>
      <c r="I13" s="2">
        <f>G13-C13</f>
        <v>246241.2994112501</v>
      </c>
    </row>
    <row r="14" spans="2:9" ht="13.5" x14ac:dyDescent="0.15">
      <c r="B14" s="15" t="s">
        <v>24</v>
      </c>
      <c r="C14" s="16">
        <v>10696.68435</v>
      </c>
      <c r="D14" s="16">
        <v>46924.238443500006</v>
      </c>
      <c r="E14" s="16">
        <v>81201.354363249979</v>
      </c>
      <c r="F14" s="16">
        <v>84449.887252499975</v>
      </c>
      <c r="G14" s="16">
        <v>142341.48973825001</v>
      </c>
      <c r="H14" s="17">
        <f>(G14-C14)/G14</f>
        <v>0.92485195729179182</v>
      </c>
    </row>
    <row r="15" spans="2:9" ht="13.5" x14ac:dyDescent="0.15">
      <c r="B15" s="42"/>
      <c r="C15" s="43"/>
      <c r="D15" s="43"/>
      <c r="E15" s="43"/>
      <c r="F15" s="43"/>
      <c r="G15" s="43"/>
      <c r="H15" s="44"/>
    </row>
    <row r="16" spans="2:9" x14ac:dyDescent="0.15">
      <c r="B16" t="s">
        <v>281</v>
      </c>
    </row>
    <row r="17" spans="2:9" x14ac:dyDescent="0.15">
      <c r="H17" t="s">
        <v>1293</v>
      </c>
    </row>
    <row r="18" spans="2:9" ht="15" x14ac:dyDescent="0.15">
      <c r="B18" s="12" t="s">
        <v>0</v>
      </c>
      <c r="C18" s="12">
        <v>2017</v>
      </c>
      <c r="D18" s="12">
        <v>2018</v>
      </c>
      <c r="E18" s="12">
        <v>2019</v>
      </c>
      <c r="F18" s="12">
        <v>2020</v>
      </c>
      <c r="G18" s="12">
        <v>2021</v>
      </c>
      <c r="H18" s="12" t="s">
        <v>280</v>
      </c>
    </row>
    <row r="19" spans="2:9" ht="13.5" x14ac:dyDescent="0.15">
      <c r="B19" s="40" t="s">
        <v>22</v>
      </c>
      <c r="C19" s="16">
        <v>162</v>
      </c>
      <c r="D19" s="16">
        <v>187</v>
      </c>
      <c r="E19" s="16">
        <v>213</v>
      </c>
      <c r="F19" s="16">
        <v>222</v>
      </c>
      <c r="G19" s="16">
        <v>240</v>
      </c>
      <c r="H19" s="17">
        <f>(G19-C19)/G19</f>
        <v>0.32500000000000001</v>
      </c>
      <c r="I19" s="2">
        <f>G19-C19</f>
        <v>78</v>
      </c>
    </row>
    <row r="22" spans="2:9" x14ac:dyDescent="0.15">
      <c r="B22" t="s">
        <v>22</v>
      </c>
    </row>
    <row r="23" spans="2:9" ht="13.5" x14ac:dyDescent="0.15">
      <c r="B23" s="12" t="s">
        <v>0</v>
      </c>
      <c r="C23" s="1" t="s">
        <v>2</v>
      </c>
      <c r="D23" s="1"/>
      <c r="E23" s="1"/>
      <c r="F23" s="1" t="s">
        <v>281</v>
      </c>
      <c r="G23" s="1"/>
      <c r="H23" s="1"/>
    </row>
    <row r="24" spans="2:9" ht="13.5" x14ac:dyDescent="0.15">
      <c r="B24" s="12"/>
      <c r="C24" s="40" t="s">
        <v>2</v>
      </c>
      <c r="D24" s="40" t="s">
        <v>1294</v>
      </c>
      <c r="E24" s="1" t="s">
        <v>1295</v>
      </c>
      <c r="F24" s="40" t="s">
        <v>281</v>
      </c>
      <c r="G24" s="40" t="s">
        <v>1294</v>
      </c>
      <c r="H24" s="1" t="s">
        <v>1295</v>
      </c>
    </row>
    <row r="25" spans="2:9" ht="13.5" x14ac:dyDescent="0.15">
      <c r="B25" s="12">
        <v>2017</v>
      </c>
      <c r="C25" s="16">
        <v>312127.62451475003</v>
      </c>
      <c r="D25" s="45" t="s">
        <v>1296</v>
      </c>
      <c r="E25" s="45" t="s">
        <v>1296</v>
      </c>
      <c r="F25" s="16">
        <v>162</v>
      </c>
      <c r="G25" s="45" t="s">
        <v>1296</v>
      </c>
      <c r="H25" s="45" t="s">
        <v>1296</v>
      </c>
    </row>
    <row r="26" spans="2:9" ht="13.5" x14ac:dyDescent="0.15">
      <c r="B26" s="12">
        <v>2018</v>
      </c>
      <c r="C26" s="16">
        <v>384617.30182700016</v>
      </c>
      <c r="D26" s="16">
        <f>C26-C25</f>
        <v>72489.677312250133</v>
      </c>
      <c r="E26" s="4">
        <f>D26/C25</f>
        <v>0.23224370936390645</v>
      </c>
      <c r="F26" s="16">
        <v>187</v>
      </c>
      <c r="G26" s="16">
        <f>F26-F25</f>
        <v>25</v>
      </c>
      <c r="H26" s="4">
        <f>G26/F25</f>
        <v>0.15432098765432098</v>
      </c>
    </row>
    <row r="27" spans="2:9" ht="13.5" x14ac:dyDescent="0.15">
      <c r="B27" s="12">
        <v>2019</v>
      </c>
      <c r="C27" s="16">
        <v>455590.69238375034</v>
      </c>
      <c r="D27" s="16">
        <f t="shared" ref="D27:D29" si="0">C27-C26</f>
        <v>70973.390556750179</v>
      </c>
      <c r="E27" s="4">
        <f t="shared" ref="E27:E29" si="1">D27/C26</f>
        <v>0.18452989561211633</v>
      </c>
      <c r="F27" s="16">
        <v>213</v>
      </c>
      <c r="G27" s="16">
        <f t="shared" ref="G27:G29" si="2">F27-F26</f>
        <v>26</v>
      </c>
      <c r="H27" s="4">
        <f t="shared" ref="H27:H29" si="3">G27/F26</f>
        <v>0.13903743315508021</v>
      </c>
    </row>
    <row r="28" spans="2:9" ht="13.5" x14ac:dyDescent="0.15">
      <c r="B28" s="12">
        <v>2020</v>
      </c>
      <c r="C28" s="16">
        <v>487800.27948850032</v>
      </c>
      <c r="D28" s="16">
        <f t="shared" si="0"/>
        <v>32209.587104749982</v>
      </c>
      <c r="E28" s="4">
        <f t="shared" si="1"/>
        <v>7.0698518743265729E-2</v>
      </c>
      <c r="F28" s="16">
        <v>222</v>
      </c>
      <c r="G28" s="16">
        <f t="shared" si="2"/>
        <v>9</v>
      </c>
      <c r="H28" s="4">
        <f t="shared" si="3"/>
        <v>4.2253521126760563E-2</v>
      </c>
    </row>
    <row r="29" spans="2:9" ht="13.5" x14ac:dyDescent="0.15">
      <c r="B29" s="12">
        <v>2021</v>
      </c>
      <c r="C29" s="16">
        <v>558368.92392600013</v>
      </c>
      <c r="D29" s="16">
        <f t="shared" si="0"/>
        <v>70568.64443749981</v>
      </c>
      <c r="E29" s="4">
        <f t="shared" si="1"/>
        <v>0.14466708488051089</v>
      </c>
      <c r="F29" s="16">
        <v>240</v>
      </c>
      <c r="G29" s="16">
        <f t="shared" si="2"/>
        <v>18</v>
      </c>
      <c r="H29" s="4">
        <f t="shared" si="3"/>
        <v>8.1081081081081086E-2</v>
      </c>
    </row>
    <row r="32" spans="2:9" ht="13.5" x14ac:dyDescent="0.15">
      <c r="B32" s="12" t="s">
        <v>0</v>
      </c>
      <c r="C32" s="41" t="s">
        <v>2</v>
      </c>
      <c r="D32" s="41" t="s">
        <v>281</v>
      </c>
    </row>
    <row r="33" spans="2:4" ht="13.5" x14ac:dyDescent="0.15">
      <c r="B33" s="12">
        <v>2017</v>
      </c>
      <c r="C33" s="46">
        <v>312127.62451475003</v>
      </c>
      <c r="D33" s="46">
        <v>162</v>
      </c>
    </row>
    <row r="34" spans="2:4" ht="13.5" x14ac:dyDescent="0.15">
      <c r="B34" s="12">
        <v>2018</v>
      </c>
      <c r="C34" s="46">
        <v>384617.30182700016</v>
      </c>
      <c r="D34" s="46">
        <v>187</v>
      </c>
    </row>
    <row r="35" spans="2:4" ht="13.5" x14ac:dyDescent="0.15">
      <c r="B35" s="12">
        <v>2019</v>
      </c>
      <c r="C35" s="46">
        <v>455590.69238375034</v>
      </c>
      <c r="D35" s="46">
        <v>213</v>
      </c>
    </row>
    <row r="36" spans="2:4" ht="13.5" x14ac:dyDescent="0.15">
      <c r="B36" s="12">
        <v>2020</v>
      </c>
      <c r="C36" s="46">
        <v>487800.27948850032</v>
      </c>
      <c r="D36" s="46">
        <v>222</v>
      </c>
    </row>
    <row r="37" spans="2:4" ht="13.5" x14ac:dyDescent="0.15">
      <c r="B37" s="12">
        <v>2021</v>
      </c>
      <c r="C37" s="46">
        <v>558368.92392600013</v>
      </c>
      <c r="D37" s="46">
        <v>240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D04-383C-4A5E-9DAC-3CC72D00C6D2}">
  <dimension ref="B2:H6"/>
  <sheetViews>
    <sheetView workbookViewId="0">
      <selection activeCell="J49" sqref="J49"/>
    </sheetView>
  </sheetViews>
  <sheetFormatPr defaultRowHeight="12" x14ac:dyDescent="0.15"/>
  <sheetData>
    <row r="2" spans="2:8" x14ac:dyDescent="0.15">
      <c r="H2" t="s">
        <v>19</v>
      </c>
    </row>
    <row r="3" spans="2:8" x14ac:dyDescent="0.15">
      <c r="B3" s="1" t="s">
        <v>0</v>
      </c>
      <c r="C3" s="62" t="s">
        <v>492</v>
      </c>
      <c r="D3" s="62" t="s">
        <v>501</v>
      </c>
      <c r="E3" s="62" t="s">
        <v>503</v>
      </c>
      <c r="F3" s="62" t="s">
        <v>505</v>
      </c>
      <c r="G3" s="62" t="s">
        <v>499</v>
      </c>
      <c r="H3" s="62" t="s">
        <v>4</v>
      </c>
    </row>
    <row r="4" spans="2:8" ht="13.5" x14ac:dyDescent="0.15">
      <c r="B4" s="1" t="s">
        <v>1</v>
      </c>
      <c r="C4" s="16">
        <v>287564</v>
      </c>
      <c r="D4" s="16">
        <v>124179</v>
      </c>
      <c r="E4" s="16">
        <v>106079</v>
      </c>
      <c r="F4" s="16">
        <v>17010</v>
      </c>
      <c r="G4" s="16">
        <v>23537</v>
      </c>
      <c r="H4" s="13">
        <v>558369</v>
      </c>
    </row>
    <row r="5" spans="2:8" ht="13.5" x14ac:dyDescent="0.15">
      <c r="B5" s="1" t="s">
        <v>3</v>
      </c>
      <c r="C5" s="14">
        <v>0.51500000000000001</v>
      </c>
      <c r="D5" s="14">
        <v>0.22239999999999999</v>
      </c>
      <c r="E5" s="14">
        <v>0.19</v>
      </c>
      <c r="F5" s="14">
        <v>3.0499999999999999E-2</v>
      </c>
      <c r="G5" s="14">
        <v>4.2200000000000001E-2</v>
      </c>
      <c r="H5" s="14">
        <v>1</v>
      </c>
    </row>
    <row r="6" spans="2:8" x14ac:dyDescent="0.15">
      <c r="C6">
        <v>0.30249999999999999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0F28-9113-41A8-B2C7-E45C4C9CA75C}">
  <dimension ref="A1:N245"/>
  <sheetViews>
    <sheetView tabSelected="1" zoomScaleNormal="100" workbookViewId="0">
      <selection activeCell="B24" sqref="B24"/>
    </sheetView>
  </sheetViews>
  <sheetFormatPr defaultRowHeight="12" x14ac:dyDescent="0.15"/>
  <cols>
    <col min="1" max="1" width="32.8984375" bestFit="1" customWidth="1"/>
    <col min="2" max="2" width="18.34765625" bestFit="1" customWidth="1"/>
    <col min="3" max="3" width="60.41796875" bestFit="1" customWidth="1"/>
    <col min="4" max="4" width="13.6015625" bestFit="1" customWidth="1"/>
    <col min="5" max="5" width="15.18359375" bestFit="1" customWidth="1"/>
    <col min="8" max="8" width="11.859375" bestFit="1" customWidth="1"/>
    <col min="9" max="9" width="15.97265625" bestFit="1" customWidth="1"/>
    <col min="10" max="11" width="13.125" bestFit="1" customWidth="1"/>
    <col min="12" max="12" width="13.44140625" bestFit="1" customWidth="1"/>
    <col min="13" max="15" width="13.125" bestFit="1" customWidth="1"/>
    <col min="16" max="16" width="18.34765625" bestFit="1" customWidth="1"/>
    <col min="17" max="17" width="12.96875" bestFit="1" customWidth="1"/>
    <col min="18" max="18" width="8.5390625" bestFit="1" customWidth="1"/>
    <col min="19" max="19" width="9.015625" bestFit="1" customWidth="1"/>
    <col min="20" max="20" width="9.9609375" bestFit="1" customWidth="1"/>
    <col min="21" max="21" width="12.3359375" bestFit="1" customWidth="1"/>
    <col min="22" max="23" width="13.125" bestFit="1" customWidth="1"/>
    <col min="24" max="24" width="12.3359375" bestFit="1" customWidth="1"/>
    <col min="25" max="31" width="13.125" bestFit="1" customWidth="1"/>
    <col min="32" max="32" width="13.44140625" bestFit="1" customWidth="1"/>
    <col min="33" max="33" width="12.3359375" bestFit="1" customWidth="1"/>
    <col min="34" max="34" width="9.9609375" bestFit="1" customWidth="1"/>
    <col min="35" max="35" width="13.125" bestFit="1" customWidth="1"/>
    <col min="36" max="36" width="9.015625" bestFit="1" customWidth="1"/>
    <col min="37" max="38" width="13.125" bestFit="1" customWidth="1"/>
    <col min="39" max="40" width="13.44140625" bestFit="1" customWidth="1"/>
    <col min="41" max="46" width="13.125" bestFit="1" customWidth="1"/>
    <col min="47" max="47" width="9.015625" bestFit="1" customWidth="1"/>
    <col min="48" max="48" width="11.0703125" bestFit="1" customWidth="1"/>
    <col min="49" max="50" width="13.125" bestFit="1" customWidth="1"/>
    <col min="51" max="51" width="15.0234375" bestFit="1" customWidth="1"/>
    <col min="52" max="55" width="13.125" bestFit="1" customWidth="1"/>
    <col min="56" max="56" width="11.0703125" bestFit="1" customWidth="1"/>
    <col min="57" max="58" width="13.125" bestFit="1" customWidth="1"/>
    <col min="59" max="59" width="13.44140625" bestFit="1" customWidth="1"/>
  </cols>
  <sheetData>
    <row r="1" spans="1:10" x14ac:dyDescent="0.15">
      <c r="A1" t="s">
        <v>507</v>
      </c>
    </row>
    <row r="2" spans="1:10" x14ac:dyDescent="0.15">
      <c r="A2" t="s">
        <v>508</v>
      </c>
    </row>
    <row r="4" spans="1:10" ht="16.5" x14ac:dyDescent="0.15">
      <c r="A4" s="1" t="s">
        <v>279</v>
      </c>
      <c r="B4" s="7" t="s">
        <v>27</v>
      </c>
      <c r="C4" s="7" t="s">
        <v>28</v>
      </c>
      <c r="D4" s="7" t="s">
        <v>1292</v>
      </c>
      <c r="E4" s="7" t="s">
        <v>29</v>
      </c>
      <c r="F4" s="7" t="s">
        <v>488</v>
      </c>
    </row>
    <row r="5" spans="1:10" ht="16.5" x14ac:dyDescent="0.15">
      <c r="A5" s="1" t="s">
        <v>436</v>
      </c>
      <c r="B5" s="8" t="s">
        <v>33</v>
      </c>
      <c r="C5" s="8" t="s">
        <v>31</v>
      </c>
      <c r="D5" s="10">
        <v>5208.3900000000003</v>
      </c>
      <c r="E5" s="9" t="s">
        <v>197</v>
      </c>
      <c r="F5" s="1">
        <f>YEAR(E5)</f>
        <v>2020</v>
      </c>
    </row>
    <row r="6" spans="1:10" ht="16.5" x14ac:dyDescent="0.15">
      <c r="A6" s="1" t="s">
        <v>299</v>
      </c>
      <c r="B6" s="8" t="s">
        <v>33</v>
      </c>
      <c r="C6" s="8" t="s">
        <v>34</v>
      </c>
      <c r="D6" s="10">
        <v>11117.84</v>
      </c>
      <c r="E6" s="9" t="s">
        <v>35</v>
      </c>
      <c r="F6" s="1">
        <f>YEAR(E6)</f>
        <v>2008</v>
      </c>
      <c r="H6" s="19" t="s">
        <v>490</v>
      </c>
      <c r="I6" t="s">
        <v>489</v>
      </c>
    </row>
    <row r="7" spans="1:10" ht="16.5" x14ac:dyDescent="0.15">
      <c r="A7" s="1" t="s">
        <v>474</v>
      </c>
      <c r="B7" s="8" t="s">
        <v>33</v>
      </c>
      <c r="C7" s="8" t="s">
        <v>54</v>
      </c>
      <c r="D7" s="10">
        <v>1027.67</v>
      </c>
      <c r="E7" s="9" t="s">
        <v>260</v>
      </c>
      <c r="F7" s="1">
        <f>YEAR(E7)</f>
        <v>2001</v>
      </c>
      <c r="H7" s="20">
        <v>1978</v>
      </c>
      <c r="I7">
        <v>0</v>
      </c>
      <c r="J7" s="23">
        <v>0</v>
      </c>
    </row>
    <row r="8" spans="1:10" ht="16.5" x14ac:dyDescent="0.15">
      <c r="A8" s="1" t="s">
        <v>383</v>
      </c>
      <c r="B8" s="8" t="s">
        <v>59</v>
      </c>
      <c r="C8" s="8" t="s">
        <v>31</v>
      </c>
      <c r="D8" s="10">
        <v>29410.12</v>
      </c>
      <c r="E8" s="9" t="s">
        <v>126</v>
      </c>
      <c r="F8" s="1">
        <f>YEAR(E8)</f>
        <v>2016</v>
      </c>
      <c r="H8" s="20">
        <v>1979</v>
      </c>
      <c r="I8">
        <v>237</v>
      </c>
      <c r="J8" s="23">
        <v>1.2839629307432828E-4</v>
      </c>
    </row>
    <row r="9" spans="1:10" ht="16.5" x14ac:dyDescent="0.15">
      <c r="A9" s="1" t="s">
        <v>317</v>
      </c>
      <c r="B9" s="8" t="s">
        <v>59</v>
      </c>
      <c r="C9" s="8" t="s">
        <v>36</v>
      </c>
      <c r="D9" s="10">
        <v>2317.6</v>
      </c>
      <c r="E9" s="9" t="s">
        <v>60</v>
      </c>
      <c r="F9" s="1">
        <f>YEAR(E9)</f>
        <v>2011</v>
      </c>
      <c r="H9" s="20">
        <v>1990</v>
      </c>
      <c r="I9">
        <v>1568.81</v>
      </c>
      <c r="J9" s="23">
        <v>8.4991303180564112E-4</v>
      </c>
    </row>
    <row r="10" spans="1:10" ht="16.5" x14ac:dyDescent="0.15">
      <c r="A10" s="1" t="s">
        <v>388</v>
      </c>
      <c r="B10" s="8" t="s">
        <v>117</v>
      </c>
      <c r="C10" s="8" t="s">
        <v>31</v>
      </c>
      <c r="D10" s="10">
        <v>2994.54</v>
      </c>
      <c r="E10" s="9" t="s">
        <v>131</v>
      </c>
      <c r="F10" s="1">
        <f>YEAR(E10)</f>
        <v>2017</v>
      </c>
      <c r="H10" s="20">
        <v>1991</v>
      </c>
      <c r="I10">
        <v>2762.12</v>
      </c>
      <c r="J10" s="23">
        <v>1.4963964937825468E-3</v>
      </c>
    </row>
    <row r="11" spans="1:10" ht="16.5" x14ac:dyDescent="0.15">
      <c r="A11" s="1" t="s">
        <v>375</v>
      </c>
      <c r="B11" s="8" t="s">
        <v>117</v>
      </c>
      <c r="C11" s="8" t="s">
        <v>34</v>
      </c>
      <c r="D11" s="10">
        <v>579.59</v>
      </c>
      <c r="E11" s="9" t="s">
        <v>118</v>
      </c>
      <c r="F11" s="1">
        <f>YEAR(E11)</f>
        <v>2016</v>
      </c>
      <c r="H11" s="20">
        <v>1992</v>
      </c>
      <c r="I11">
        <v>293</v>
      </c>
      <c r="J11" s="23">
        <v>1.5873465768260838E-4</v>
      </c>
    </row>
    <row r="12" spans="1:10" ht="16.5" x14ac:dyDescent="0.15">
      <c r="A12" s="1" t="s">
        <v>467</v>
      </c>
      <c r="B12" s="8" t="s">
        <v>117</v>
      </c>
      <c r="C12" s="8" t="s">
        <v>54</v>
      </c>
      <c r="D12" s="10">
        <v>943</v>
      </c>
      <c r="E12" s="9" t="s">
        <v>251</v>
      </c>
      <c r="F12" s="1">
        <f>YEAR(E12)</f>
        <v>1991</v>
      </c>
      <c r="H12" s="20">
        <v>1994</v>
      </c>
      <c r="I12">
        <v>2350.69</v>
      </c>
      <c r="J12" s="23">
        <v>1.2735016125185348E-3</v>
      </c>
    </row>
    <row r="13" spans="1:10" ht="16.5" x14ac:dyDescent="0.15">
      <c r="A13" s="1" t="s">
        <v>471</v>
      </c>
      <c r="B13" s="8" t="s">
        <v>255</v>
      </c>
      <c r="C13" s="8" t="s">
        <v>54</v>
      </c>
      <c r="D13" s="10">
        <v>293</v>
      </c>
      <c r="E13" s="9" t="s">
        <v>256</v>
      </c>
      <c r="F13" s="1">
        <f>YEAR(E13)</f>
        <v>1992</v>
      </c>
      <c r="H13" s="20">
        <v>1995</v>
      </c>
      <c r="I13">
        <v>10032.040000000001</v>
      </c>
      <c r="J13" s="23">
        <v>5.4349229872294701E-3</v>
      </c>
    </row>
    <row r="14" spans="1:10" ht="16.5" x14ac:dyDescent="0.15">
      <c r="A14" s="1" t="s">
        <v>472</v>
      </c>
      <c r="B14" s="8" t="s">
        <v>257</v>
      </c>
      <c r="C14" s="8" t="s">
        <v>243</v>
      </c>
      <c r="D14" s="10">
        <v>63</v>
      </c>
      <c r="E14" s="9" t="s">
        <v>258</v>
      </c>
      <c r="F14" s="1">
        <f>YEAR(E14)</f>
        <v>2003</v>
      </c>
      <c r="H14" s="20">
        <v>1996</v>
      </c>
      <c r="I14">
        <v>1967.7599999999998</v>
      </c>
      <c r="J14" s="23">
        <v>1.0660467918140936E-3</v>
      </c>
    </row>
    <row r="15" spans="1:10" ht="16.5" x14ac:dyDescent="0.15">
      <c r="A15" s="1" t="s">
        <v>472</v>
      </c>
      <c r="B15" s="8" t="s">
        <v>257</v>
      </c>
      <c r="C15" s="8" t="s">
        <v>243</v>
      </c>
      <c r="D15" s="10">
        <v>270</v>
      </c>
      <c r="E15" s="9" t="s">
        <v>258</v>
      </c>
      <c r="F15" s="1">
        <f>YEAR(E15)</f>
        <v>2003</v>
      </c>
      <c r="H15" s="20">
        <v>1997</v>
      </c>
      <c r="I15">
        <v>50097.29</v>
      </c>
      <c r="J15" s="23">
        <v>2.7140533034049012E-2</v>
      </c>
    </row>
    <row r="16" spans="1:10" ht="16.5" x14ac:dyDescent="0.15">
      <c r="A16" s="1" t="s">
        <v>429</v>
      </c>
      <c r="B16" s="8" t="s">
        <v>186</v>
      </c>
      <c r="C16" s="8" t="s">
        <v>31</v>
      </c>
      <c r="D16" s="10">
        <v>10652.44</v>
      </c>
      <c r="E16" s="9" t="s">
        <v>187</v>
      </c>
      <c r="F16" s="1">
        <f>YEAR(E16)</f>
        <v>2019</v>
      </c>
      <c r="H16" s="20">
        <v>1998</v>
      </c>
      <c r="I16">
        <v>7350.92</v>
      </c>
      <c r="J16" s="23">
        <v>3.9824087708267564E-3</v>
      </c>
    </row>
    <row r="17" spans="1:11" ht="16.5" x14ac:dyDescent="0.15">
      <c r="A17" s="1" t="s">
        <v>404</v>
      </c>
      <c r="B17" s="8" t="s">
        <v>140</v>
      </c>
      <c r="C17" s="8" t="s">
        <v>31</v>
      </c>
      <c r="D17" s="10">
        <v>497.4</v>
      </c>
      <c r="E17" s="9" t="s">
        <v>156</v>
      </c>
      <c r="F17" s="1">
        <f>YEAR(E17)</f>
        <v>2018</v>
      </c>
      <c r="H17" s="20">
        <v>2001</v>
      </c>
      <c r="I17">
        <v>1147.67</v>
      </c>
      <c r="J17" s="23">
        <v>6.2175769482115755E-4</v>
      </c>
      <c r="K17" s="11">
        <f>SUM(J7:J17)</f>
        <v>4.2152611367604148E-2</v>
      </c>
    </row>
    <row r="18" spans="1:11" ht="16.5" x14ac:dyDescent="0.15">
      <c r="A18" s="1" t="s">
        <v>393</v>
      </c>
      <c r="B18" s="8" t="s">
        <v>140</v>
      </c>
      <c r="C18" s="8" t="s">
        <v>31</v>
      </c>
      <c r="D18" s="10">
        <v>615.92999999999995</v>
      </c>
      <c r="E18" s="9" t="s">
        <v>141</v>
      </c>
      <c r="F18" s="1">
        <f>YEAR(E18)</f>
        <v>2017</v>
      </c>
      <c r="H18" s="20">
        <v>2002</v>
      </c>
      <c r="I18">
        <v>6318.48</v>
      </c>
      <c r="J18" s="24">
        <v>3.4230776787522433E-3</v>
      </c>
    </row>
    <row r="19" spans="1:11" ht="16.5" x14ac:dyDescent="0.15">
      <c r="A19" s="1" t="s">
        <v>470</v>
      </c>
      <c r="B19" s="8" t="s">
        <v>140</v>
      </c>
      <c r="C19" s="8" t="s">
        <v>31</v>
      </c>
      <c r="D19" s="10">
        <v>4341.17</v>
      </c>
      <c r="E19" s="9" t="s">
        <v>254</v>
      </c>
      <c r="F19" s="1">
        <f>YEAR(E19)</f>
        <v>2004</v>
      </c>
      <c r="H19" s="20">
        <v>2003</v>
      </c>
      <c r="I19">
        <v>17627.915000000001</v>
      </c>
      <c r="J19" s="24">
        <v>9.5500377241744625E-3</v>
      </c>
    </row>
    <row r="20" spans="1:11" ht="16.5" x14ac:dyDescent="0.15">
      <c r="A20" s="1" t="s">
        <v>469</v>
      </c>
      <c r="B20" s="8" t="s">
        <v>140</v>
      </c>
      <c r="C20" s="8" t="s">
        <v>54</v>
      </c>
      <c r="D20" s="10">
        <v>1337.42</v>
      </c>
      <c r="E20" s="9" t="s">
        <v>253</v>
      </c>
      <c r="F20" s="1">
        <f>YEAR(E20)</f>
        <v>2003</v>
      </c>
      <c r="H20" s="20">
        <v>2004</v>
      </c>
      <c r="I20">
        <v>10085.200000000001</v>
      </c>
      <c r="J20" s="24">
        <v>5.4637227633469012E-3</v>
      </c>
    </row>
    <row r="21" spans="1:11" ht="16.5" x14ac:dyDescent="0.15">
      <c r="A21" s="1" t="s">
        <v>468</v>
      </c>
      <c r="B21" s="8" t="s">
        <v>140</v>
      </c>
      <c r="C21" s="8" t="s">
        <v>54</v>
      </c>
      <c r="D21" s="10">
        <v>2393.2800000000002</v>
      </c>
      <c r="E21" s="9" t="s">
        <v>252</v>
      </c>
      <c r="F21" s="1">
        <f>YEAR(E21)</f>
        <v>2002</v>
      </c>
      <c r="H21" s="20">
        <v>2005</v>
      </c>
      <c r="I21">
        <v>19306.87</v>
      </c>
      <c r="J21" s="24">
        <v>1.0459622526869014E-2</v>
      </c>
    </row>
    <row r="22" spans="1:11" ht="16.5" x14ac:dyDescent="0.15">
      <c r="A22" s="1" t="s">
        <v>348</v>
      </c>
      <c r="B22" s="8" t="s">
        <v>48</v>
      </c>
      <c r="C22" s="8" t="s">
        <v>31</v>
      </c>
      <c r="D22" s="10">
        <v>1791.32</v>
      </c>
      <c r="E22" s="9" t="s">
        <v>93</v>
      </c>
      <c r="F22" s="1">
        <f>YEAR(E22)</f>
        <v>2013</v>
      </c>
      <c r="H22" s="20">
        <v>2006</v>
      </c>
      <c r="I22">
        <v>2892.1279999999997</v>
      </c>
      <c r="J22" s="24">
        <v>1.5668291742467124E-3</v>
      </c>
      <c r="K22" s="11">
        <f>SUM(J18:J22)</f>
        <v>3.0463289867389332E-2</v>
      </c>
    </row>
    <row r="23" spans="1:11" ht="16.5" x14ac:dyDescent="0.15">
      <c r="A23" s="1" t="s">
        <v>309</v>
      </c>
      <c r="B23" s="8" t="s">
        <v>48</v>
      </c>
      <c r="C23" s="8" t="s">
        <v>31</v>
      </c>
      <c r="D23" s="10">
        <v>9146.33</v>
      </c>
      <c r="E23" s="9" t="s">
        <v>49</v>
      </c>
      <c r="F23" s="1">
        <f>YEAR(E23)</f>
        <v>2009</v>
      </c>
      <c r="H23" s="20">
        <v>2007</v>
      </c>
      <c r="I23">
        <v>5280.16</v>
      </c>
      <c r="J23" s="25">
        <v>2.8605610583938615E-3</v>
      </c>
    </row>
    <row r="24" spans="1:11" ht="16.5" x14ac:dyDescent="0.15">
      <c r="A24" s="1" t="s">
        <v>312</v>
      </c>
      <c r="B24" s="8" t="s">
        <v>52</v>
      </c>
      <c r="C24" s="8" t="s">
        <v>36</v>
      </c>
      <c r="D24" s="10">
        <v>2113.2800000000002</v>
      </c>
      <c r="E24" s="9" t="s">
        <v>53</v>
      </c>
      <c r="F24" s="1">
        <f>YEAR(E24)</f>
        <v>1997</v>
      </c>
      <c r="H24" s="20">
        <v>2008</v>
      </c>
      <c r="I24">
        <v>56606.79</v>
      </c>
      <c r="J24" s="25">
        <v>3.066709704150614E-2</v>
      </c>
    </row>
    <row r="25" spans="1:11" ht="16.5" x14ac:dyDescent="0.15">
      <c r="A25" s="1" t="s">
        <v>312</v>
      </c>
      <c r="B25" s="8" t="s">
        <v>52</v>
      </c>
      <c r="C25" s="8" t="s">
        <v>54</v>
      </c>
      <c r="D25" s="10">
        <v>32.33</v>
      </c>
      <c r="E25" s="9" t="s">
        <v>53</v>
      </c>
      <c r="F25" s="1">
        <f>YEAR(E25)</f>
        <v>1997</v>
      </c>
      <c r="H25" s="20">
        <v>2009</v>
      </c>
      <c r="I25">
        <v>27986.89</v>
      </c>
      <c r="J25" s="25">
        <v>1.5162079876282647E-2</v>
      </c>
    </row>
    <row r="26" spans="1:11" ht="16.5" x14ac:dyDescent="0.15">
      <c r="A26" s="1" t="s">
        <v>484</v>
      </c>
      <c r="B26" s="8" t="s">
        <v>52</v>
      </c>
      <c r="C26" s="8" t="s">
        <v>54</v>
      </c>
      <c r="D26" s="10">
        <v>734.16</v>
      </c>
      <c r="E26" s="18">
        <v>35065</v>
      </c>
      <c r="F26" s="1">
        <f>YEAR(E26)</f>
        <v>1996</v>
      </c>
      <c r="H26" s="20">
        <v>2010</v>
      </c>
      <c r="I26">
        <v>62661.570999999996</v>
      </c>
      <c r="J26" s="25">
        <v>3.3947314070100543E-2</v>
      </c>
    </row>
    <row r="27" spans="1:11" ht="16.5" x14ac:dyDescent="0.15">
      <c r="A27" s="1" t="s">
        <v>483</v>
      </c>
      <c r="B27" s="8" t="s">
        <v>273</v>
      </c>
      <c r="C27" s="8" t="s">
        <v>54</v>
      </c>
      <c r="D27" s="10">
        <v>132.22999999999999</v>
      </c>
      <c r="E27" s="9" t="s">
        <v>274</v>
      </c>
      <c r="F27" s="1">
        <f>YEAR(E27)</f>
        <v>1990</v>
      </c>
      <c r="H27" s="20">
        <v>2011</v>
      </c>
      <c r="I27">
        <v>198140.3578</v>
      </c>
      <c r="J27" s="25">
        <v>0.10734382890270493</v>
      </c>
      <c r="K27" s="11">
        <f>SUM(J23:J27)</f>
        <v>0.18998088094898813</v>
      </c>
    </row>
    <row r="28" spans="1:11" ht="16.5" x14ac:dyDescent="0.15">
      <c r="A28" s="1" t="s">
        <v>398</v>
      </c>
      <c r="B28" s="8" t="s">
        <v>18</v>
      </c>
      <c r="C28" s="8" t="s">
        <v>31</v>
      </c>
      <c r="D28" s="10">
        <v>14227.434999999999</v>
      </c>
      <c r="E28" s="9" t="s">
        <v>146</v>
      </c>
      <c r="F28" s="1">
        <f>YEAR(E28)</f>
        <v>2018</v>
      </c>
      <c r="H28" s="20">
        <v>2012</v>
      </c>
      <c r="I28">
        <v>72014.21699999999</v>
      </c>
      <c r="J28" s="22">
        <v>3.9014170934389338E-2</v>
      </c>
    </row>
    <row r="29" spans="1:11" ht="16.5" x14ac:dyDescent="0.15">
      <c r="A29" s="1" t="s">
        <v>401</v>
      </c>
      <c r="B29" s="8" t="s">
        <v>18</v>
      </c>
      <c r="C29" s="8" t="s">
        <v>54</v>
      </c>
      <c r="D29" s="10">
        <v>11783.3</v>
      </c>
      <c r="E29" s="9" t="s">
        <v>150</v>
      </c>
      <c r="F29" s="1">
        <f>YEAR(E29)</f>
        <v>2018</v>
      </c>
      <c r="H29" s="20">
        <v>2013</v>
      </c>
      <c r="I29">
        <v>151267.13600000006</v>
      </c>
      <c r="J29" s="22">
        <v>8.1949955807469541E-2</v>
      </c>
    </row>
    <row r="30" spans="1:11" ht="16.5" x14ac:dyDescent="0.15">
      <c r="A30" s="1" t="s">
        <v>365</v>
      </c>
      <c r="B30" s="8" t="s">
        <v>17</v>
      </c>
      <c r="C30" s="8" t="s">
        <v>31</v>
      </c>
      <c r="D30" s="10">
        <v>1373.45</v>
      </c>
      <c r="E30" s="9" t="s">
        <v>109</v>
      </c>
      <c r="F30" s="1">
        <f>YEAR(E30)</f>
        <v>2014</v>
      </c>
      <c r="H30" s="20">
        <v>2014</v>
      </c>
      <c r="I30">
        <v>82539.440000000017</v>
      </c>
      <c r="J30" s="22">
        <v>4.4716279022915348E-2</v>
      </c>
    </row>
    <row r="31" spans="1:11" ht="16.5" x14ac:dyDescent="0.15">
      <c r="A31" s="1" t="s">
        <v>358</v>
      </c>
      <c r="B31" s="8" t="s">
        <v>17</v>
      </c>
      <c r="C31" s="8" t="s">
        <v>31</v>
      </c>
      <c r="D31" s="10">
        <v>1277.8499999999999</v>
      </c>
      <c r="E31" s="9" t="s">
        <v>101</v>
      </c>
      <c r="F31" s="1">
        <f>YEAR(E31)</f>
        <v>2014</v>
      </c>
      <c r="H31" s="20">
        <v>2015</v>
      </c>
      <c r="I31">
        <v>33693.090000000004</v>
      </c>
      <c r="J31" s="22">
        <v>1.8253450878564219E-2</v>
      </c>
    </row>
    <row r="32" spans="1:11" ht="16.5" x14ac:dyDescent="0.15">
      <c r="A32" s="1" t="s">
        <v>313</v>
      </c>
      <c r="B32" s="8" t="s">
        <v>17</v>
      </c>
      <c r="C32" s="8" t="s">
        <v>36</v>
      </c>
      <c r="D32" s="10">
        <v>3431.61</v>
      </c>
      <c r="E32" s="9" t="s">
        <v>55</v>
      </c>
      <c r="F32" s="1">
        <f>YEAR(E32)</f>
        <v>2010</v>
      </c>
      <c r="H32" s="20">
        <v>2016</v>
      </c>
      <c r="I32">
        <v>70995.405999999988</v>
      </c>
      <c r="J32" s="22">
        <v>3.8462223441801363E-2</v>
      </c>
      <c r="K32" s="11">
        <f>SUM(J28:J32)</f>
        <v>0.22239608008513981</v>
      </c>
    </row>
    <row r="33" spans="1:14" ht="16.5" x14ac:dyDescent="0.15">
      <c r="A33" s="1" t="s">
        <v>457</v>
      </c>
      <c r="B33" s="8" t="s">
        <v>17</v>
      </c>
      <c r="C33" s="8" t="s">
        <v>31</v>
      </c>
      <c r="D33" s="10">
        <v>1435.04</v>
      </c>
      <c r="E33" s="9" t="s">
        <v>238</v>
      </c>
      <c r="F33" s="1">
        <f>YEAR(E33)</f>
        <v>2004</v>
      </c>
      <c r="H33" s="20">
        <v>2017</v>
      </c>
      <c r="I33">
        <v>140283.71709999998</v>
      </c>
      <c r="J33" s="21">
        <v>7.5999617106868159E-2</v>
      </c>
    </row>
    <row r="34" spans="1:14" ht="16.5" x14ac:dyDescent="0.15">
      <c r="A34" s="1" t="s">
        <v>458</v>
      </c>
      <c r="B34" s="8" t="s">
        <v>17</v>
      </c>
      <c r="C34" s="8" t="s">
        <v>31</v>
      </c>
      <c r="D34" s="10">
        <v>1702.38</v>
      </c>
      <c r="E34" s="9" t="s">
        <v>238</v>
      </c>
      <c r="F34" s="1">
        <f>YEAR(E34)</f>
        <v>2004</v>
      </c>
      <c r="H34" s="20">
        <v>2018</v>
      </c>
      <c r="I34">
        <v>239319.47689999998</v>
      </c>
      <c r="J34" s="21">
        <v>0.12965288478669762</v>
      </c>
    </row>
    <row r="35" spans="1:14" ht="16.5" x14ac:dyDescent="0.15">
      <c r="A35" s="1" t="s">
        <v>305</v>
      </c>
      <c r="B35" s="8" t="s">
        <v>43</v>
      </c>
      <c r="C35" s="8" t="s">
        <v>36</v>
      </c>
      <c r="D35" s="10">
        <v>678.95</v>
      </c>
      <c r="E35" s="9" t="s">
        <v>44</v>
      </c>
      <c r="F35" s="1">
        <f>YEAR(E35)</f>
        <v>2009</v>
      </c>
      <c r="H35" s="20">
        <v>2019</v>
      </c>
      <c r="I35">
        <v>228810.51869999993</v>
      </c>
      <c r="J35" s="21">
        <v>0.12395958825946946</v>
      </c>
    </row>
    <row r="36" spans="1:14" ht="16.5" x14ac:dyDescent="0.15">
      <c r="A36" s="1" t="s">
        <v>485</v>
      </c>
      <c r="B36" s="8" t="s">
        <v>275</v>
      </c>
      <c r="C36" s="8" t="s">
        <v>54</v>
      </c>
      <c r="D36" s="10">
        <v>1898.31</v>
      </c>
      <c r="E36" s="9" t="s">
        <v>276</v>
      </c>
      <c r="F36" s="1">
        <f>YEAR(E36)</f>
        <v>1995</v>
      </c>
      <c r="H36" s="20">
        <v>2020</v>
      </c>
      <c r="I36">
        <v>118753.7031</v>
      </c>
      <c r="J36" s="21">
        <v>6.4335591843415044E-2</v>
      </c>
    </row>
    <row r="37" spans="1:14" ht="16.5" x14ac:dyDescent="0.15">
      <c r="A37" s="1" t="s">
        <v>341</v>
      </c>
      <c r="B37" s="8" t="s">
        <v>86</v>
      </c>
      <c r="C37" s="8" t="s">
        <v>54</v>
      </c>
      <c r="D37" s="10">
        <v>660.41</v>
      </c>
      <c r="E37" s="9" t="s">
        <v>85</v>
      </c>
      <c r="F37" s="1">
        <f>YEAR(E37)</f>
        <v>2013</v>
      </c>
      <c r="H37" s="20">
        <v>2021</v>
      </c>
      <c r="I37">
        <v>223457.31580000004</v>
      </c>
      <c r="J37" s="21">
        <v>0.1210594557344284</v>
      </c>
      <c r="K37" s="11">
        <f>SUM(J33:J37)</f>
        <v>0.51500713773087869</v>
      </c>
    </row>
    <row r="38" spans="1:14" ht="16.5" x14ac:dyDescent="0.15">
      <c r="A38" s="1" t="s">
        <v>447</v>
      </c>
      <c r="B38" s="8" t="s">
        <v>103</v>
      </c>
      <c r="C38" s="8" t="s">
        <v>31</v>
      </c>
      <c r="D38" s="10">
        <v>923.73</v>
      </c>
      <c r="E38" s="9" t="s">
        <v>218</v>
      </c>
      <c r="F38" s="1">
        <f>YEAR(E38)</f>
        <v>2021</v>
      </c>
      <c r="H38" s="20" t="s">
        <v>491</v>
      </c>
      <c r="I38">
        <v>1845847.6823999998</v>
      </c>
      <c r="J38" s="3">
        <v>1</v>
      </c>
    </row>
    <row r="39" spans="1:14" ht="16.5" x14ac:dyDescent="0.15">
      <c r="A39" s="1" t="s">
        <v>440</v>
      </c>
      <c r="B39" s="8" t="s">
        <v>103</v>
      </c>
      <c r="C39" s="8" t="s">
        <v>31</v>
      </c>
      <c r="D39" s="10">
        <v>959.75</v>
      </c>
      <c r="E39" s="9" t="s">
        <v>202</v>
      </c>
      <c r="F39" s="1">
        <f>YEAR(E39)</f>
        <v>2020</v>
      </c>
    </row>
    <row r="40" spans="1:14" ht="16.5" x14ac:dyDescent="0.15">
      <c r="A40" s="1" t="s">
        <v>405</v>
      </c>
      <c r="B40" s="8" t="s">
        <v>103</v>
      </c>
      <c r="C40" s="8" t="s">
        <v>31</v>
      </c>
      <c r="D40" s="10">
        <v>966.65</v>
      </c>
      <c r="E40" s="9" t="s">
        <v>158</v>
      </c>
      <c r="F40" s="1">
        <f>YEAR(E40)</f>
        <v>2018</v>
      </c>
      <c r="N40" t="s">
        <v>20</v>
      </c>
    </row>
    <row r="41" spans="1:14" ht="24.75" x14ac:dyDescent="0.2">
      <c r="A41" s="1" t="s">
        <v>384</v>
      </c>
      <c r="B41" s="8" t="s">
        <v>103</v>
      </c>
      <c r="C41" s="8" t="s">
        <v>31</v>
      </c>
      <c r="D41" s="10">
        <v>878.46</v>
      </c>
      <c r="E41" s="9" t="s">
        <v>127</v>
      </c>
      <c r="F41" s="1">
        <f>YEAR(E41)</f>
        <v>2016</v>
      </c>
      <c r="H41" s="28" t="s">
        <v>0</v>
      </c>
      <c r="I41" s="28" t="s">
        <v>492</v>
      </c>
      <c r="J41" s="26" t="s">
        <v>502</v>
      </c>
      <c r="K41" s="26" t="s">
        <v>504</v>
      </c>
      <c r="L41" s="29" t="s">
        <v>506</v>
      </c>
      <c r="M41" s="28" t="s">
        <v>499</v>
      </c>
      <c r="N41" s="28" t="s">
        <v>4</v>
      </c>
    </row>
    <row r="42" spans="1:14" ht="16.5" x14ac:dyDescent="0.15">
      <c r="A42" s="1" t="s">
        <v>360</v>
      </c>
      <c r="B42" s="8" t="s">
        <v>103</v>
      </c>
      <c r="C42" s="8" t="s">
        <v>31</v>
      </c>
      <c r="D42" s="10">
        <v>2769.1</v>
      </c>
      <c r="E42" s="9" t="s">
        <v>104</v>
      </c>
      <c r="F42" s="1">
        <f>YEAR(E42)</f>
        <v>2014</v>
      </c>
      <c r="H42" s="27" t="s">
        <v>2</v>
      </c>
      <c r="I42" s="16">
        <f>(SUM(I33:I37))*0.3025</f>
        <v>287563.981309</v>
      </c>
      <c r="J42" s="16">
        <f>(SUM(I28:I32))*0.3025</f>
        <v>124179.05992250003</v>
      </c>
      <c r="K42" s="16">
        <f>(SUM(I23:I27))*0.3025</f>
        <v>106079.42006199999</v>
      </c>
      <c r="L42" s="16">
        <f>(SUM(I18:I22))*0.3025</f>
        <v>17009.754382499999</v>
      </c>
      <c r="M42" s="16">
        <f>(SUM(I7:I17))*0.3025</f>
        <v>23536.70825</v>
      </c>
      <c r="N42" s="13">
        <f>SUM(I42:M42)</f>
        <v>558368.92392600002</v>
      </c>
    </row>
    <row r="43" spans="1:14" ht="16.5" x14ac:dyDescent="0.15">
      <c r="A43" s="1" t="s">
        <v>342</v>
      </c>
      <c r="B43" s="8" t="s">
        <v>87</v>
      </c>
      <c r="C43" s="8" t="s">
        <v>54</v>
      </c>
      <c r="D43" s="10">
        <v>660.41</v>
      </c>
      <c r="E43" s="9" t="s">
        <v>85</v>
      </c>
      <c r="F43" s="1">
        <f>YEAR(E43)</f>
        <v>2013</v>
      </c>
      <c r="H43" s="27" t="s">
        <v>3</v>
      </c>
      <c r="I43" s="14">
        <f t="shared" ref="I43:N43" si="0">I42/$N$42</f>
        <v>0.51500713773087869</v>
      </c>
      <c r="J43" s="14">
        <f t="shared" si="0"/>
        <v>0.22239608008513981</v>
      </c>
      <c r="K43" s="14">
        <f t="shared" si="0"/>
        <v>0.18998088094898807</v>
      </c>
      <c r="L43" s="14">
        <f t="shared" si="0"/>
        <v>3.0463289867389328E-2</v>
      </c>
      <c r="M43" s="14">
        <f t="shared" si="0"/>
        <v>4.2152611367604141E-2</v>
      </c>
      <c r="N43" s="14">
        <f t="shared" si="0"/>
        <v>1</v>
      </c>
    </row>
    <row r="44" spans="1:14" ht="16.5" x14ac:dyDescent="0.15">
      <c r="A44" s="1" t="s">
        <v>444</v>
      </c>
      <c r="B44" s="8" t="s">
        <v>70</v>
      </c>
      <c r="C44" s="8" t="s">
        <v>34</v>
      </c>
      <c r="D44" s="10">
        <v>851.7</v>
      </c>
      <c r="E44" s="9" t="s">
        <v>211</v>
      </c>
      <c r="F44" s="1">
        <f>YEAR(E44)</f>
        <v>2021</v>
      </c>
      <c r="I44">
        <v>0.30249999999999999</v>
      </c>
    </row>
    <row r="45" spans="1:14" ht="16.5" x14ac:dyDescent="0.15">
      <c r="A45" s="1" t="s">
        <v>438</v>
      </c>
      <c r="B45" s="8" t="s">
        <v>70</v>
      </c>
      <c r="C45" s="8" t="s">
        <v>31</v>
      </c>
      <c r="D45" s="10">
        <v>2346.9699999999998</v>
      </c>
      <c r="E45" s="9" t="s">
        <v>200</v>
      </c>
      <c r="F45" s="1">
        <f>YEAR(E45)</f>
        <v>2020</v>
      </c>
    </row>
    <row r="46" spans="1:14" ht="16.5" x14ac:dyDescent="0.15">
      <c r="A46" s="1" t="s">
        <v>409</v>
      </c>
      <c r="B46" s="8" t="s">
        <v>70</v>
      </c>
      <c r="C46" s="8" t="s">
        <v>31</v>
      </c>
      <c r="D46" s="10">
        <v>1187.4000000000001</v>
      </c>
      <c r="E46" s="9" t="s">
        <v>164</v>
      </c>
      <c r="F46" s="1">
        <f>YEAR(E46)</f>
        <v>2018</v>
      </c>
    </row>
    <row r="47" spans="1:14" ht="16.5" x14ac:dyDescent="0.15">
      <c r="A47" s="1" t="s">
        <v>327</v>
      </c>
      <c r="B47" s="8" t="s">
        <v>70</v>
      </c>
      <c r="C47" s="8" t="s">
        <v>31</v>
      </c>
      <c r="D47" s="10">
        <v>1968.9</v>
      </c>
      <c r="E47" s="9" t="s">
        <v>71</v>
      </c>
      <c r="F47" s="1">
        <f>YEAR(E47)</f>
        <v>2011</v>
      </c>
    </row>
    <row r="48" spans="1:14" ht="16.5" x14ac:dyDescent="0.15">
      <c r="A48" s="1" t="s">
        <v>466</v>
      </c>
      <c r="B48" s="8" t="s">
        <v>70</v>
      </c>
      <c r="C48" s="8" t="s">
        <v>34</v>
      </c>
      <c r="D48" s="10">
        <v>885.47</v>
      </c>
      <c r="E48" s="9" t="s">
        <v>250</v>
      </c>
      <c r="F48" s="1">
        <f>YEAR(E48)</f>
        <v>1995</v>
      </c>
    </row>
    <row r="49" spans="1:6" ht="16.5" x14ac:dyDescent="0.15">
      <c r="A49" s="1" t="s">
        <v>297</v>
      </c>
      <c r="B49" s="8" t="s">
        <v>16</v>
      </c>
      <c r="C49" s="8" t="s">
        <v>31</v>
      </c>
      <c r="D49" s="10">
        <v>23143.7307</v>
      </c>
      <c r="E49" s="9" t="s">
        <v>224</v>
      </c>
      <c r="F49" s="1">
        <f>YEAR(E49)</f>
        <v>2021</v>
      </c>
    </row>
    <row r="50" spans="1:6" ht="16.5" x14ac:dyDescent="0.15">
      <c r="A50" s="1" t="s">
        <v>297</v>
      </c>
      <c r="B50" s="8" t="s">
        <v>16</v>
      </c>
      <c r="C50" s="8" t="s">
        <v>36</v>
      </c>
      <c r="D50" s="10">
        <v>23553.308799999999</v>
      </c>
      <c r="E50" s="9" t="s">
        <v>224</v>
      </c>
      <c r="F50" s="1">
        <f>YEAR(E50)</f>
        <v>2021</v>
      </c>
    </row>
    <row r="51" spans="1:6" ht="16.5" x14ac:dyDescent="0.15">
      <c r="A51" s="1" t="s">
        <v>284</v>
      </c>
      <c r="B51" s="8" t="s">
        <v>16</v>
      </c>
      <c r="C51" s="8" t="s">
        <v>31</v>
      </c>
      <c r="D51" s="10">
        <v>15527.447200000001</v>
      </c>
      <c r="E51" s="9" t="s">
        <v>221</v>
      </c>
      <c r="F51" s="1">
        <f>YEAR(E51)</f>
        <v>2021</v>
      </c>
    </row>
    <row r="52" spans="1:6" ht="16.5" x14ac:dyDescent="0.15">
      <c r="A52" s="1" t="s">
        <v>296</v>
      </c>
      <c r="B52" s="8" t="s">
        <v>16</v>
      </c>
      <c r="C52" s="8" t="s">
        <v>31</v>
      </c>
      <c r="D52" s="10">
        <v>20556.79</v>
      </c>
      <c r="E52" s="9" t="s">
        <v>216</v>
      </c>
      <c r="F52" s="1">
        <f>YEAR(E52)</f>
        <v>2021</v>
      </c>
    </row>
    <row r="53" spans="1:6" ht="16.5" x14ac:dyDescent="0.15">
      <c r="A53" s="1" t="s">
        <v>284</v>
      </c>
      <c r="B53" s="8" t="s">
        <v>16</v>
      </c>
      <c r="C53" s="8" t="s">
        <v>31</v>
      </c>
      <c r="D53" s="10">
        <v>32645.9807</v>
      </c>
      <c r="E53" s="9" t="s">
        <v>220</v>
      </c>
      <c r="F53" s="1">
        <f>YEAR(E53)</f>
        <v>2021</v>
      </c>
    </row>
    <row r="54" spans="1:6" ht="16.5" x14ac:dyDescent="0.15">
      <c r="A54" s="1" t="s">
        <v>284</v>
      </c>
      <c r="B54" s="8" t="s">
        <v>16</v>
      </c>
      <c r="C54" s="8" t="s">
        <v>31</v>
      </c>
      <c r="D54" s="10">
        <v>22452.4434</v>
      </c>
      <c r="E54" s="9" t="s">
        <v>220</v>
      </c>
      <c r="F54" s="1">
        <f>YEAR(E54)</f>
        <v>2021</v>
      </c>
    </row>
    <row r="55" spans="1:6" ht="16.5" x14ac:dyDescent="0.15">
      <c r="A55" s="1" t="s">
        <v>295</v>
      </c>
      <c r="B55" s="8" t="s">
        <v>16</v>
      </c>
      <c r="C55" s="8" t="s">
        <v>54</v>
      </c>
      <c r="D55" s="10">
        <v>13636.26</v>
      </c>
      <c r="E55" s="9" t="s">
        <v>214</v>
      </c>
      <c r="F55" s="1">
        <f>YEAR(E55)</f>
        <v>2021</v>
      </c>
    </row>
    <row r="56" spans="1:6" ht="16.5" x14ac:dyDescent="0.15">
      <c r="A56" s="1" t="s">
        <v>293</v>
      </c>
      <c r="B56" s="8" t="s">
        <v>16</v>
      </c>
      <c r="C56" s="8" t="s">
        <v>31</v>
      </c>
      <c r="D56" s="10">
        <v>12966.6384</v>
      </c>
      <c r="E56" s="9" t="s">
        <v>212</v>
      </c>
      <c r="F56" s="1">
        <f>YEAR(E56)</f>
        <v>2021</v>
      </c>
    </row>
    <row r="57" spans="1:6" ht="16.5" x14ac:dyDescent="0.15">
      <c r="A57" s="1" t="s">
        <v>294</v>
      </c>
      <c r="B57" s="8" t="s">
        <v>16</v>
      </c>
      <c r="C57" s="8" t="s">
        <v>31</v>
      </c>
      <c r="D57" s="10">
        <v>13361.183999999999</v>
      </c>
      <c r="E57" s="9" t="s">
        <v>213</v>
      </c>
      <c r="F57" s="1">
        <f>YEAR(E57)</f>
        <v>2021</v>
      </c>
    </row>
    <row r="58" spans="1:6" ht="16.5" x14ac:dyDescent="0.15">
      <c r="A58" s="1" t="s">
        <v>292</v>
      </c>
      <c r="B58" s="8" t="s">
        <v>16</v>
      </c>
      <c r="C58" s="8" t="s">
        <v>31</v>
      </c>
      <c r="D58" s="10">
        <v>13533.4151</v>
      </c>
      <c r="E58" s="9" t="s">
        <v>210</v>
      </c>
      <c r="F58" s="1">
        <f>YEAR(E58)</f>
        <v>2021</v>
      </c>
    </row>
    <row r="59" spans="1:6" ht="16.5" x14ac:dyDescent="0.15">
      <c r="A59" s="1" t="s">
        <v>291</v>
      </c>
      <c r="B59" s="8" t="s">
        <v>16</v>
      </c>
      <c r="C59" s="8" t="s">
        <v>31</v>
      </c>
      <c r="D59" s="10">
        <v>10738.9517</v>
      </c>
      <c r="E59" s="9" t="s">
        <v>199</v>
      </c>
      <c r="F59" s="1">
        <f>YEAR(E59)</f>
        <v>2020</v>
      </c>
    </row>
    <row r="60" spans="1:6" ht="16.5" x14ac:dyDescent="0.15">
      <c r="A60" s="1" t="s">
        <v>290</v>
      </c>
      <c r="B60" s="8" t="s">
        <v>16</v>
      </c>
      <c r="C60" s="8" t="s">
        <v>31</v>
      </c>
      <c r="D60" s="10">
        <v>12599.04</v>
      </c>
      <c r="E60" s="9" t="s">
        <v>194</v>
      </c>
      <c r="F60" s="1">
        <f>YEAR(E60)</f>
        <v>2019</v>
      </c>
    </row>
    <row r="61" spans="1:6" ht="16.5" x14ac:dyDescent="0.15">
      <c r="A61" s="1" t="s">
        <v>289</v>
      </c>
      <c r="B61" s="8" t="s">
        <v>16</v>
      </c>
      <c r="C61" s="8" t="s">
        <v>31</v>
      </c>
      <c r="D61" s="10">
        <v>21955.119999999999</v>
      </c>
      <c r="E61" s="9" t="s">
        <v>191</v>
      </c>
      <c r="F61" s="1">
        <f>YEAR(E61)</f>
        <v>2019</v>
      </c>
    </row>
    <row r="62" spans="1:6" ht="16.5" x14ac:dyDescent="0.15">
      <c r="A62" s="1" t="s">
        <v>284</v>
      </c>
      <c r="B62" s="8" t="s">
        <v>16</v>
      </c>
      <c r="C62" s="8" t="s">
        <v>31</v>
      </c>
      <c r="D62" s="10">
        <v>51778.080000000002</v>
      </c>
      <c r="E62" s="9" t="s">
        <v>190</v>
      </c>
      <c r="F62" s="1">
        <f>YEAR(E62)</f>
        <v>2019</v>
      </c>
    </row>
    <row r="63" spans="1:6" ht="16.5" x14ac:dyDescent="0.15">
      <c r="A63" s="1" t="s">
        <v>288</v>
      </c>
      <c r="B63" s="8" t="s">
        <v>16</v>
      </c>
      <c r="C63" s="8" t="s">
        <v>31</v>
      </c>
      <c r="D63" s="10">
        <v>26980.5399</v>
      </c>
      <c r="E63" s="9" t="s">
        <v>172</v>
      </c>
      <c r="F63" s="1">
        <f>YEAR(E63)</f>
        <v>2019</v>
      </c>
    </row>
    <row r="64" spans="1:6" ht="16.5" x14ac:dyDescent="0.15">
      <c r="A64" s="1" t="s">
        <v>287</v>
      </c>
      <c r="B64" s="8" t="s">
        <v>16</v>
      </c>
      <c r="C64" s="8" t="s">
        <v>31</v>
      </c>
      <c r="D64" s="10">
        <v>27178.100399999999</v>
      </c>
      <c r="E64" s="9" t="s">
        <v>165</v>
      </c>
      <c r="F64" s="1">
        <f>YEAR(E64)</f>
        <v>2018</v>
      </c>
    </row>
    <row r="65" spans="1:6" ht="16.5" x14ac:dyDescent="0.15">
      <c r="A65" s="1" t="s">
        <v>286</v>
      </c>
      <c r="B65" s="8" t="s">
        <v>16</v>
      </c>
      <c r="C65" s="8" t="s">
        <v>31</v>
      </c>
      <c r="D65" s="10">
        <v>15002.929</v>
      </c>
      <c r="E65" s="9" t="s">
        <v>160</v>
      </c>
      <c r="F65" s="1">
        <f>YEAR(E65)</f>
        <v>2018</v>
      </c>
    </row>
    <row r="66" spans="1:6" ht="16.5" x14ac:dyDescent="0.15">
      <c r="A66" s="1" t="s">
        <v>284</v>
      </c>
      <c r="B66" s="8" t="s">
        <v>16</v>
      </c>
      <c r="C66" s="8" t="s">
        <v>31</v>
      </c>
      <c r="D66" s="10">
        <v>48452.27</v>
      </c>
      <c r="E66" s="9" t="s">
        <v>157</v>
      </c>
      <c r="F66" s="1">
        <f>YEAR(E66)</f>
        <v>2018</v>
      </c>
    </row>
    <row r="67" spans="1:6" ht="16.5" x14ac:dyDescent="0.15">
      <c r="A67" s="1" t="s">
        <v>285</v>
      </c>
      <c r="B67" s="8" t="s">
        <v>16</v>
      </c>
      <c r="C67" s="8" t="s">
        <v>31</v>
      </c>
      <c r="D67" s="10">
        <v>14268.84</v>
      </c>
      <c r="E67" s="9" t="s">
        <v>155</v>
      </c>
      <c r="F67" s="1">
        <f>YEAR(E67)</f>
        <v>2018</v>
      </c>
    </row>
    <row r="68" spans="1:6" ht="16.5" x14ac:dyDescent="0.15">
      <c r="A68" s="1" t="s">
        <v>284</v>
      </c>
      <c r="B68" s="8" t="s">
        <v>16</v>
      </c>
      <c r="C68" s="8" t="s">
        <v>31</v>
      </c>
      <c r="D68" s="10">
        <v>14858.37</v>
      </c>
      <c r="E68" s="9" t="s">
        <v>153</v>
      </c>
      <c r="F68" s="1">
        <f>YEAR(E68)</f>
        <v>2018</v>
      </c>
    </row>
    <row r="69" spans="1:6" ht="16.5" x14ac:dyDescent="0.15">
      <c r="A69" s="1" t="s">
        <v>282</v>
      </c>
      <c r="B69" s="8" t="s">
        <v>16</v>
      </c>
      <c r="C69" s="8" t="s">
        <v>31</v>
      </c>
      <c r="D69" s="10">
        <v>29113.75</v>
      </c>
      <c r="E69" s="9" t="s">
        <v>135</v>
      </c>
      <c r="F69" s="1">
        <f>YEAR(E69)</f>
        <v>2017</v>
      </c>
    </row>
    <row r="70" spans="1:6" ht="16.5" x14ac:dyDescent="0.15">
      <c r="A70" s="1" t="s">
        <v>283</v>
      </c>
      <c r="B70" s="8" t="s">
        <v>16</v>
      </c>
      <c r="C70" s="8" t="s">
        <v>31</v>
      </c>
      <c r="D70" s="10">
        <v>3269.58</v>
      </c>
      <c r="E70" s="9" t="s">
        <v>136</v>
      </c>
      <c r="F70" s="1">
        <f>YEAR(E70)</f>
        <v>2017</v>
      </c>
    </row>
    <row r="71" spans="1:6" ht="16.5" x14ac:dyDescent="0.15">
      <c r="A71" s="1" t="s">
        <v>283</v>
      </c>
      <c r="B71" s="8" t="s">
        <v>16</v>
      </c>
      <c r="C71" s="8" t="s">
        <v>31</v>
      </c>
      <c r="D71" s="10">
        <v>2977.61</v>
      </c>
      <c r="E71" s="9" t="s">
        <v>136</v>
      </c>
      <c r="F71" s="1">
        <f>YEAR(E71)</f>
        <v>2017</v>
      </c>
    </row>
    <row r="72" spans="1:6" ht="16.5" x14ac:dyDescent="0.15">
      <c r="A72" s="1" t="s">
        <v>432</v>
      </c>
      <c r="B72" s="8" t="s">
        <v>15</v>
      </c>
      <c r="C72" s="8" t="s">
        <v>31</v>
      </c>
      <c r="D72" s="10">
        <v>9414.5411000000004</v>
      </c>
      <c r="E72" s="9" t="s">
        <v>208</v>
      </c>
      <c r="F72" s="1">
        <f>YEAR(E72)</f>
        <v>2021</v>
      </c>
    </row>
    <row r="73" spans="1:6" ht="16.5" x14ac:dyDescent="0.15">
      <c r="A73" s="1" t="s">
        <v>443</v>
      </c>
      <c r="B73" s="8" t="s">
        <v>15</v>
      </c>
      <c r="C73" s="8" t="s">
        <v>31</v>
      </c>
      <c r="D73" s="10">
        <v>11926.799199999999</v>
      </c>
      <c r="E73" s="9" t="s">
        <v>206</v>
      </c>
      <c r="F73" s="1">
        <f>YEAR(E73)</f>
        <v>2020</v>
      </c>
    </row>
    <row r="74" spans="1:6" ht="16.5" x14ac:dyDescent="0.15">
      <c r="A74" s="1" t="s">
        <v>432</v>
      </c>
      <c r="B74" s="8" t="s">
        <v>15</v>
      </c>
      <c r="C74" s="8" t="s">
        <v>31</v>
      </c>
      <c r="D74" s="10">
        <v>10512.325500000001</v>
      </c>
      <c r="E74" s="9" t="s">
        <v>204</v>
      </c>
      <c r="F74" s="1">
        <f>YEAR(E74)</f>
        <v>2020</v>
      </c>
    </row>
    <row r="75" spans="1:6" ht="16.5" x14ac:dyDescent="0.15">
      <c r="A75" s="1" t="s">
        <v>432</v>
      </c>
      <c r="B75" s="8" t="s">
        <v>15</v>
      </c>
      <c r="C75" s="8" t="s">
        <v>36</v>
      </c>
      <c r="D75" s="10">
        <v>672.95</v>
      </c>
      <c r="E75" s="9" t="s">
        <v>197</v>
      </c>
      <c r="F75" s="1">
        <f>YEAR(E75)</f>
        <v>2020</v>
      </c>
    </row>
    <row r="76" spans="1:6" ht="16.5" x14ac:dyDescent="0.15">
      <c r="A76" s="1" t="s">
        <v>432</v>
      </c>
      <c r="B76" s="8" t="s">
        <v>15</v>
      </c>
      <c r="C76" s="8" t="s">
        <v>36</v>
      </c>
      <c r="D76" s="10">
        <v>50790.62</v>
      </c>
      <c r="E76" s="9" t="s">
        <v>189</v>
      </c>
      <c r="F76" s="1">
        <f>YEAR(E76)</f>
        <v>2019</v>
      </c>
    </row>
    <row r="77" spans="1:6" ht="16.5" x14ac:dyDescent="0.15">
      <c r="A77" s="1" t="s">
        <v>425</v>
      </c>
      <c r="B77" s="8" t="s">
        <v>15</v>
      </c>
      <c r="C77" s="8" t="s">
        <v>31</v>
      </c>
      <c r="D77" s="10">
        <v>9779.99</v>
      </c>
      <c r="E77" s="9" t="s">
        <v>181</v>
      </c>
      <c r="F77" s="1">
        <f>YEAR(E77)</f>
        <v>2019</v>
      </c>
    </row>
    <row r="78" spans="1:6" ht="16.5" x14ac:dyDescent="0.15">
      <c r="A78" s="1" t="s">
        <v>410</v>
      </c>
      <c r="B78" s="8" t="s">
        <v>15</v>
      </c>
      <c r="C78" s="8" t="s">
        <v>54</v>
      </c>
      <c r="D78" s="10">
        <v>9891.18</v>
      </c>
      <c r="E78" s="9" t="s">
        <v>164</v>
      </c>
      <c r="F78" s="1">
        <f>YEAR(E78)</f>
        <v>2018</v>
      </c>
    </row>
    <row r="79" spans="1:6" ht="16.5" x14ac:dyDescent="0.15">
      <c r="A79" s="1" t="s">
        <v>416</v>
      </c>
      <c r="B79" s="8" t="s">
        <v>15</v>
      </c>
      <c r="C79" s="8" t="s">
        <v>31</v>
      </c>
      <c r="D79" s="10">
        <v>8638.76</v>
      </c>
      <c r="E79" s="9" t="s">
        <v>171</v>
      </c>
      <c r="F79" s="1">
        <f>YEAR(E79)</f>
        <v>2018</v>
      </c>
    </row>
    <row r="80" spans="1:6" ht="16.5" x14ac:dyDescent="0.15">
      <c r="A80" s="1" t="s">
        <v>387</v>
      </c>
      <c r="B80" s="8" t="s">
        <v>15</v>
      </c>
      <c r="C80" s="8" t="s">
        <v>31</v>
      </c>
      <c r="D80" s="10">
        <v>7648.93</v>
      </c>
      <c r="E80" s="9" t="s">
        <v>130</v>
      </c>
      <c r="F80" s="1">
        <f>YEAR(E80)</f>
        <v>2016</v>
      </c>
    </row>
    <row r="81" spans="1:6" ht="16.5" x14ac:dyDescent="0.15">
      <c r="A81" s="1" t="s">
        <v>377</v>
      </c>
      <c r="B81" s="8" t="s">
        <v>15</v>
      </c>
      <c r="C81" s="8" t="s">
        <v>31</v>
      </c>
      <c r="D81" s="10">
        <v>9149.39</v>
      </c>
      <c r="E81" s="9" t="s">
        <v>120</v>
      </c>
      <c r="F81" s="1">
        <f>YEAR(E81)</f>
        <v>2016</v>
      </c>
    </row>
    <row r="82" spans="1:6" ht="16.5" x14ac:dyDescent="0.15">
      <c r="A82" s="1" t="s">
        <v>487</v>
      </c>
      <c r="B82" s="8" t="s">
        <v>15</v>
      </c>
      <c r="C82" s="8" t="s">
        <v>243</v>
      </c>
      <c r="D82" s="10">
        <v>561</v>
      </c>
      <c r="E82" s="9" t="s">
        <v>278</v>
      </c>
      <c r="F82" s="1">
        <f>YEAR(E82)</f>
        <v>1996</v>
      </c>
    </row>
    <row r="83" spans="1:6" ht="16.5" x14ac:dyDescent="0.15">
      <c r="A83" s="1" t="s">
        <v>486</v>
      </c>
      <c r="B83" s="8" t="s">
        <v>15</v>
      </c>
      <c r="C83" s="8" t="s">
        <v>54</v>
      </c>
      <c r="D83" s="10">
        <v>0</v>
      </c>
      <c r="E83" s="9" t="s">
        <v>277</v>
      </c>
      <c r="F83" s="1">
        <f>YEAR(E83)</f>
        <v>1978</v>
      </c>
    </row>
    <row r="84" spans="1:6" ht="16.5" x14ac:dyDescent="0.15">
      <c r="A84" s="1" t="s">
        <v>428</v>
      </c>
      <c r="B84" s="8" t="s">
        <v>184</v>
      </c>
      <c r="C84" s="8" t="s">
        <v>36</v>
      </c>
      <c r="D84" s="10">
        <v>531.04999999999995</v>
      </c>
      <c r="E84" s="9" t="s">
        <v>185</v>
      </c>
      <c r="F84" s="1">
        <f>YEAR(E84)</f>
        <v>2019</v>
      </c>
    </row>
    <row r="85" spans="1:6" ht="16.5" x14ac:dyDescent="0.15">
      <c r="A85" s="1" t="s">
        <v>448</v>
      </c>
      <c r="B85" s="8" t="s">
        <v>222</v>
      </c>
      <c r="C85" s="8" t="s">
        <v>31</v>
      </c>
      <c r="D85" s="10">
        <v>725.43</v>
      </c>
      <c r="E85" s="9" t="s">
        <v>223</v>
      </c>
      <c r="F85" s="1">
        <f>YEAR(E85)</f>
        <v>2021</v>
      </c>
    </row>
    <row r="86" spans="1:6" ht="16.5" x14ac:dyDescent="0.15">
      <c r="A86" s="1" t="s">
        <v>460</v>
      </c>
      <c r="B86" s="8" t="s">
        <v>14</v>
      </c>
      <c r="C86" s="8" t="s">
        <v>34</v>
      </c>
      <c r="D86" s="10">
        <v>2350.69</v>
      </c>
      <c r="E86" s="9" t="s">
        <v>240</v>
      </c>
      <c r="F86" s="1">
        <f>YEAR(E86)</f>
        <v>1994</v>
      </c>
    </row>
    <row r="87" spans="1:6" ht="16.5" x14ac:dyDescent="0.15">
      <c r="A87" s="1" t="s">
        <v>439</v>
      </c>
      <c r="B87" s="8" t="s">
        <v>151</v>
      </c>
      <c r="C87" s="8" t="s">
        <v>31</v>
      </c>
      <c r="D87" s="10">
        <v>9273.2900000000009</v>
      </c>
      <c r="E87" s="9" t="s">
        <v>201</v>
      </c>
      <c r="F87" s="1">
        <f>YEAR(E87)</f>
        <v>2020</v>
      </c>
    </row>
    <row r="88" spans="1:6" ht="16.5" x14ac:dyDescent="0.15">
      <c r="A88" s="1" t="s">
        <v>402</v>
      </c>
      <c r="B88" s="8" t="s">
        <v>151</v>
      </c>
      <c r="C88" s="8" t="s">
        <v>31</v>
      </c>
      <c r="D88" s="10">
        <v>1473.26</v>
      </c>
      <c r="E88" s="9" t="s">
        <v>152</v>
      </c>
      <c r="F88" s="1">
        <f>YEAR(E88)</f>
        <v>2018</v>
      </c>
    </row>
    <row r="89" spans="1:6" ht="16.5" x14ac:dyDescent="0.15">
      <c r="A89" s="1" t="s">
        <v>481</v>
      </c>
      <c r="B89" s="8" t="s">
        <v>151</v>
      </c>
      <c r="C89" s="8" t="s">
        <v>34</v>
      </c>
      <c r="D89" s="10">
        <v>1107.42</v>
      </c>
      <c r="E89" s="9" t="s">
        <v>270</v>
      </c>
      <c r="F89" s="1">
        <f>YEAR(E89)</f>
        <v>2005</v>
      </c>
    </row>
    <row r="90" spans="1:6" ht="16.5" x14ac:dyDescent="0.15">
      <c r="A90" s="1" t="s">
        <v>355</v>
      </c>
      <c r="B90" s="8" t="s">
        <v>13</v>
      </c>
      <c r="C90" s="8" t="s">
        <v>31</v>
      </c>
      <c r="D90" s="10">
        <v>194.6</v>
      </c>
      <c r="E90" s="9" t="s">
        <v>99</v>
      </c>
      <c r="F90" s="1">
        <f>YEAR(E90)</f>
        <v>2014</v>
      </c>
    </row>
    <row r="91" spans="1:6" ht="16.5" x14ac:dyDescent="0.15">
      <c r="A91" s="1" t="s">
        <v>459</v>
      </c>
      <c r="B91" s="8" t="s">
        <v>13</v>
      </c>
      <c r="C91" s="8" t="s">
        <v>31</v>
      </c>
      <c r="D91" s="10">
        <v>5537.4350000000004</v>
      </c>
      <c r="E91" s="9" t="s">
        <v>239</v>
      </c>
      <c r="F91" s="1">
        <f>YEAR(E91)</f>
        <v>2003</v>
      </c>
    </row>
    <row r="92" spans="1:6" ht="16.5" x14ac:dyDescent="0.15">
      <c r="A92" s="1" t="s">
        <v>435</v>
      </c>
      <c r="B92" s="8" t="s">
        <v>12</v>
      </c>
      <c r="C92" s="8" t="s">
        <v>31</v>
      </c>
      <c r="D92" s="10">
        <v>22786.851299999998</v>
      </c>
      <c r="E92" s="9" t="s">
        <v>196</v>
      </c>
      <c r="F92" s="1">
        <f>YEAR(E92)</f>
        <v>2019</v>
      </c>
    </row>
    <row r="93" spans="1:6" ht="16.5" x14ac:dyDescent="0.15">
      <c r="A93" s="1" t="s">
        <v>419</v>
      </c>
      <c r="B93" s="8" t="s">
        <v>11</v>
      </c>
      <c r="C93" s="8" t="s">
        <v>31</v>
      </c>
      <c r="D93" s="10">
        <v>6920.0275000000001</v>
      </c>
      <c r="E93" s="9" t="s">
        <v>175</v>
      </c>
      <c r="F93" s="1">
        <f>YEAR(E93)</f>
        <v>2019</v>
      </c>
    </row>
    <row r="94" spans="1:6" ht="16.5" x14ac:dyDescent="0.15">
      <c r="A94" s="1" t="s">
        <v>361</v>
      </c>
      <c r="B94" s="8" t="s">
        <v>11</v>
      </c>
      <c r="C94" s="8" t="s">
        <v>36</v>
      </c>
      <c r="D94" s="10">
        <v>13536.61</v>
      </c>
      <c r="E94" s="9" t="s">
        <v>105</v>
      </c>
      <c r="F94" s="1">
        <f>YEAR(E94)</f>
        <v>2014</v>
      </c>
    </row>
    <row r="95" spans="1:6" ht="16.5" x14ac:dyDescent="0.15">
      <c r="A95" s="1" t="s">
        <v>344</v>
      </c>
      <c r="B95" s="8" t="s">
        <v>11</v>
      </c>
      <c r="C95" s="8" t="s">
        <v>31</v>
      </c>
      <c r="D95" s="10">
        <v>11681.05</v>
      </c>
      <c r="E95" s="9" t="s">
        <v>89</v>
      </c>
      <c r="F95" s="1">
        <f>YEAR(E95)</f>
        <v>2013</v>
      </c>
    </row>
    <row r="96" spans="1:6" ht="16.5" x14ac:dyDescent="0.15">
      <c r="A96" s="1" t="s">
        <v>339</v>
      </c>
      <c r="B96" s="8" t="s">
        <v>11</v>
      </c>
      <c r="C96" s="8" t="s">
        <v>31</v>
      </c>
      <c r="D96" s="10">
        <v>11858.539000000001</v>
      </c>
      <c r="E96" s="9" t="s">
        <v>84</v>
      </c>
      <c r="F96" s="1">
        <f>YEAR(E96)</f>
        <v>2013</v>
      </c>
    </row>
    <row r="97" spans="1:6" ht="16.5" x14ac:dyDescent="0.15">
      <c r="A97" s="1" t="s">
        <v>336</v>
      </c>
      <c r="B97" s="8" t="s">
        <v>11</v>
      </c>
      <c r="C97" s="8" t="s">
        <v>31</v>
      </c>
      <c r="D97" s="10">
        <v>12258.36</v>
      </c>
      <c r="E97" s="9" t="s">
        <v>80</v>
      </c>
      <c r="F97" s="1">
        <f>YEAR(E97)</f>
        <v>2013</v>
      </c>
    </row>
    <row r="98" spans="1:6" ht="16.5" x14ac:dyDescent="0.15">
      <c r="A98" s="1" t="s">
        <v>332</v>
      </c>
      <c r="B98" s="8" t="s">
        <v>11</v>
      </c>
      <c r="C98" s="8" t="s">
        <v>31</v>
      </c>
      <c r="D98" s="10">
        <v>12131.93</v>
      </c>
      <c r="E98" s="9" t="s">
        <v>76</v>
      </c>
      <c r="F98" s="1">
        <f>YEAR(E98)</f>
        <v>2012</v>
      </c>
    </row>
    <row r="99" spans="1:6" ht="16.5" x14ac:dyDescent="0.15">
      <c r="A99" s="1" t="s">
        <v>330</v>
      </c>
      <c r="B99" s="8" t="s">
        <v>11</v>
      </c>
      <c r="C99" s="8" t="s">
        <v>31</v>
      </c>
      <c r="D99" s="10">
        <v>14883.89</v>
      </c>
      <c r="E99" s="9" t="s">
        <v>74</v>
      </c>
      <c r="F99" s="1">
        <f>YEAR(E99)</f>
        <v>2012</v>
      </c>
    </row>
    <row r="100" spans="1:6" ht="16.5" x14ac:dyDescent="0.15">
      <c r="A100" s="1" t="s">
        <v>326</v>
      </c>
      <c r="B100" s="8" t="s">
        <v>11</v>
      </c>
      <c r="C100" s="8" t="s">
        <v>31</v>
      </c>
      <c r="D100" s="10">
        <v>12968.83</v>
      </c>
      <c r="E100" s="9" t="s">
        <v>69</v>
      </c>
      <c r="F100" s="1">
        <f>YEAR(E100)</f>
        <v>2011</v>
      </c>
    </row>
    <row r="101" spans="1:6" ht="16.5" x14ac:dyDescent="0.15">
      <c r="A101" s="1" t="s">
        <v>324</v>
      </c>
      <c r="B101" s="8" t="s">
        <v>11</v>
      </c>
      <c r="C101" s="8" t="s">
        <v>31</v>
      </c>
      <c r="D101" s="10">
        <v>27266.55</v>
      </c>
      <c r="E101" s="9" t="s">
        <v>67</v>
      </c>
      <c r="F101" s="1">
        <f>YEAR(E101)</f>
        <v>2011</v>
      </c>
    </row>
    <row r="102" spans="1:6" ht="16.5" x14ac:dyDescent="0.15">
      <c r="A102" s="1" t="s">
        <v>319</v>
      </c>
      <c r="B102" s="8" t="s">
        <v>11</v>
      </c>
      <c r="C102" s="8" t="s">
        <v>31</v>
      </c>
      <c r="D102" s="10">
        <v>2991.28</v>
      </c>
      <c r="E102" s="9" t="s">
        <v>62</v>
      </c>
      <c r="F102" s="1">
        <f>YEAR(E102)</f>
        <v>2011</v>
      </c>
    </row>
    <row r="103" spans="1:6" ht="16.5" x14ac:dyDescent="0.15">
      <c r="A103" s="1" t="s">
        <v>308</v>
      </c>
      <c r="B103" s="8" t="s">
        <v>11</v>
      </c>
      <c r="C103" s="8" t="s">
        <v>31</v>
      </c>
      <c r="D103" s="10">
        <v>10920.42</v>
      </c>
      <c r="E103" s="9" t="s">
        <v>47</v>
      </c>
      <c r="F103" s="1">
        <f>YEAR(E103)</f>
        <v>2009</v>
      </c>
    </row>
    <row r="104" spans="1:6" ht="16.5" x14ac:dyDescent="0.15">
      <c r="A104" s="1" t="s">
        <v>303</v>
      </c>
      <c r="B104" s="8" t="s">
        <v>11</v>
      </c>
      <c r="C104" s="8" t="s">
        <v>31</v>
      </c>
      <c r="D104" s="10">
        <v>12167.06</v>
      </c>
      <c r="E104" s="9" t="s">
        <v>40</v>
      </c>
      <c r="F104" s="1">
        <f>YEAR(E104)</f>
        <v>2008</v>
      </c>
    </row>
    <row r="105" spans="1:6" ht="16.5" x14ac:dyDescent="0.15">
      <c r="A105" s="1" t="s">
        <v>413</v>
      </c>
      <c r="B105" s="8" t="s">
        <v>168</v>
      </c>
      <c r="C105" s="8" t="s">
        <v>31</v>
      </c>
      <c r="D105" s="10">
        <v>5626.87</v>
      </c>
      <c r="E105" s="9" t="s">
        <v>169</v>
      </c>
      <c r="F105" s="1">
        <f>YEAR(E105)</f>
        <v>2018</v>
      </c>
    </row>
    <row r="106" spans="1:6" ht="16.5" x14ac:dyDescent="0.15">
      <c r="A106" s="1" t="s">
        <v>482</v>
      </c>
      <c r="B106" s="8" t="s">
        <v>271</v>
      </c>
      <c r="C106" s="8" t="s">
        <v>54</v>
      </c>
      <c r="D106" s="10">
        <v>2882.61</v>
      </c>
      <c r="E106" s="9" t="s">
        <v>272</v>
      </c>
      <c r="F106" s="1">
        <f>YEAR(E106)</f>
        <v>1997</v>
      </c>
    </row>
    <row r="107" spans="1:6" ht="16.5" x14ac:dyDescent="0.15">
      <c r="A107" s="1" t="s">
        <v>475</v>
      </c>
      <c r="B107" s="8" t="s">
        <v>261</v>
      </c>
      <c r="C107" s="8" t="s">
        <v>34</v>
      </c>
      <c r="D107" s="10">
        <v>597.28</v>
      </c>
      <c r="E107" s="9" t="s">
        <v>262</v>
      </c>
      <c r="F107" s="1">
        <f>YEAR(E107)</f>
        <v>1995</v>
      </c>
    </row>
    <row r="108" spans="1:6" ht="16.5" x14ac:dyDescent="0.15">
      <c r="A108" s="1" t="s">
        <v>390</v>
      </c>
      <c r="B108" s="8" t="s">
        <v>133</v>
      </c>
      <c r="C108" s="8" t="s">
        <v>36</v>
      </c>
      <c r="D108" s="10">
        <v>2863.14</v>
      </c>
      <c r="E108" s="9" t="s">
        <v>134</v>
      </c>
      <c r="F108" s="1">
        <f>YEAR(E108)</f>
        <v>2017</v>
      </c>
    </row>
    <row r="109" spans="1:6" ht="16.5" x14ac:dyDescent="0.15">
      <c r="A109" s="1" t="s">
        <v>476</v>
      </c>
      <c r="B109" s="8" t="s">
        <v>263</v>
      </c>
      <c r="C109" s="8" t="s">
        <v>54</v>
      </c>
      <c r="D109" s="10">
        <v>672.6</v>
      </c>
      <c r="E109" s="9" t="s">
        <v>264</v>
      </c>
      <c r="F109" s="1">
        <f>YEAR(E109)</f>
        <v>1996</v>
      </c>
    </row>
    <row r="110" spans="1:6" ht="16.5" x14ac:dyDescent="0.15">
      <c r="A110" s="1" t="s">
        <v>437</v>
      </c>
      <c r="B110" s="8" t="s">
        <v>57</v>
      </c>
      <c r="C110" s="8" t="s">
        <v>31</v>
      </c>
      <c r="D110" s="10">
        <v>794.89</v>
      </c>
      <c r="E110" s="9" t="s">
        <v>198</v>
      </c>
      <c r="F110" s="1">
        <f>YEAR(E110)</f>
        <v>2020</v>
      </c>
    </row>
    <row r="111" spans="1:6" ht="16.5" x14ac:dyDescent="0.15">
      <c r="A111" s="1" t="s">
        <v>434</v>
      </c>
      <c r="B111" s="8" t="s">
        <v>57</v>
      </c>
      <c r="C111" s="8" t="s">
        <v>31</v>
      </c>
      <c r="D111" s="10">
        <v>765.64</v>
      </c>
      <c r="E111" s="9" t="s">
        <v>194</v>
      </c>
      <c r="F111" s="1">
        <f>YEAR(E111)</f>
        <v>2019</v>
      </c>
    </row>
    <row r="112" spans="1:6" ht="16.5" x14ac:dyDescent="0.15">
      <c r="A112" s="1" t="s">
        <v>433</v>
      </c>
      <c r="B112" s="8" t="s">
        <v>57</v>
      </c>
      <c r="C112" s="8" t="s">
        <v>31</v>
      </c>
      <c r="D112" s="10">
        <v>2072.58</v>
      </c>
      <c r="E112" s="9" t="s">
        <v>193</v>
      </c>
      <c r="F112" s="1">
        <f>YEAR(E112)</f>
        <v>2019</v>
      </c>
    </row>
    <row r="113" spans="1:6" ht="16.5" x14ac:dyDescent="0.15">
      <c r="A113" s="1" t="s">
        <v>430</v>
      </c>
      <c r="B113" s="8" t="s">
        <v>57</v>
      </c>
      <c r="C113" s="8" t="s">
        <v>31</v>
      </c>
      <c r="D113" s="10">
        <v>769.9</v>
      </c>
      <c r="E113" s="9" t="s">
        <v>188</v>
      </c>
      <c r="F113" s="1">
        <f>YEAR(E113)</f>
        <v>2019</v>
      </c>
    </row>
    <row r="114" spans="1:6" ht="16.5" x14ac:dyDescent="0.15">
      <c r="A114" s="1" t="s">
        <v>431</v>
      </c>
      <c r="B114" s="8" t="s">
        <v>57</v>
      </c>
      <c r="C114" s="8" t="s">
        <v>31</v>
      </c>
      <c r="D114" s="10">
        <v>777.11</v>
      </c>
      <c r="E114" s="9" t="s">
        <v>188</v>
      </c>
      <c r="F114" s="1">
        <f>YEAR(E114)</f>
        <v>2019</v>
      </c>
    </row>
    <row r="115" spans="1:6" ht="16.5" x14ac:dyDescent="0.15">
      <c r="A115" s="1" t="s">
        <v>427</v>
      </c>
      <c r="B115" s="8" t="s">
        <v>57</v>
      </c>
      <c r="C115" s="8" t="s">
        <v>31</v>
      </c>
      <c r="D115" s="10">
        <v>708.4</v>
      </c>
      <c r="E115" s="9" t="s">
        <v>183</v>
      </c>
      <c r="F115" s="1">
        <f>YEAR(E115)</f>
        <v>2019</v>
      </c>
    </row>
    <row r="116" spans="1:6" ht="16.5" x14ac:dyDescent="0.15">
      <c r="A116" s="1" t="s">
        <v>426</v>
      </c>
      <c r="B116" s="8" t="s">
        <v>57</v>
      </c>
      <c r="C116" s="8" t="s">
        <v>31</v>
      </c>
      <c r="D116" s="10">
        <v>762.62</v>
      </c>
      <c r="E116" s="9" t="s">
        <v>182</v>
      </c>
      <c r="F116" s="1">
        <f>YEAR(E116)</f>
        <v>2019</v>
      </c>
    </row>
    <row r="117" spans="1:6" ht="16.5" x14ac:dyDescent="0.15">
      <c r="A117" s="1" t="s">
        <v>424</v>
      </c>
      <c r="B117" s="8" t="s">
        <v>57</v>
      </c>
      <c r="C117" s="8" t="s">
        <v>31</v>
      </c>
      <c r="D117" s="10">
        <v>768.31</v>
      </c>
      <c r="E117" s="9" t="s">
        <v>180</v>
      </c>
      <c r="F117" s="1">
        <f>YEAR(E117)</f>
        <v>2019</v>
      </c>
    </row>
    <row r="118" spans="1:6" ht="16.5" x14ac:dyDescent="0.15">
      <c r="A118" s="1" t="s">
        <v>422</v>
      </c>
      <c r="B118" s="8" t="s">
        <v>57</v>
      </c>
      <c r="C118" s="8" t="s">
        <v>31</v>
      </c>
      <c r="D118" s="10">
        <v>811.76</v>
      </c>
      <c r="E118" s="9" t="s">
        <v>178</v>
      </c>
      <c r="F118" s="1">
        <f>YEAR(E118)</f>
        <v>2019</v>
      </c>
    </row>
    <row r="119" spans="1:6" ht="16.5" x14ac:dyDescent="0.15">
      <c r="A119" s="1" t="s">
        <v>421</v>
      </c>
      <c r="B119" s="8" t="s">
        <v>57</v>
      </c>
      <c r="C119" s="8" t="s">
        <v>31</v>
      </c>
      <c r="D119" s="10">
        <v>694.3</v>
      </c>
      <c r="E119" s="9" t="s">
        <v>177</v>
      </c>
      <c r="F119" s="1">
        <f>YEAR(E119)</f>
        <v>2019</v>
      </c>
    </row>
    <row r="120" spans="1:6" ht="16.5" x14ac:dyDescent="0.15">
      <c r="A120" s="1" t="s">
        <v>420</v>
      </c>
      <c r="B120" s="8" t="s">
        <v>57</v>
      </c>
      <c r="C120" s="8" t="s">
        <v>31</v>
      </c>
      <c r="D120" s="10">
        <v>725.21</v>
      </c>
      <c r="E120" s="9" t="s">
        <v>176</v>
      </c>
      <c r="F120" s="1">
        <f>YEAR(E120)</f>
        <v>2019</v>
      </c>
    </row>
    <row r="121" spans="1:6" ht="16.5" x14ac:dyDescent="0.15">
      <c r="A121" s="1" t="s">
        <v>418</v>
      </c>
      <c r="B121" s="8" t="s">
        <v>57</v>
      </c>
      <c r="C121" s="8" t="s">
        <v>31</v>
      </c>
      <c r="D121" s="10">
        <v>707.27</v>
      </c>
      <c r="E121" s="9" t="s">
        <v>174</v>
      </c>
      <c r="F121" s="1">
        <f>YEAR(E121)</f>
        <v>2019</v>
      </c>
    </row>
    <row r="122" spans="1:6" ht="16.5" x14ac:dyDescent="0.15">
      <c r="A122" s="1" t="s">
        <v>414</v>
      </c>
      <c r="B122" s="8" t="s">
        <v>57</v>
      </c>
      <c r="C122" s="8" t="s">
        <v>31</v>
      </c>
      <c r="D122" s="10">
        <v>697.27</v>
      </c>
      <c r="E122" s="9" t="s">
        <v>170</v>
      </c>
      <c r="F122" s="1">
        <f>YEAR(E122)</f>
        <v>2018</v>
      </c>
    </row>
    <row r="123" spans="1:6" ht="16.5" x14ac:dyDescent="0.15">
      <c r="A123" s="1" t="s">
        <v>411</v>
      </c>
      <c r="B123" s="8" t="s">
        <v>57</v>
      </c>
      <c r="C123" s="8" t="s">
        <v>31</v>
      </c>
      <c r="D123" s="10">
        <v>666.64</v>
      </c>
      <c r="E123" s="9" t="s">
        <v>166</v>
      </c>
      <c r="F123" s="1">
        <f>YEAR(E123)</f>
        <v>2018</v>
      </c>
    </row>
    <row r="124" spans="1:6" ht="16.5" x14ac:dyDescent="0.15">
      <c r="A124" s="1" t="s">
        <v>407</v>
      </c>
      <c r="B124" s="8" t="s">
        <v>57</v>
      </c>
      <c r="C124" s="8" t="s">
        <v>31</v>
      </c>
      <c r="D124" s="10">
        <v>19249.11</v>
      </c>
      <c r="E124" s="9" t="s">
        <v>162</v>
      </c>
      <c r="F124" s="1">
        <f>YEAR(E124)</f>
        <v>2018</v>
      </c>
    </row>
    <row r="125" spans="1:6" ht="16.5" x14ac:dyDescent="0.15">
      <c r="A125" s="1" t="s">
        <v>406</v>
      </c>
      <c r="B125" s="8" t="s">
        <v>57</v>
      </c>
      <c r="C125" s="8" t="s">
        <v>31</v>
      </c>
      <c r="D125" s="10">
        <v>679.66</v>
      </c>
      <c r="E125" s="9" t="s">
        <v>161</v>
      </c>
      <c r="F125" s="1">
        <f>YEAR(E125)</f>
        <v>2018</v>
      </c>
    </row>
    <row r="126" spans="1:6" ht="16.5" x14ac:dyDescent="0.15">
      <c r="A126" s="1" t="s">
        <v>403</v>
      </c>
      <c r="B126" s="8" t="s">
        <v>57</v>
      </c>
      <c r="C126" s="8" t="s">
        <v>31</v>
      </c>
      <c r="D126" s="10">
        <v>1206.24</v>
      </c>
      <c r="E126" s="9" t="s">
        <v>154</v>
      </c>
      <c r="F126" s="1">
        <f>YEAR(E126)</f>
        <v>2018</v>
      </c>
    </row>
    <row r="127" spans="1:6" ht="16.5" x14ac:dyDescent="0.15">
      <c r="A127" s="1" t="s">
        <v>389</v>
      </c>
      <c r="B127" s="8" t="s">
        <v>57</v>
      </c>
      <c r="C127" s="8" t="s">
        <v>31</v>
      </c>
      <c r="D127" s="10">
        <v>5723.86</v>
      </c>
      <c r="E127" s="9" t="s">
        <v>132</v>
      </c>
      <c r="F127" s="1">
        <f>YEAR(E127)</f>
        <v>2017</v>
      </c>
    </row>
    <row r="128" spans="1:6" ht="16.5" x14ac:dyDescent="0.15">
      <c r="A128" s="1" t="s">
        <v>356</v>
      </c>
      <c r="B128" s="8" t="s">
        <v>57</v>
      </c>
      <c r="C128" s="8" t="s">
        <v>31</v>
      </c>
      <c r="D128" s="10">
        <v>782.42</v>
      </c>
      <c r="E128" s="9" t="s">
        <v>100</v>
      </c>
      <c r="F128" s="1">
        <f>YEAR(E128)</f>
        <v>2014</v>
      </c>
    </row>
    <row r="129" spans="1:6" ht="16.5" x14ac:dyDescent="0.15">
      <c r="A129" s="1" t="s">
        <v>357</v>
      </c>
      <c r="B129" s="8" t="s">
        <v>57</v>
      </c>
      <c r="C129" s="8" t="s">
        <v>31</v>
      </c>
      <c r="D129" s="10">
        <v>872.36</v>
      </c>
      <c r="E129" s="9" t="s">
        <v>100</v>
      </c>
      <c r="F129" s="1">
        <f>YEAR(E129)</f>
        <v>2014</v>
      </c>
    </row>
    <row r="130" spans="1:6" ht="16.5" x14ac:dyDescent="0.15">
      <c r="A130" s="1" t="s">
        <v>351</v>
      </c>
      <c r="B130" s="8" t="s">
        <v>57</v>
      </c>
      <c r="C130" s="8" t="s">
        <v>31</v>
      </c>
      <c r="D130" s="10">
        <v>3782.08</v>
      </c>
      <c r="E130" s="9" t="s">
        <v>95</v>
      </c>
      <c r="F130" s="1">
        <f>YEAR(E130)</f>
        <v>2013</v>
      </c>
    </row>
    <row r="131" spans="1:6" ht="16.5" x14ac:dyDescent="0.15">
      <c r="A131" s="1" t="s">
        <v>318</v>
      </c>
      <c r="B131" s="8" t="s">
        <v>57</v>
      </c>
      <c r="C131" s="8" t="s">
        <v>31</v>
      </c>
      <c r="D131" s="10">
        <v>4041.85</v>
      </c>
      <c r="E131" s="9" t="s">
        <v>61</v>
      </c>
      <c r="F131" s="1">
        <f>YEAR(E131)</f>
        <v>2011</v>
      </c>
    </row>
    <row r="132" spans="1:6" ht="16.5" x14ac:dyDescent="0.15">
      <c r="A132" s="1" t="s">
        <v>315</v>
      </c>
      <c r="B132" s="8" t="s">
        <v>57</v>
      </c>
      <c r="C132" s="8" t="s">
        <v>31</v>
      </c>
      <c r="D132" s="10">
        <v>4791.46</v>
      </c>
      <c r="E132" s="9" t="s">
        <v>58</v>
      </c>
      <c r="F132" s="1">
        <f>YEAR(E132)</f>
        <v>2011</v>
      </c>
    </row>
    <row r="133" spans="1:6" ht="16.5" x14ac:dyDescent="0.15">
      <c r="A133" s="1" t="s">
        <v>316</v>
      </c>
      <c r="B133" s="8" t="s">
        <v>57</v>
      </c>
      <c r="C133" s="8" t="s">
        <v>31</v>
      </c>
      <c r="D133" s="10">
        <v>3735.67</v>
      </c>
      <c r="E133" s="9" t="s">
        <v>58</v>
      </c>
      <c r="F133" s="1">
        <f>YEAR(E133)</f>
        <v>2011</v>
      </c>
    </row>
    <row r="134" spans="1:6" ht="16.5" x14ac:dyDescent="0.15">
      <c r="A134" s="1" t="s">
        <v>461</v>
      </c>
      <c r="B134" s="8" t="s">
        <v>241</v>
      </c>
      <c r="C134" s="8" t="s">
        <v>31</v>
      </c>
      <c r="D134" s="10">
        <v>1436.58</v>
      </c>
      <c r="E134" s="9" t="s">
        <v>242</v>
      </c>
      <c r="F134" s="1">
        <f>YEAR(E134)</f>
        <v>1990</v>
      </c>
    </row>
    <row r="135" spans="1:6" ht="16.5" x14ac:dyDescent="0.15">
      <c r="A135" s="1" t="s">
        <v>445</v>
      </c>
      <c r="B135" s="8" t="s">
        <v>147</v>
      </c>
      <c r="C135" s="8" t="s">
        <v>31</v>
      </c>
      <c r="D135" s="10">
        <v>15111.276400000001</v>
      </c>
      <c r="E135" s="9" t="s">
        <v>215</v>
      </c>
      <c r="F135" s="1">
        <f>YEAR(E135)</f>
        <v>2021</v>
      </c>
    </row>
    <row r="136" spans="1:6" ht="16.5" x14ac:dyDescent="0.15">
      <c r="A136" s="1" t="s">
        <v>400</v>
      </c>
      <c r="B136" s="8" t="s">
        <v>147</v>
      </c>
      <c r="C136" s="8" t="s">
        <v>31</v>
      </c>
      <c r="D136" s="10">
        <v>4388.8339999999998</v>
      </c>
      <c r="E136" s="9" t="s">
        <v>149</v>
      </c>
      <c r="F136" s="1">
        <f>YEAR(E136)</f>
        <v>2018</v>
      </c>
    </row>
    <row r="137" spans="1:6" ht="16.5" x14ac:dyDescent="0.15">
      <c r="A137" s="1" t="s">
        <v>399</v>
      </c>
      <c r="B137" s="8" t="s">
        <v>147</v>
      </c>
      <c r="C137" s="8" t="s">
        <v>36</v>
      </c>
      <c r="D137" s="10">
        <v>4960.8159999999998</v>
      </c>
      <c r="E137" s="9" t="s">
        <v>148</v>
      </c>
      <c r="F137" s="1">
        <f>YEAR(E137)</f>
        <v>2018</v>
      </c>
    </row>
    <row r="138" spans="1:6" ht="16.5" x14ac:dyDescent="0.15">
      <c r="A138" s="1" t="s">
        <v>462</v>
      </c>
      <c r="B138" s="8" t="s">
        <v>147</v>
      </c>
      <c r="C138" s="8" t="s">
        <v>243</v>
      </c>
      <c r="D138" s="10">
        <v>447.75</v>
      </c>
      <c r="E138" s="9" t="s">
        <v>245</v>
      </c>
      <c r="F138" s="1">
        <f>YEAR(E138)</f>
        <v>2003</v>
      </c>
    </row>
    <row r="139" spans="1:6" ht="16.5" x14ac:dyDescent="0.15">
      <c r="A139" s="1" t="s">
        <v>463</v>
      </c>
      <c r="B139" s="8" t="s">
        <v>147</v>
      </c>
      <c r="C139" s="8" t="s">
        <v>31</v>
      </c>
      <c r="D139" s="10">
        <v>6650.98</v>
      </c>
      <c r="E139" s="9" t="s">
        <v>246</v>
      </c>
      <c r="F139" s="1">
        <f>YEAR(E139)</f>
        <v>1995</v>
      </c>
    </row>
    <row r="140" spans="1:6" ht="16.5" x14ac:dyDescent="0.15">
      <c r="A140" s="1" t="s">
        <v>462</v>
      </c>
      <c r="B140" s="8" t="s">
        <v>147</v>
      </c>
      <c r="C140" s="8" t="s">
        <v>243</v>
      </c>
      <c r="D140" s="10">
        <v>1306.4000000000001</v>
      </c>
      <c r="E140" s="9" t="s">
        <v>244</v>
      </c>
      <c r="F140" s="1">
        <f>YEAR(E140)</f>
        <v>1991</v>
      </c>
    </row>
    <row r="141" spans="1:6" ht="16.5" x14ac:dyDescent="0.15">
      <c r="A141" s="1" t="s">
        <v>462</v>
      </c>
      <c r="B141" s="8" t="s">
        <v>147</v>
      </c>
      <c r="C141" s="8" t="s">
        <v>243</v>
      </c>
      <c r="D141" s="10">
        <v>512.72</v>
      </c>
      <c r="E141" s="9" t="s">
        <v>244</v>
      </c>
      <c r="F141" s="1">
        <f>YEAR(E141)</f>
        <v>1991</v>
      </c>
    </row>
    <row r="142" spans="1:6" ht="16.5" x14ac:dyDescent="0.15">
      <c r="A142" s="1" t="s">
        <v>306</v>
      </c>
      <c r="B142" s="8" t="s">
        <v>45</v>
      </c>
      <c r="C142" s="8" t="s">
        <v>36</v>
      </c>
      <c r="D142" s="10">
        <v>5222.57</v>
      </c>
      <c r="E142" s="9" t="s">
        <v>46</v>
      </c>
      <c r="F142" s="1">
        <f>YEAR(E142)</f>
        <v>2009</v>
      </c>
    </row>
    <row r="143" spans="1:6" ht="16.5" x14ac:dyDescent="0.15">
      <c r="A143" s="1" t="s">
        <v>464</v>
      </c>
      <c r="B143" s="8" t="s">
        <v>247</v>
      </c>
      <c r="C143" s="8" t="s">
        <v>34</v>
      </c>
      <c r="D143" s="10">
        <v>1483.57</v>
      </c>
      <c r="E143" s="9" t="s">
        <v>248</v>
      </c>
      <c r="F143" s="1">
        <f>YEAR(E143)</f>
        <v>2005</v>
      </c>
    </row>
    <row r="144" spans="1:6" ht="16.5" x14ac:dyDescent="0.15">
      <c r="A144" s="1" t="s">
        <v>465</v>
      </c>
      <c r="B144" s="8" t="s">
        <v>247</v>
      </c>
      <c r="C144" s="8" t="s">
        <v>54</v>
      </c>
      <c r="D144" s="10">
        <v>1763.9</v>
      </c>
      <c r="E144" s="9" t="s">
        <v>249</v>
      </c>
      <c r="F144" s="1">
        <f>YEAR(E144)</f>
        <v>2005</v>
      </c>
    </row>
    <row r="145" spans="1:6" ht="16.5" x14ac:dyDescent="0.15">
      <c r="A145" s="1" t="s">
        <v>465</v>
      </c>
      <c r="B145" s="8" t="s">
        <v>247</v>
      </c>
      <c r="C145" s="8" t="s">
        <v>54</v>
      </c>
      <c r="D145" s="10">
        <v>1564.26</v>
      </c>
      <c r="E145" s="9" t="s">
        <v>249</v>
      </c>
      <c r="F145" s="1">
        <f>YEAR(E145)</f>
        <v>2005</v>
      </c>
    </row>
    <row r="146" spans="1:6" ht="16.5" x14ac:dyDescent="0.15">
      <c r="A146" s="1" t="s">
        <v>465</v>
      </c>
      <c r="B146" s="8" t="s">
        <v>247</v>
      </c>
      <c r="C146" s="8" t="s">
        <v>54</v>
      </c>
      <c r="D146" s="10">
        <v>1735.46</v>
      </c>
      <c r="E146" s="9" t="s">
        <v>249</v>
      </c>
      <c r="F146" s="1">
        <f>YEAR(E146)</f>
        <v>2005</v>
      </c>
    </row>
    <row r="147" spans="1:6" ht="16.5" x14ac:dyDescent="0.15">
      <c r="A147" s="1" t="s">
        <v>465</v>
      </c>
      <c r="B147" s="8" t="s">
        <v>247</v>
      </c>
      <c r="C147" s="8" t="s">
        <v>54</v>
      </c>
      <c r="D147" s="10">
        <v>1749.6</v>
      </c>
      <c r="E147" s="9" t="s">
        <v>249</v>
      </c>
      <c r="F147" s="1">
        <f>YEAR(E147)</f>
        <v>2005</v>
      </c>
    </row>
    <row r="148" spans="1:6" ht="16.5" x14ac:dyDescent="0.15">
      <c r="A148" s="1" t="s">
        <v>465</v>
      </c>
      <c r="B148" s="8" t="s">
        <v>247</v>
      </c>
      <c r="C148" s="8" t="s">
        <v>54</v>
      </c>
      <c r="D148" s="10">
        <v>1973.7</v>
      </c>
      <c r="E148" s="9" t="s">
        <v>249</v>
      </c>
      <c r="F148" s="1">
        <f>YEAR(E148)</f>
        <v>2005</v>
      </c>
    </row>
    <row r="149" spans="1:6" ht="16.5" x14ac:dyDescent="0.15">
      <c r="A149" s="1" t="s">
        <v>465</v>
      </c>
      <c r="B149" s="8" t="s">
        <v>247</v>
      </c>
      <c r="C149" s="8" t="s">
        <v>54</v>
      </c>
      <c r="D149" s="10">
        <v>1625.4</v>
      </c>
      <c r="E149" s="9" t="s">
        <v>249</v>
      </c>
      <c r="F149" s="1">
        <f>YEAR(E149)</f>
        <v>2005</v>
      </c>
    </row>
    <row r="150" spans="1:6" ht="16.5" x14ac:dyDescent="0.15">
      <c r="A150" s="1" t="s">
        <v>465</v>
      </c>
      <c r="B150" s="8" t="s">
        <v>247</v>
      </c>
      <c r="C150" s="8" t="s">
        <v>54</v>
      </c>
      <c r="D150" s="10">
        <v>1223.0999999999999</v>
      </c>
      <c r="E150" s="9" t="s">
        <v>249</v>
      </c>
      <c r="F150" s="1">
        <f>YEAR(E150)</f>
        <v>2005</v>
      </c>
    </row>
    <row r="151" spans="1:6" ht="16.5" x14ac:dyDescent="0.15">
      <c r="A151" s="1" t="s">
        <v>465</v>
      </c>
      <c r="B151" s="8" t="s">
        <v>247</v>
      </c>
      <c r="C151" s="8" t="s">
        <v>54</v>
      </c>
      <c r="D151" s="10">
        <v>1994.1</v>
      </c>
      <c r="E151" s="9" t="s">
        <v>249</v>
      </c>
      <c r="F151" s="1">
        <f>YEAR(E151)</f>
        <v>2005</v>
      </c>
    </row>
    <row r="152" spans="1:6" ht="16.5" x14ac:dyDescent="0.15">
      <c r="A152" s="1" t="s">
        <v>465</v>
      </c>
      <c r="B152" s="8" t="s">
        <v>247</v>
      </c>
      <c r="C152" s="8" t="s">
        <v>54</v>
      </c>
      <c r="D152" s="10">
        <v>1527.7</v>
      </c>
      <c r="E152" s="9" t="s">
        <v>249</v>
      </c>
      <c r="F152" s="1">
        <f>YEAR(E152)</f>
        <v>2005</v>
      </c>
    </row>
    <row r="153" spans="1:6" ht="16.5" x14ac:dyDescent="0.15">
      <c r="A153" s="1" t="s">
        <v>465</v>
      </c>
      <c r="B153" s="8" t="s">
        <v>247</v>
      </c>
      <c r="C153" s="8" t="s">
        <v>54</v>
      </c>
      <c r="D153" s="10">
        <v>1558.66</v>
      </c>
      <c r="E153" s="9" t="s">
        <v>249</v>
      </c>
      <c r="F153" s="1">
        <f>YEAR(E153)</f>
        <v>2005</v>
      </c>
    </row>
    <row r="154" spans="1:6" ht="16.5" x14ac:dyDescent="0.15">
      <c r="A154" s="1" t="s">
        <v>442</v>
      </c>
      <c r="B154" s="8" t="s">
        <v>10</v>
      </c>
      <c r="C154" s="8" t="s">
        <v>31</v>
      </c>
      <c r="D154" s="10">
        <v>35896.559699999998</v>
      </c>
      <c r="E154" s="9" t="s">
        <v>205</v>
      </c>
      <c r="F154" s="1">
        <f>YEAR(E154)</f>
        <v>2020</v>
      </c>
    </row>
    <row r="155" spans="1:6" ht="16.5" x14ac:dyDescent="0.15">
      <c r="A155" s="1" t="s">
        <v>442</v>
      </c>
      <c r="B155" s="8" t="s">
        <v>10</v>
      </c>
      <c r="C155" s="8" t="s">
        <v>31</v>
      </c>
      <c r="D155" s="10">
        <v>13105.297</v>
      </c>
      <c r="E155" s="9" t="s">
        <v>205</v>
      </c>
      <c r="F155" s="1">
        <f>YEAR(E155)</f>
        <v>2020</v>
      </c>
    </row>
    <row r="156" spans="1:6" ht="16.5" x14ac:dyDescent="0.15">
      <c r="A156" s="1" t="s">
        <v>415</v>
      </c>
      <c r="B156" s="8" t="s">
        <v>10</v>
      </c>
      <c r="C156" s="8" t="s">
        <v>31</v>
      </c>
      <c r="D156" s="10">
        <v>1759.01</v>
      </c>
      <c r="E156" s="9" t="s">
        <v>171</v>
      </c>
      <c r="F156" s="1">
        <f>YEAR(E156)</f>
        <v>2018</v>
      </c>
    </row>
    <row r="157" spans="1:6" ht="16.5" x14ac:dyDescent="0.15">
      <c r="A157" s="1" t="s">
        <v>395</v>
      </c>
      <c r="B157" s="8" t="s">
        <v>10</v>
      </c>
      <c r="C157" s="8" t="s">
        <v>31</v>
      </c>
      <c r="D157" s="10">
        <v>17582.727900000002</v>
      </c>
      <c r="E157" s="9" t="s">
        <v>143</v>
      </c>
      <c r="F157" s="1">
        <f>YEAR(E157)</f>
        <v>2017</v>
      </c>
    </row>
    <row r="158" spans="1:6" ht="16.5" x14ac:dyDescent="0.15">
      <c r="A158" s="1" t="s">
        <v>376</v>
      </c>
      <c r="B158" s="8" t="s">
        <v>10</v>
      </c>
      <c r="C158" s="8" t="s">
        <v>31</v>
      </c>
      <c r="D158" s="10">
        <v>2485.31</v>
      </c>
      <c r="E158" s="9" t="s">
        <v>119</v>
      </c>
      <c r="F158" s="1">
        <f>YEAR(E158)</f>
        <v>2016</v>
      </c>
    </row>
    <row r="159" spans="1:6" ht="16.5" x14ac:dyDescent="0.15">
      <c r="A159" s="1" t="s">
        <v>364</v>
      </c>
      <c r="B159" s="8" t="s">
        <v>10</v>
      </c>
      <c r="C159" s="8" t="s">
        <v>31</v>
      </c>
      <c r="D159" s="10">
        <v>611.89</v>
      </c>
      <c r="E159" s="9" t="s">
        <v>108</v>
      </c>
      <c r="F159" s="1">
        <f>YEAR(E159)</f>
        <v>2014</v>
      </c>
    </row>
    <row r="160" spans="1:6" ht="16.5" x14ac:dyDescent="0.15">
      <c r="A160" s="1" t="s">
        <v>352</v>
      </c>
      <c r="B160" s="8" t="s">
        <v>10</v>
      </c>
      <c r="C160" s="8" t="s">
        <v>31</v>
      </c>
      <c r="D160" s="10">
        <v>11870.858</v>
      </c>
      <c r="E160" s="9" t="s">
        <v>96</v>
      </c>
      <c r="F160" s="1">
        <f>YEAR(E160)</f>
        <v>2013</v>
      </c>
    </row>
    <row r="161" spans="1:6" ht="16.5" x14ac:dyDescent="0.15">
      <c r="A161" s="1" t="s">
        <v>352</v>
      </c>
      <c r="B161" s="8" t="s">
        <v>10</v>
      </c>
      <c r="C161" s="8" t="s">
        <v>31</v>
      </c>
      <c r="D161" s="10">
        <v>11999.758</v>
      </c>
      <c r="E161" s="9" t="s">
        <v>96</v>
      </c>
      <c r="F161" s="1">
        <f>YEAR(E161)</f>
        <v>2013</v>
      </c>
    </row>
    <row r="162" spans="1:6" ht="16.5" x14ac:dyDescent="0.15">
      <c r="A162" s="1" t="s">
        <v>346</v>
      </c>
      <c r="B162" s="8" t="s">
        <v>10</v>
      </c>
      <c r="C162" s="8" t="s">
        <v>31</v>
      </c>
      <c r="D162" s="10">
        <v>499.89</v>
      </c>
      <c r="E162" s="9" t="s">
        <v>91</v>
      </c>
      <c r="F162" s="1">
        <f>YEAR(E162)</f>
        <v>2013</v>
      </c>
    </row>
    <row r="163" spans="1:6" ht="16.5" x14ac:dyDescent="0.15">
      <c r="A163" s="1" t="s">
        <v>417</v>
      </c>
      <c r="B163" s="8" t="s">
        <v>9</v>
      </c>
      <c r="C163" s="8" t="s">
        <v>31</v>
      </c>
      <c r="D163" s="10">
        <v>3979.63</v>
      </c>
      <c r="E163" s="9" t="s">
        <v>173</v>
      </c>
      <c r="F163" s="1">
        <f>YEAR(E163)</f>
        <v>2019</v>
      </c>
    </row>
    <row r="164" spans="1:6" ht="16.5" x14ac:dyDescent="0.15">
      <c r="A164" s="1" t="s">
        <v>408</v>
      </c>
      <c r="B164" s="8" t="s">
        <v>9</v>
      </c>
      <c r="C164" s="8" t="s">
        <v>31</v>
      </c>
      <c r="D164" s="10">
        <v>3322.4</v>
      </c>
      <c r="E164" s="9" t="s">
        <v>163</v>
      </c>
      <c r="F164" s="1">
        <f>YEAR(E164)</f>
        <v>2018</v>
      </c>
    </row>
    <row r="165" spans="1:6" ht="16.5" x14ac:dyDescent="0.15">
      <c r="A165" s="1" t="s">
        <v>370</v>
      </c>
      <c r="B165" s="8" t="s">
        <v>9</v>
      </c>
      <c r="C165" s="8" t="s">
        <v>31</v>
      </c>
      <c r="D165" s="10">
        <v>7837.85</v>
      </c>
      <c r="E165" s="9" t="s">
        <v>113</v>
      </c>
      <c r="F165" s="1">
        <f>YEAR(E165)</f>
        <v>2015</v>
      </c>
    </row>
    <row r="166" spans="1:6" ht="16.5" x14ac:dyDescent="0.15">
      <c r="A166" s="1" t="s">
        <v>368</v>
      </c>
      <c r="B166" s="8" t="s">
        <v>9</v>
      </c>
      <c r="C166" s="8" t="s">
        <v>31</v>
      </c>
      <c r="D166" s="10">
        <v>4294.38</v>
      </c>
      <c r="E166" s="9" t="s">
        <v>112</v>
      </c>
      <c r="F166" s="1">
        <f>YEAR(E166)</f>
        <v>2015</v>
      </c>
    </row>
    <row r="167" spans="1:6" ht="16.5" x14ac:dyDescent="0.15">
      <c r="A167" s="1" t="s">
        <v>307</v>
      </c>
      <c r="B167" s="8" t="s">
        <v>9</v>
      </c>
      <c r="C167" s="8" t="s">
        <v>36</v>
      </c>
      <c r="D167" s="10">
        <v>913.3</v>
      </c>
      <c r="E167" s="9" t="s">
        <v>46</v>
      </c>
      <c r="F167" s="1">
        <f>YEAR(E167)</f>
        <v>2009</v>
      </c>
    </row>
    <row r="168" spans="1:6" ht="16.5" x14ac:dyDescent="0.15">
      <c r="A168" s="1" t="s">
        <v>321</v>
      </c>
      <c r="B168" s="8" t="s">
        <v>8</v>
      </c>
      <c r="C168" s="8" t="s">
        <v>36</v>
      </c>
      <c r="D168" s="10">
        <v>4140.18</v>
      </c>
      <c r="E168" s="9" t="s">
        <v>64</v>
      </c>
      <c r="F168" s="1">
        <f>YEAR(E168)</f>
        <v>2011</v>
      </c>
    </row>
    <row r="169" spans="1:6" ht="16.5" x14ac:dyDescent="0.15">
      <c r="A169" s="1" t="s">
        <v>321</v>
      </c>
      <c r="B169" s="8" t="s">
        <v>8</v>
      </c>
      <c r="C169" s="8" t="s">
        <v>36</v>
      </c>
      <c r="D169" s="10">
        <v>2535.65</v>
      </c>
      <c r="E169" s="9" t="s">
        <v>64</v>
      </c>
      <c r="F169" s="1">
        <f>YEAR(E169)</f>
        <v>2011</v>
      </c>
    </row>
    <row r="170" spans="1:6" ht="16.5" x14ac:dyDescent="0.15">
      <c r="A170" s="1" t="s">
        <v>380</v>
      </c>
      <c r="B170" s="8" t="s">
        <v>7</v>
      </c>
      <c r="C170" s="8" t="s">
        <v>31</v>
      </c>
      <c r="D170" s="10">
        <v>6330.73</v>
      </c>
      <c r="E170" s="9" t="s">
        <v>123</v>
      </c>
      <c r="F170" s="1">
        <f>YEAR(E170)</f>
        <v>2016</v>
      </c>
    </row>
    <row r="171" spans="1:6" ht="16.5" x14ac:dyDescent="0.15">
      <c r="A171" s="1" t="s">
        <v>371</v>
      </c>
      <c r="B171" s="8" t="s">
        <v>7</v>
      </c>
      <c r="C171" s="8" t="s">
        <v>31</v>
      </c>
      <c r="D171" s="10">
        <v>5271.15</v>
      </c>
      <c r="E171" s="9" t="s">
        <v>114</v>
      </c>
      <c r="F171" s="1">
        <f>YEAR(E171)</f>
        <v>2015</v>
      </c>
    </row>
    <row r="172" spans="1:6" ht="16.5" x14ac:dyDescent="0.15">
      <c r="A172" s="1" t="s">
        <v>363</v>
      </c>
      <c r="B172" s="8" t="s">
        <v>7</v>
      </c>
      <c r="C172" s="8" t="s">
        <v>31</v>
      </c>
      <c r="D172" s="10">
        <v>5204.63</v>
      </c>
      <c r="E172" s="9" t="s">
        <v>107</v>
      </c>
      <c r="F172" s="1">
        <f>YEAR(E172)</f>
        <v>2014</v>
      </c>
    </row>
    <row r="173" spans="1:6" ht="16.5" x14ac:dyDescent="0.15">
      <c r="A173" s="1" t="s">
        <v>340</v>
      </c>
      <c r="B173" s="8" t="s">
        <v>7</v>
      </c>
      <c r="C173" s="8" t="s">
        <v>36</v>
      </c>
      <c r="D173" s="10">
        <v>4198.33</v>
      </c>
      <c r="E173" s="9" t="s">
        <v>85</v>
      </c>
      <c r="F173" s="1">
        <f>YEAR(E173)</f>
        <v>2013</v>
      </c>
    </row>
    <row r="174" spans="1:6" ht="16.5" x14ac:dyDescent="0.15">
      <c r="A174" s="1" t="s">
        <v>337</v>
      </c>
      <c r="B174" s="8" t="s">
        <v>7</v>
      </c>
      <c r="C174" s="8" t="s">
        <v>36</v>
      </c>
      <c r="D174" s="10">
        <v>3689.98</v>
      </c>
      <c r="E174" s="9" t="s">
        <v>81</v>
      </c>
      <c r="F174" s="1">
        <f>YEAR(E174)</f>
        <v>2013</v>
      </c>
    </row>
    <row r="175" spans="1:6" ht="16.5" x14ac:dyDescent="0.15">
      <c r="A175" s="1" t="s">
        <v>335</v>
      </c>
      <c r="B175" s="8" t="s">
        <v>7</v>
      </c>
      <c r="C175" s="8" t="s">
        <v>31</v>
      </c>
      <c r="D175" s="10">
        <v>32768.447</v>
      </c>
      <c r="E175" s="9" t="s">
        <v>79</v>
      </c>
      <c r="F175" s="1">
        <f>YEAR(E175)</f>
        <v>2012</v>
      </c>
    </row>
    <row r="176" spans="1:6" ht="16.5" x14ac:dyDescent="0.15">
      <c r="A176" s="1" t="s">
        <v>331</v>
      </c>
      <c r="B176" s="8" t="s">
        <v>7</v>
      </c>
      <c r="C176" s="8" t="s">
        <v>31</v>
      </c>
      <c r="D176" s="10">
        <v>4174.34</v>
      </c>
      <c r="E176" s="9" t="s">
        <v>75</v>
      </c>
      <c r="F176" s="1">
        <f>YEAR(E176)</f>
        <v>2012</v>
      </c>
    </row>
    <row r="177" spans="1:6" ht="16.5" x14ac:dyDescent="0.15">
      <c r="A177" s="1" t="s">
        <v>323</v>
      </c>
      <c r="B177" s="8" t="s">
        <v>7</v>
      </c>
      <c r="C177" s="8" t="s">
        <v>31</v>
      </c>
      <c r="D177" s="10">
        <v>27962.143</v>
      </c>
      <c r="E177" s="9" t="s">
        <v>66</v>
      </c>
      <c r="F177" s="1">
        <f>YEAR(E177)</f>
        <v>2011</v>
      </c>
    </row>
    <row r="178" spans="1:6" ht="16.5" x14ac:dyDescent="0.15">
      <c r="A178" s="1" t="s">
        <v>328</v>
      </c>
      <c r="B178" s="8" t="s">
        <v>7</v>
      </c>
      <c r="C178" s="8" t="s">
        <v>31</v>
      </c>
      <c r="D178" s="10">
        <v>23360.84</v>
      </c>
      <c r="E178" s="9" t="s">
        <v>72</v>
      </c>
      <c r="F178" s="1">
        <f>YEAR(E178)</f>
        <v>2011</v>
      </c>
    </row>
    <row r="179" spans="1:6" ht="16.5" x14ac:dyDescent="0.15">
      <c r="A179" s="1" t="s">
        <v>325</v>
      </c>
      <c r="B179" s="8" t="s">
        <v>7</v>
      </c>
      <c r="C179" s="8" t="s">
        <v>31</v>
      </c>
      <c r="D179" s="10">
        <v>63076.8148</v>
      </c>
      <c r="E179" s="9" t="s">
        <v>68</v>
      </c>
      <c r="F179" s="1">
        <f>YEAR(E179)</f>
        <v>2011</v>
      </c>
    </row>
    <row r="180" spans="1:6" ht="16.5" x14ac:dyDescent="0.15">
      <c r="A180" s="1" t="s">
        <v>314</v>
      </c>
      <c r="B180" s="8" t="s">
        <v>7</v>
      </c>
      <c r="C180" s="8" t="s">
        <v>31</v>
      </c>
      <c r="D180" s="10">
        <v>27424.880000000001</v>
      </c>
      <c r="E180" s="9" t="s">
        <v>56</v>
      </c>
      <c r="F180" s="1">
        <f>YEAR(E180)</f>
        <v>2010</v>
      </c>
    </row>
    <row r="181" spans="1:6" ht="16.5" x14ac:dyDescent="0.15">
      <c r="A181" s="1" t="s">
        <v>311</v>
      </c>
      <c r="B181" s="8" t="s">
        <v>7</v>
      </c>
      <c r="C181" s="8" t="s">
        <v>31</v>
      </c>
      <c r="D181" s="10">
        <v>23114.530999999999</v>
      </c>
      <c r="E181" s="9" t="s">
        <v>51</v>
      </c>
      <c r="F181" s="1">
        <f>YEAR(E181)</f>
        <v>2010</v>
      </c>
    </row>
    <row r="182" spans="1:6" ht="16.5" x14ac:dyDescent="0.15">
      <c r="A182" s="1" t="s">
        <v>300</v>
      </c>
      <c r="B182" s="8" t="s">
        <v>7</v>
      </c>
      <c r="C182" s="8" t="s">
        <v>36</v>
      </c>
      <c r="D182" s="10">
        <v>10559.65</v>
      </c>
      <c r="E182" s="9" t="s">
        <v>37</v>
      </c>
      <c r="F182" s="1">
        <f>YEAR(E182)</f>
        <v>2008</v>
      </c>
    </row>
    <row r="183" spans="1:6" ht="16.5" x14ac:dyDescent="0.15">
      <c r="A183" s="1" t="s">
        <v>304</v>
      </c>
      <c r="B183" s="8" t="s">
        <v>41</v>
      </c>
      <c r="C183" s="8" t="s">
        <v>34</v>
      </c>
      <c r="D183" s="10">
        <v>1105.32</v>
      </c>
      <c r="E183" s="9" t="s">
        <v>42</v>
      </c>
      <c r="F183" s="1">
        <f>YEAR(E183)</f>
        <v>2009</v>
      </c>
    </row>
    <row r="184" spans="1:6" ht="16.5" x14ac:dyDescent="0.15">
      <c r="A184" s="1" t="s">
        <v>473</v>
      </c>
      <c r="B184" s="8" t="s">
        <v>41</v>
      </c>
      <c r="C184" s="8" t="s">
        <v>54</v>
      </c>
      <c r="D184" s="10">
        <v>2492.73</v>
      </c>
      <c r="E184" s="9" t="s">
        <v>259</v>
      </c>
      <c r="F184" s="1">
        <f>YEAR(E184)</f>
        <v>2002</v>
      </c>
    </row>
    <row r="185" spans="1:6" ht="16.5" x14ac:dyDescent="0.15">
      <c r="A185" s="1" t="s">
        <v>446</v>
      </c>
      <c r="B185" s="8" t="s">
        <v>77</v>
      </c>
      <c r="C185" s="8" t="s">
        <v>36</v>
      </c>
      <c r="D185" s="10">
        <v>2636.95</v>
      </c>
      <c r="E185" s="9" t="s">
        <v>217</v>
      </c>
      <c r="F185" s="1">
        <f>YEAR(E185)</f>
        <v>2021</v>
      </c>
    </row>
    <row r="186" spans="1:6" ht="16.5" x14ac:dyDescent="0.15">
      <c r="A186" s="1" t="s">
        <v>423</v>
      </c>
      <c r="B186" s="8" t="s">
        <v>77</v>
      </c>
      <c r="C186" s="8" t="s">
        <v>31</v>
      </c>
      <c r="D186" s="10">
        <v>494.03</v>
      </c>
      <c r="E186" s="9" t="s">
        <v>178</v>
      </c>
      <c r="F186" s="1">
        <f>YEAR(E186)</f>
        <v>2019</v>
      </c>
    </row>
    <row r="187" spans="1:6" ht="16.5" x14ac:dyDescent="0.15">
      <c r="A187" s="1" t="s">
        <v>385</v>
      </c>
      <c r="B187" s="8" t="s">
        <v>77</v>
      </c>
      <c r="C187" s="8" t="s">
        <v>31</v>
      </c>
      <c r="D187" s="10">
        <v>513.72</v>
      </c>
      <c r="E187" s="9" t="s">
        <v>128</v>
      </c>
      <c r="F187" s="1">
        <f>YEAR(E187)</f>
        <v>2016</v>
      </c>
    </row>
    <row r="188" spans="1:6" ht="16.5" x14ac:dyDescent="0.15">
      <c r="A188" s="1" t="s">
        <v>385</v>
      </c>
      <c r="B188" s="8" t="s">
        <v>77</v>
      </c>
      <c r="C188" s="8" t="s">
        <v>31</v>
      </c>
      <c r="D188" s="10">
        <v>962.58</v>
      </c>
      <c r="E188" s="9" t="s">
        <v>128</v>
      </c>
      <c r="F188" s="1">
        <f>YEAR(E188)</f>
        <v>2016</v>
      </c>
    </row>
    <row r="189" spans="1:6" ht="16.5" x14ac:dyDescent="0.15">
      <c r="A189" s="1" t="s">
        <v>372</v>
      </c>
      <c r="B189" s="8" t="s">
        <v>77</v>
      </c>
      <c r="C189" s="8" t="s">
        <v>31</v>
      </c>
      <c r="D189" s="10">
        <v>748.6</v>
      </c>
      <c r="E189" s="9" t="s">
        <v>115</v>
      </c>
      <c r="F189" s="1">
        <f>YEAR(E189)</f>
        <v>2015</v>
      </c>
    </row>
    <row r="190" spans="1:6" ht="16.5" x14ac:dyDescent="0.15">
      <c r="A190" s="1" t="s">
        <v>372</v>
      </c>
      <c r="B190" s="8" t="s">
        <v>77</v>
      </c>
      <c r="C190" s="8" t="s">
        <v>31</v>
      </c>
      <c r="D190" s="10">
        <v>911.96</v>
      </c>
      <c r="E190" s="9" t="s">
        <v>115</v>
      </c>
      <c r="F190" s="1">
        <f>YEAR(E190)</f>
        <v>2015</v>
      </c>
    </row>
    <row r="191" spans="1:6" ht="16.5" x14ac:dyDescent="0.15">
      <c r="A191" s="1" t="s">
        <v>333</v>
      </c>
      <c r="B191" s="8" t="s">
        <v>77</v>
      </c>
      <c r="C191" s="8" t="s">
        <v>31</v>
      </c>
      <c r="D191" s="10">
        <v>843.67</v>
      </c>
      <c r="E191" s="9" t="s">
        <v>78</v>
      </c>
      <c r="F191" s="1">
        <f>YEAR(E191)</f>
        <v>2012</v>
      </c>
    </row>
    <row r="192" spans="1:6" ht="16.5" x14ac:dyDescent="0.15">
      <c r="A192" s="1" t="s">
        <v>334</v>
      </c>
      <c r="B192" s="8" t="s">
        <v>77</v>
      </c>
      <c r="C192" s="8" t="s">
        <v>31</v>
      </c>
      <c r="D192" s="10">
        <v>843.67</v>
      </c>
      <c r="E192" s="9" t="s">
        <v>78</v>
      </c>
      <c r="F192" s="1">
        <f>YEAR(E192)</f>
        <v>2012</v>
      </c>
    </row>
    <row r="193" spans="1:6" ht="16.5" x14ac:dyDescent="0.15">
      <c r="A193" s="1" t="s">
        <v>479</v>
      </c>
      <c r="B193" s="8" t="s">
        <v>77</v>
      </c>
      <c r="C193" s="8" t="s">
        <v>31</v>
      </c>
      <c r="D193" s="10">
        <v>5280.16</v>
      </c>
      <c r="E193" s="9" t="s">
        <v>268</v>
      </c>
      <c r="F193" s="1">
        <f>YEAR(E193)</f>
        <v>2007</v>
      </c>
    </row>
    <row r="194" spans="1:6" ht="16.5" x14ac:dyDescent="0.15">
      <c r="A194" s="1" t="s">
        <v>478</v>
      </c>
      <c r="B194" s="8" t="s">
        <v>77</v>
      </c>
      <c r="C194" s="8" t="s">
        <v>31</v>
      </c>
      <c r="D194" s="10">
        <v>1415.7439999999999</v>
      </c>
      <c r="E194" s="9" t="s">
        <v>267</v>
      </c>
      <c r="F194" s="1">
        <f>YEAR(E194)</f>
        <v>2006</v>
      </c>
    </row>
    <row r="195" spans="1:6" ht="16.5" x14ac:dyDescent="0.15">
      <c r="A195" s="1" t="s">
        <v>478</v>
      </c>
      <c r="B195" s="8" t="s">
        <v>77</v>
      </c>
      <c r="C195" s="8" t="s">
        <v>31</v>
      </c>
      <c r="D195" s="10">
        <v>1415.7439999999999</v>
      </c>
      <c r="E195" s="9" t="s">
        <v>267</v>
      </c>
      <c r="F195" s="1">
        <f>YEAR(E195)</f>
        <v>2006</v>
      </c>
    </row>
    <row r="196" spans="1:6" ht="16.5" x14ac:dyDescent="0.15">
      <c r="A196" s="1" t="s">
        <v>338</v>
      </c>
      <c r="B196" s="8" t="s">
        <v>82</v>
      </c>
      <c r="C196" s="8" t="s">
        <v>36</v>
      </c>
      <c r="D196" s="10">
        <v>2764.7</v>
      </c>
      <c r="E196" s="9" t="s">
        <v>83</v>
      </c>
      <c r="F196" s="1">
        <f>YEAR(E196)</f>
        <v>2013</v>
      </c>
    </row>
    <row r="197" spans="1:6" ht="16.5" x14ac:dyDescent="0.15">
      <c r="A197" s="1" t="s">
        <v>480</v>
      </c>
      <c r="B197" s="8" t="s">
        <v>265</v>
      </c>
      <c r="C197" s="8" t="s">
        <v>54</v>
      </c>
      <c r="D197" s="10">
        <v>2606.61</v>
      </c>
      <c r="E197" s="9" t="s">
        <v>269</v>
      </c>
      <c r="F197" s="1">
        <f>YEAR(E197)</f>
        <v>2004</v>
      </c>
    </row>
    <row r="198" spans="1:6" ht="16.5" x14ac:dyDescent="0.15">
      <c r="A198" s="1" t="s">
        <v>477</v>
      </c>
      <c r="B198" s="8" t="s">
        <v>265</v>
      </c>
      <c r="C198" s="8" t="s">
        <v>34</v>
      </c>
      <c r="D198" s="10">
        <v>1255.5899999999999</v>
      </c>
      <c r="E198" s="9" t="s">
        <v>266</v>
      </c>
      <c r="F198" s="1">
        <f>YEAR(E198)</f>
        <v>1997</v>
      </c>
    </row>
    <row r="199" spans="1:6" ht="16.5" x14ac:dyDescent="0.15">
      <c r="A199" s="1" t="s">
        <v>391</v>
      </c>
      <c r="B199" s="8" t="s">
        <v>137</v>
      </c>
      <c r="C199" s="8" t="s">
        <v>31</v>
      </c>
      <c r="D199" s="10">
        <v>1603.06</v>
      </c>
      <c r="E199" s="9" t="s">
        <v>138</v>
      </c>
      <c r="F199" s="1">
        <f>YEAR(E199)</f>
        <v>2017</v>
      </c>
    </row>
    <row r="200" spans="1:6" ht="16.5" x14ac:dyDescent="0.15">
      <c r="A200" s="1" t="s">
        <v>412</v>
      </c>
      <c r="B200" s="8" t="s">
        <v>6</v>
      </c>
      <c r="C200" s="8" t="s">
        <v>31</v>
      </c>
      <c r="D200" s="10">
        <v>11877.076499999999</v>
      </c>
      <c r="E200" s="9" t="s">
        <v>167</v>
      </c>
      <c r="F200" s="1">
        <f>YEAR(E200)</f>
        <v>2018</v>
      </c>
    </row>
    <row r="201" spans="1:6" ht="16.5" x14ac:dyDescent="0.15">
      <c r="A201" s="1" t="s">
        <v>397</v>
      </c>
      <c r="B201" s="8" t="s">
        <v>6</v>
      </c>
      <c r="C201" s="8" t="s">
        <v>31</v>
      </c>
      <c r="D201" s="10">
        <v>17936.03</v>
      </c>
      <c r="E201" s="9" t="s">
        <v>145</v>
      </c>
      <c r="F201" s="1">
        <f>YEAR(E201)</f>
        <v>2017</v>
      </c>
    </row>
    <row r="202" spans="1:6" ht="16.5" x14ac:dyDescent="0.15">
      <c r="A202" s="1" t="s">
        <v>394</v>
      </c>
      <c r="B202" s="8" t="s">
        <v>6</v>
      </c>
      <c r="C202" s="8" t="s">
        <v>31</v>
      </c>
      <c r="D202" s="10">
        <v>4269.79</v>
      </c>
      <c r="E202" s="9" t="s">
        <v>142</v>
      </c>
      <c r="F202" s="1">
        <f>YEAR(E202)</f>
        <v>2017</v>
      </c>
    </row>
    <row r="203" spans="1:6" ht="16.5" x14ac:dyDescent="0.15">
      <c r="A203" s="1" t="s">
        <v>392</v>
      </c>
      <c r="B203" s="8" t="s">
        <v>6</v>
      </c>
      <c r="C203" s="8" t="s">
        <v>31</v>
      </c>
      <c r="D203" s="10">
        <v>51333.699200000003</v>
      </c>
      <c r="E203" s="9" t="s">
        <v>139</v>
      </c>
      <c r="F203" s="1">
        <f>YEAR(E203)</f>
        <v>2017</v>
      </c>
    </row>
    <row r="204" spans="1:6" ht="16.5" x14ac:dyDescent="0.15">
      <c r="A204" s="1" t="s">
        <v>369</v>
      </c>
      <c r="B204" s="8" t="s">
        <v>6</v>
      </c>
      <c r="C204" s="8" t="s">
        <v>31</v>
      </c>
      <c r="D204" s="10">
        <v>4741.5</v>
      </c>
      <c r="E204" s="9" t="s">
        <v>113</v>
      </c>
      <c r="F204" s="1">
        <f>YEAR(E204)</f>
        <v>2015</v>
      </c>
    </row>
    <row r="205" spans="1:6" ht="16.5" x14ac:dyDescent="0.15">
      <c r="A205" s="1" t="s">
        <v>362</v>
      </c>
      <c r="B205" s="8" t="s">
        <v>6</v>
      </c>
      <c r="C205" s="8" t="s">
        <v>31</v>
      </c>
      <c r="D205" s="10">
        <v>52354.03</v>
      </c>
      <c r="E205" s="9" t="s">
        <v>106</v>
      </c>
      <c r="F205" s="1">
        <f>YEAR(E205)</f>
        <v>2014</v>
      </c>
    </row>
    <row r="206" spans="1:6" ht="16.5" x14ac:dyDescent="0.15">
      <c r="A206" s="1" t="s">
        <v>353</v>
      </c>
      <c r="B206" s="8" t="s">
        <v>6</v>
      </c>
      <c r="C206" s="8" t="s">
        <v>31</v>
      </c>
      <c r="D206" s="10">
        <v>46875.400999999998</v>
      </c>
      <c r="E206" s="9" t="s">
        <v>97</v>
      </c>
      <c r="F206" s="1">
        <f>YEAR(E206)</f>
        <v>2013</v>
      </c>
    </row>
    <row r="207" spans="1:6" ht="16.5" x14ac:dyDescent="0.15">
      <c r="A207" s="1" t="s">
        <v>349</v>
      </c>
      <c r="B207" s="8" t="s">
        <v>6</v>
      </c>
      <c r="C207" s="8" t="s">
        <v>31</v>
      </c>
      <c r="D207" s="10">
        <v>6923.63</v>
      </c>
      <c r="E207" s="9" t="s">
        <v>94</v>
      </c>
      <c r="F207" s="1">
        <f>YEAR(E207)</f>
        <v>2013</v>
      </c>
    </row>
    <row r="208" spans="1:6" ht="16.5" x14ac:dyDescent="0.15">
      <c r="A208" s="1" t="s">
        <v>350</v>
      </c>
      <c r="B208" s="8" t="s">
        <v>6</v>
      </c>
      <c r="C208" s="8" t="s">
        <v>31</v>
      </c>
      <c r="D208" s="10">
        <v>6923.63</v>
      </c>
      <c r="E208" s="9" t="s">
        <v>94</v>
      </c>
      <c r="F208" s="1">
        <f>YEAR(E208)</f>
        <v>2013</v>
      </c>
    </row>
    <row r="209" spans="1:6" ht="16.5" x14ac:dyDescent="0.15">
      <c r="A209" s="1" t="s">
        <v>347</v>
      </c>
      <c r="B209" s="8" t="s">
        <v>6</v>
      </c>
      <c r="C209" s="8" t="s">
        <v>31</v>
      </c>
      <c r="D209" s="10">
        <v>10402.36</v>
      </c>
      <c r="E209" s="9" t="s">
        <v>92</v>
      </c>
      <c r="F209" s="1">
        <f>YEAR(E209)</f>
        <v>2013</v>
      </c>
    </row>
    <row r="210" spans="1:6" ht="16.5" x14ac:dyDescent="0.15">
      <c r="A210" s="1" t="s">
        <v>329</v>
      </c>
      <c r="B210" s="8" t="s">
        <v>6</v>
      </c>
      <c r="C210" s="8" t="s">
        <v>31</v>
      </c>
      <c r="D210" s="10">
        <v>6368.27</v>
      </c>
      <c r="E210" s="9" t="s">
        <v>73</v>
      </c>
      <c r="F210" s="1">
        <f>YEAR(E210)</f>
        <v>2012</v>
      </c>
    </row>
    <row r="211" spans="1:6" ht="16.5" x14ac:dyDescent="0.15">
      <c r="A211" s="1" t="s">
        <v>320</v>
      </c>
      <c r="B211" s="8" t="s">
        <v>6</v>
      </c>
      <c r="C211" s="8" t="s">
        <v>31</v>
      </c>
      <c r="D211" s="10">
        <v>13343.11</v>
      </c>
      <c r="E211" s="9" t="s">
        <v>63</v>
      </c>
      <c r="F211" s="1">
        <f>YEAR(E211)</f>
        <v>2011</v>
      </c>
    </row>
    <row r="212" spans="1:6" ht="16.5" x14ac:dyDescent="0.15">
      <c r="A212" s="1" t="s">
        <v>310</v>
      </c>
      <c r="B212" s="8" t="s">
        <v>6</v>
      </c>
      <c r="C212" s="8" t="s">
        <v>31</v>
      </c>
      <c r="D212" s="10">
        <v>8690.5499999999993</v>
      </c>
      <c r="E212" s="9" t="s">
        <v>50</v>
      </c>
      <c r="F212" s="1">
        <f>YEAR(E212)</f>
        <v>2010</v>
      </c>
    </row>
    <row r="213" spans="1:6" ht="16.5" x14ac:dyDescent="0.15">
      <c r="A213" s="1" t="s">
        <v>302</v>
      </c>
      <c r="B213" s="8" t="s">
        <v>6</v>
      </c>
      <c r="C213" s="8" t="s">
        <v>36</v>
      </c>
      <c r="D213" s="10">
        <v>4807.6899999999996</v>
      </c>
      <c r="E213" s="9" t="s">
        <v>39</v>
      </c>
      <c r="F213" s="1">
        <f>YEAR(E213)</f>
        <v>2008</v>
      </c>
    </row>
    <row r="214" spans="1:6" ht="16.5" x14ac:dyDescent="0.15">
      <c r="A214" s="1" t="s">
        <v>301</v>
      </c>
      <c r="B214" s="8" t="s">
        <v>6</v>
      </c>
      <c r="C214" s="8" t="s">
        <v>31</v>
      </c>
      <c r="D214" s="10">
        <v>14998.57</v>
      </c>
      <c r="E214" s="9" t="s">
        <v>38</v>
      </c>
      <c r="F214" s="1">
        <f>YEAR(E214)</f>
        <v>2008</v>
      </c>
    </row>
    <row r="215" spans="1:6" ht="16.5" x14ac:dyDescent="0.15">
      <c r="A215" s="1" t="s">
        <v>453</v>
      </c>
      <c r="B215" s="8" t="s">
        <v>230</v>
      </c>
      <c r="C215" s="8" t="s">
        <v>54</v>
      </c>
      <c r="D215" s="10">
        <v>270</v>
      </c>
      <c r="E215" s="9" t="s">
        <v>232</v>
      </c>
      <c r="F215" s="1">
        <f>YEAR(E215)</f>
        <v>1998</v>
      </c>
    </row>
    <row r="216" spans="1:6" ht="16.5" x14ac:dyDescent="0.15">
      <c r="A216" s="1" t="s">
        <v>453</v>
      </c>
      <c r="B216" s="8" t="s">
        <v>230</v>
      </c>
      <c r="C216" s="8" t="s">
        <v>54</v>
      </c>
      <c r="D216" s="10">
        <v>34284.370000000003</v>
      </c>
      <c r="E216" s="9" t="s">
        <v>231</v>
      </c>
      <c r="F216" s="1">
        <f>YEAR(E216)</f>
        <v>1997</v>
      </c>
    </row>
    <row r="217" spans="1:6" ht="16.5" x14ac:dyDescent="0.15">
      <c r="A217" s="1" t="s">
        <v>453</v>
      </c>
      <c r="B217" s="8" t="s">
        <v>230</v>
      </c>
      <c r="C217" s="8" t="s">
        <v>54</v>
      </c>
      <c r="D217" s="10">
        <v>9529.11</v>
      </c>
      <c r="E217" s="9" t="s">
        <v>231</v>
      </c>
      <c r="F217" s="1">
        <f>YEAR(E217)</f>
        <v>1997</v>
      </c>
    </row>
    <row r="218" spans="1:6" ht="16.5" x14ac:dyDescent="0.15">
      <c r="A218" s="1" t="s">
        <v>452</v>
      </c>
      <c r="B218" s="8" t="s">
        <v>228</v>
      </c>
      <c r="C218" s="8" t="s">
        <v>54</v>
      </c>
      <c r="D218" s="10">
        <v>6108.92</v>
      </c>
      <c r="E218" s="9" t="s">
        <v>229</v>
      </c>
      <c r="F218" s="1">
        <f>YEAR(E218)</f>
        <v>1998</v>
      </c>
    </row>
    <row r="219" spans="1:6" ht="16.5" x14ac:dyDescent="0.15">
      <c r="A219" s="1" t="s">
        <v>449</v>
      </c>
      <c r="B219" s="8" t="s">
        <v>30</v>
      </c>
      <c r="C219" s="8" t="s">
        <v>31</v>
      </c>
      <c r="D219" s="10">
        <v>2416.4899999999998</v>
      </c>
      <c r="E219" s="9" t="s">
        <v>225</v>
      </c>
      <c r="F219" s="1">
        <f>YEAR(E219)</f>
        <v>2021</v>
      </c>
    </row>
    <row r="220" spans="1:6" ht="16.5" x14ac:dyDescent="0.15">
      <c r="A220" s="1" t="s">
        <v>441</v>
      </c>
      <c r="B220" s="8" t="s">
        <v>30</v>
      </c>
      <c r="C220" s="8" t="s">
        <v>31</v>
      </c>
      <c r="D220" s="10">
        <v>17317.53</v>
      </c>
      <c r="E220" s="9" t="s">
        <v>203</v>
      </c>
      <c r="F220" s="1">
        <f>YEAR(E220)</f>
        <v>2020</v>
      </c>
    </row>
    <row r="221" spans="1:6" ht="16.5" x14ac:dyDescent="0.15">
      <c r="A221" s="1" t="s">
        <v>396</v>
      </c>
      <c r="B221" s="8" t="s">
        <v>30</v>
      </c>
      <c r="C221" s="8" t="s">
        <v>31</v>
      </c>
      <c r="D221" s="10">
        <v>16459.655999999999</v>
      </c>
      <c r="E221" s="9" t="s">
        <v>144</v>
      </c>
      <c r="F221" s="1">
        <f>YEAR(E221)</f>
        <v>2018</v>
      </c>
    </row>
    <row r="222" spans="1:6" ht="16.5" x14ac:dyDescent="0.15">
      <c r="A222" s="1" t="s">
        <v>386</v>
      </c>
      <c r="B222" s="8" t="s">
        <v>30</v>
      </c>
      <c r="C222" s="8" t="s">
        <v>31</v>
      </c>
      <c r="D222" s="10">
        <v>2223.16</v>
      </c>
      <c r="E222" s="9" t="s">
        <v>129</v>
      </c>
      <c r="F222" s="1">
        <f>YEAR(E222)</f>
        <v>2016</v>
      </c>
    </row>
    <row r="223" spans="1:6" ht="16.5" x14ac:dyDescent="0.15">
      <c r="A223" s="1" t="s">
        <v>382</v>
      </c>
      <c r="B223" s="8" t="s">
        <v>30</v>
      </c>
      <c r="C223" s="8" t="s">
        <v>31</v>
      </c>
      <c r="D223" s="10">
        <v>2271.9899999999998</v>
      </c>
      <c r="E223" s="9" t="s">
        <v>125</v>
      </c>
      <c r="F223" s="1">
        <f>YEAR(E223)</f>
        <v>2016</v>
      </c>
    </row>
    <row r="224" spans="1:6" ht="16.5" x14ac:dyDescent="0.15">
      <c r="A224" s="1" t="s">
        <v>381</v>
      </c>
      <c r="B224" s="8" t="s">
        <v>30</v>
      </c>
      <c r="C224" s="8" t="s">
        <v>31</v>
      </c>
      <c r="D224" s="10">
        <v>4490.4660000000003</v>
      </c>
      <c r="E224" s="9" t="s">
        <v>124</v>
      </c>
      <c r="F224" s="1">
        <f>YEAR(E224)</f>
        <v>2016</v>
      </c>
    </row>
    <row r="225" spans="1:6" ht="16.5" x14ac:dyDescent="0.15">
      <c r="A225" s="1" t="s">
        <v>379</v>
      </c>
      <c r="B225" s="8" t="s">
        <v>30</v>
      </c>
      <c r="C225" s="8" t="s">
        <v>31</v>
      </c>
      <c r="D225" s="10">
        <v>1184.77</v>
      </c>
      <c r="E225" s="9" t="s">
        <v>122</v>
      </c>
      <c r="F225" s="1">
        <f>YEAR(E225)</f>
        <v>2016</v>
      </c>
    </row>
    <row r="226" spans="1:6" ht="16.5" x14ac:dyDescent="0.15">
      <c r="A226" s="1" t="s">
        <v>378</v>
      </c>
      <c r="B226" s="8" t="s">
        <v>30</v>
      </c>
      <c r="C226" s="8" t="s">
        <v>31</v>
      </c>
      <c r="D226" s="10">
        <v>2866.19</v>
      </c>
      <c r="E226" s="9" t="s">
        <v>121</v>
      </c>
      <c r="F226" s="1">
        <f>YEAR(E226)</f>
        <v>2016</v>
      </c>
    </row>
    <row r="227" spans="1:6" ht="16.5" x14ac:dyDescent="0.15">
      <c r="A227" s="1" t="s">
        <v>374</v>
      </c>
      <c r="B227" s="8" t="s">
        <v>30</v>
      </c>
      <c r="C227" s="8" t="s">
        <v>31</v>
      </c>
      <c r="D227" s="10">
        <v>6727.6</v>
      </c>
      <c r="E227" s="9" t="s">
        <v>116</v>
      </c>
      <c r="F227" s="1">
        <f>YEAR(E227)</f>
        <v>2015</v>
      </c>
    </row>
    <row r="228" spans="1:6" ht="16.5" x14ac:dyDescent="0.15">
      <c r="A228" s="1" t="s">
        <v>373</v>
      </c>
      <c r="B228" s="8" t="s">
        <v>30</v>
      </c>
      <c r="C228" s="8" t="s">
        <v>31</v>
      </c>
      <c r="D228" s="10">
        <v>997.66</v>
      </c>
      <c r="E228" s="9" t="s">
        <v>115</v>
      </c>
      <c r="F228" s="1">
        <f>YEAR(E228)</f>
        <v>2015</v>
      </c>
    </row>
    <row r="229" spans="1:6" ht="16.5" x14ac:dyDescent="0.15">
      <c r="A229" s="1" t="s">
        <v>367</v>
      </c>
      <c r="B229" s="8" t="s">
        <v>30</v>
      </c>
      <c r="C229" s="8" t="s">
        <v>31</v>
      </c>
      <c r="D229" s="10">
        <v>990.86</v>
      </c>
      <c r="E229" s="9" t="s">
        <v>111</v>
      </c>
      <c r="F229" s="1">
        <f>YEAR(E229)</f>
        <v>2015</v>
      </c>
    </row>
    <row r="230" spans="1:6" ht="16.5" x14ac:dyDescent="0.15">
      <c r="A230" s="1" t="s">
        <v>366</v>
      </c>
      <c r="B230" s="8" t="s">
        <v>30</v>
      </c>
      <c r="C230" s="8" t="s">
        <v>31</v>
      </c>
      <c r="D230" s="10">
        <v>1171.53</v>
      </c>
      <c r="E230" s="9" t="s">
        <v>110</v>
      </c>
      <c r="F230" s="1">
        <f>YEAR(E230)</f>
        <v>2015</v>
      </c>
    </row>
    <row r="231" spans="1:6" ht="16.5" x14ac:dyDescent="0.15">
      <c r="A231" s="1" t="s">
        <v>359</v>
      </c>
      <c r="B231" s="8" t="s">
        <v>30</v>
      </c>
      <c r="C231" s="8" t="s">
        <v>31</v>
      </c>
      <c r="D231" s="10">
        <v>999.17</v>
      </c>
      <c r="E231" s="9" t="s">
        <v>102</v>
      </c>
      <c r="F231" s="1">
        <f>YEAR(E231)</f>
        <v>2014</v>
      </c>
    </row>
    <row r="232" spans="1:6" ht="16.5" x14ac:dyDescent="0.15">
      <c r="A232" s="1" t="s">
        <v>354</v>
      </c>
      <c r="B232" s="8" t="s">
        <v>30</v>
      </c>
      <c r="C232" s="8" t="s">
        <v>31</v>
      </c>
      <c r="D232" s="10">
        <v>2563.33</v>
      </c>
      <c r="E232" s="9" t="s">
        <v>98</v>
      </c>
      <c r="F232" s="1">
        <f>YEAR(E232)</f>
        <v>2014</v>
      </c>
    </row>
    <row r="233" spans="1:6" ht="16.5" x14ac:dyDescent="0.15">
      <c r="A233" s="1" t="s">
        <v>345</v>
      </c>
      <c r="B233" s="8" t="s">
        <v>30</v>
      </c>
      <c r="C233" s="8" t="s">
        <v>31</v>
      </c>
      <c r="D233" s="10">
        <v>1491.53</v>
      </c>
      <c r="E233" s="9" t="s">
        <v>90</v>
      </c>
      <c r="F233" s="1">
        <f>YEAR(E233)</f>
        <v>2013</v>
      </c>
    </row>
    <row r="234" spans="1:6" ht="16.5" x14ac:dyDescent="0.15">
      <c r="A234" s="1" t="s">
        <v>343</v>
      </c>
      <c r="B234" s="8" t="s">
        <v>30</v>
      </c>
      <c r="C234" s="8" t="s">
        <v>31</v>
      </c>
      <c r="D234" s="10">
        <v>934.9</v>
      </c>
      <c r="E234" s="9" t="s">
        <v>88</v>
      </c>
      <c r="F234" s="1">
        <f>YEAR(E234)</f>
        <v>2013</v>
      </c>
    </row>
    <row r="235" spans="1:6" ht="16.5" x14ac:dyDescent="0.15">
      <c r="A235" s="1" t="s">
        <v>322</v>
      </c>
      <c r="B235" s="8" t="s">
        <v>30</v>
      </c>
      <c r="C235" s="8" t="s">
        <v>54</v>
      </c>
      <c r="D235" s="10">
        <v>3639.48</v>
      </c>
      <c r="E235" s="9" t="s">
        <v>65</v>
      </c>
      <c r="F235" s="1">
        <f>YEAR(E235)</f>
        <v>2011</v>
      </c>
    </row>
    <row r="236" spans="1:6" ht="16.5" x14ac:dyDescent="0.15">
      <c r="A236" s="1" t="s">
        <v>298</v>
      </c>
      <c r="B236" s="8" t="s">
        <v>30</v>
      </c>
      <c r="C236" s="8" t="s">
        <v>31</v>
      </c>
      <c r="D236" s="10">
        <v>2955.98</v>
      </c>
      <c r="E236" s="9" t="s">
        <v>32</v>
      </c>
      <c r="F236" s="1">
        <f>YEAR(E236)</f>
        <v>2008</v>
      </c>
    </row>
    <row r="237" spans="1:6" ht="16.5" x14ac:dyDescent="0.15">
      <c r="A237" s="1" t="s">
        <v>451</v>
      </c>
      <c r="B237" s="8" t="s">
        <v>30</v>
      </c>
      <c r="C237" s="8" t="s">
        <v>31</v>
      </c>
      <c r="D237" s="10">
        <v>9972.31</v>
      </c>
      <c r="E237" s="9" t="s">
        <v>227</v>
      </c>
      <c r="F237" s="1">
        <f>YEAR(E237)</f>
        <v>2003</v>
      </c>
    </row>
    <row r="238" spans="1:6" ht="16.5" x14ac:dyDescent="0.15">
      <c r="A238" s="1" t="s">
        <v>450</v>
      </c>
      <c r="B238" s="8" t="s">
        <v>30</v>
      </c>
      <c r="C238" s="8" t="s">
        <v>34</v>
      </c>
      <c r="D238" s="10">
        <v>1389.63</v>
      </c>
      <c r="E238" s="9" t="s">
        <v>226</v>
      </c>
      <c r="F238" s="1">
        <f>YEAR(E238)</f>
        <v>2002</v>
      </c>
    </row>
    <row r="239" spans="1:6" ht="16.5" x14ac:dyDescent="0.15">
      <c r="A239" s="1" t="s">
        <v>454</v>
      </c>
      <c r="B239" s="8" t="s">
        <v>5</v>
      </c>
      <c r="C239" s="8" t="s">
        <v>54</v>
      </c>
      <c r="D239" s="10">
        <v>60.64</v>
      </c>
      <c r="E239" s="9" t="s">
        <v>234</v>
      </c>
      <c r="F239" s="1">
        <f>YEAR(E239)</f>
        <v>2006</v>
      </c>
    </row>
    <row r="240" spans="1:6" ht="16.5" x14ac:dyDescent="0.15">
      <c r="A240" s="1" t="s">
        <v>456</v>
      </c>
      <c r="B240" s="8" t="s">
        <v>5</v>
      </c>
      <c r="C240" s="8" t="s">
        <v>54</v>
      </c>
      <c r="D240" s="10">
        <v>42.84</v>
      </c>
      <c r="E240" s="9" t="s">
        <v>236</v>
      </c>
      <c r="F240" s="1">
        <f>YEAR(E240)</f>
        <v>2002</v>
      </c>
    </row>
    <row r="241" spans="1:6" ht="16.5" x14ac:dyDescent="0.15">
      <c r="A241" s="1" t="s">
        <v>456</v>
      </c>
      <c r="B241" s="8" t="s">
        <v>5</v>
      </c>
      <c r="C241" s="8" t="s">
        <v>54</v>
      </c>
      <c r="D241" s="10">
        <v>120</v>
      </c>
      <c r="E241" s="9" t="s">
        <v>237</v>
      </c>
      <c r="F241" s="1">
        <f>YEAR(E241)</f>
        <v>2001</v>
      </c>
    </row>
    <row r="242" spans="1:6" ht="16.5" x14ac:dyDescent="0.15">
      <c r="A242" s="1" t="s">
        <v>456</v>
      </c>
      <c r="B242" s="8" t="s">
        <v>5</v>
      </c>
      <c r="C242" s="8" t="s">
        <v>54</v>
      </c>
      <c r="D242" s="10">
        <v>972</v>
      </c>
      <c r="E242" s="9" t="s">
        <v>235</v>
      </c>
      <c r="F242" s="1">
        <f>YEAR(E242)</f>
        <v>1998</v>
      </c>
    </row>
    <row r="243" spans="1:6" ht="16.5" x14ac:dyDescent="0.15">
      <c r="A243" s="1" t="s">
        <v>454</v>
      </c>
      <c r="B243" s="8" t="s">
        <v>5</v>
      </c>
      <c r="C243" s="8" t="s">
        <v>54</v>
      </c>
      <c r="D243" s="10">
        <v>216</v>
      </c>
      <c r="E243" s="9" t="s">
        <v>233</v>
      </c>
      <c r="F243" s="1">
        <f>YEAR(E243)</f>
        <v>1979</v>
      </c>
    </row>
    <row r="244" spans="1:6" ht="16.5" x14ac:dyDescent="0.15">
      <c r="A244" s="1" t="s">
        <v>455</v>
      </c>
      <c r="B244" s="8" t="s">
        <v>5</v>
      </c>
      <c r="C244" s="8" t="s">
        <v>54</v>
      </c>
      <c r="D244" s="10">
        <v>21</v>
      </c>
      <c r="E244" s="9" t="s">
        <v>233</v>
      </c>
      <c r="F244" s="1">
        <f>YEAR(E244)</f>
        <v>1979</v>
      </c>
    </row>
    <row r="245" spans="1:6" x14ac:dyDescent="0.15">
      <c r="A245" s="5" t="s">
        <v>509</v>
      </c>
    </row>
  </sheetData>
  <phoneticPr fontId="2" type="noConversion"/>
  <pageMargins left="0.7" right="0.7" top="0.75" bottom="0.75" header="0.3" footer="0.3"/>
  <ignoredErrors>
    <ignoredError sqref="K16:K21 K28:K37 K23:K26 K22 K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D205-1D7D-42E4-AF0F-A8A243EEB222}">
  <dimension ref="B2:K316"/>
  <sheetViews>
    <sheetView zoomScale="85" zoomScaleNormal="85" workbookViewId="0">
      <selection activeCell="J30" sqref="J30"/>
    </sheetView>
  </sheetViews>
  <sheetFormatPr defaultRowHeight="12" x14ac:dyDescent="0.15"/>
  <cols>
    <col min="2" max="2" width="16.2890625" customWidth="1"/>
    <col min="3" max="3" width="27.99609375" customWidth="1"/>
    <col min="4" max="4" width="28.46875" customWidth="1"/>
    <col min="5" max="7" width="16.2890625" customWidth="1"/>
    <col min="10" max="10" width="11.859375" bestFit="1" customWidth="1"/>
    <col min="11" max="11" width="14.390625" bestFit="1" customWidth="1"/>
  </cols>
  <sheetData>
    <row r="2" spans="2:11" x14ac:dyDescent="0.15">
      <c r="B2" s="30" t="s">
        <v>635</v>
      </c>
      <c r="C2" s="30" t="s">
        <v>636</v>
      </c>
      <c r="D2" s="30" t="s">
        <v>637</v>
      </c>
      <c r="E2" s="30" t="s">
        <v>638</v>
      </c>
      <c r="F2" s="30" t="s">
        <v>639</v>
      </c>
      <c r="G2" s="30" t="s">
        <v>640</v>
      </c>
      <c r="H2" s="1" t="s">
        <v>1290</v>
      </c>
      <c r="J2" s="19" t="s">
        <v>490</v>
      </c>
      <c r="K2" t="s">
        <v>1291</v>
      </c>
    </row>
    <row r="3" spans="2:11" x14ac:dyDescent="0.15">
      <c r="B3" s="31" t="s">
        <v>510</v>
      </c>
      <c r="C3" s="31" t="s">
        <v>861</v>
      </c>
      <c r="D3" s="32" t="s">
        <v>862</v>
      </c>
      <c r="E3" s="33">
        <v>39448</v>
      </c>
      <c r="F3" s="31">
        <v>361</v>
      </c>
      <c r="G3" s="31" t="s">
        <v>863</v>
      </c>
      <c r="H3" s="1">
        <f t="shared" ref="H3:H66" si="0">YEAR(E3)</f>
        <v>2008</v>
      </c>
      <c r="J3" s="20">
        <v>2008</v>
      </c>
      <c r="K3">
        <v>26346</v>
      </c>
    </row>
    <row r="4" spans="2:11" x14ac:dyDescent="0.15">
      <c r="B4" s="31" t="s">
        <v>510</v>
      </c>
      <c r="C4" s="31" t="s">
        <v>864</v>
      </c>
      <c r="D4" s="32" t="s">
        <v>865</v>
      </c>
      <c r="E4" s="33">
        <v>39448</v>
      </c>
      <c r="F4" s="31">
        <v>926</v>
      </c>
      <c r="G4" s="31" t="s">
        <v>866</v>
      </c>
      <c r="H4" s="1">
        <f t="shared" si="0"/>
        <v>2008</v>
      </c>
      <c r="J4" s="20">
        <v>2009</v>
      </c>
      <c r="K4">
        <v>8200</v>
      </c>
    </row>
    <row r="5" spans="2:11" x14ac:dyDescent="0.15">
      <c r="B5" s="31" t="s">
        <v>510</v>
      </c>
      <c r="C5" s="31" t="s">
        <v>867</v>
      </c>
      <c r="D5" s="32" t="s">
        <v>868</v>
      </c>
      <c r="E5" s="33">
        <v>39448</v>
      </c>
      <c r="F5" s="31">
        <v>562</v>
      </c>
      <c r="G5" s="31" t="s">
        <v>869</v>
      </c>
      <c r="H5" s="1">
        <f t="shared" si="0"/>
        <v>2008</v>
      </c>
      <c r="J5" s="20">
        <v>2010</v>
      </c>
      <c r="K5">
        <v>3013</v>
      </c>
    </row>
    <row r="6" spans="2:11" x14ac:dyDescent="0.15">
      <c r="B6" s="31" t="s">
        <v>510</v>
      </c>
      <c r="C6" s="31" t="s">
        <v>870</v>
      </c>
      <c r="D6" s="32" t="s">
        <v>871</v>
      </c>
      <c r="E6" s="33">
        <v>39448</v>
      </c>
      <c r="F6" s="31">
        <v>870</v>
      </c>
      <c r="G6" s="31" t="s">
        <v>872</v>
      </c>
      <c r="H6" s="1">
        <f t="shared" si="0"/>
        <v>2008</v>
      </c>
      <c r="J6" s="20">
        <v>2011</v>
      </c>
      <c r="K6">
        <v>673</v>
      </c>
    </row>
    <row r="7" spans="2:11" x14ac:dyDescent="0.15">
      <c r="B7" s="31" t="s">
        <v>510</v>
      </c>
      <c r="C7" s="31" t="s">
        <v>873</v>
      </c>
      <c r="D7" s="32" t="s">
        <v>874</v>
      </c>
      <c r="E7" s="33">
        <v>39479</v>
      </c>
      <c r="F7" s="31">
        <v>438</v>
      </c>
      <c r="G7" s="31" t="s">
        <v>875</v>
      </c>
      <c r="H7" s="1">
        <f t="shared" si="0"/>
        <v>2008</v>
      </c>
      <c r="J7" s="20">
        <v>2012</v>
      </c>
      <c r="K7">
        <v>1339</v>
      </c>
    </row>
    <row r="8" spans="2:11" x14ac:dyDescent="0.15">
      <c r="B8" s="31" t="s">
        <v>510</v>
      </c>
      <c r="C8" s="31" t="s">
        <v>876</v>
      </c>
      <c r="D8" s="32" t="s">
        <v>877</v>
      </c>
      <c r="E8" s="33">
        <v>39479</v>
      </c>
      <c r="F8" s="31">
        <v>326</v>
      </c>
      <c r="G8" s="31" t="s">
        <v>878</v>
      </c>
      <c r="H8" s="1">
        <f t="shared" si="0"/>
        <v>2008</v>
      </c>
      <c r="J8" s="20">
        <v>2013</v>
      </c>
      <c r="K8">
        <v>835</v>
      </c>
    </row>
    <row r="9" spans="2:11" x14ac:dyDescent="0.15">
      <c r="B9" s="31" t="s">
        <v>510</v>
      </c>
      <c r="C9" s="31" t="s">
        <v>879</v>
      </c>
      <c r="D9" s="32" t="s">
        <v>880</v>
      </c>
      <c r="E9" s="33">
        <v>39508</v>
      </c>
      <c r="F9" s="31">
        <v>442</v>
      </c>
      <c r="G9" s="31" t="s">
        <v>881</v>
      </c>
      <c r="H9" s="1">
        <f t="shared" si="0"/>
        <v>2008</v>
      </c>
      <c r="J9" s="20">
        <v>2014</v>
      </c>
      <c r="K9">
        <v>4099</v>
      </c>
    </row>
    <row r="10" spans="2:11" x14ac:dyDescent="0.15">
      <c r="B10" s="31" t="s">
        <v>510</v>
      </c>
      <c r="C10" s="31" t="s">
        <v>882</v>
      </c>
      <c r="D10" s="32" t="s">
        <v>883</v>
      </c>
      <c r="E10" s="33">
        <v>39508</v>
      </c>
      <c r="F10" s="31">
        <v>750</v>
      </c>
      <c r="G10" s="31" t="s">
        <v>884</v>
      </c>
      <c r="H10" s="1">
        <f t="shared" si="0"/>
        <v>2008</v>
      </c>
      <c r="J10" s="20">
        <v>2015</v>
      </c>
      <c r="K10">
        <v>22425</v>
      </c>
    </row>
    <row r="11" spans="2:11" x14ac:dyDescent="0.15">
      <c r="B11" s="31" t="s">
        <v>510</v>
      </c>
      <c r="C11" s="31" t="s">
        <v>885</v>
      </c>
      <c r="D11" s="32" t="s">
        <v>886</v>
      </c>
      <c r="E11" s="33">
        <v>39569</v>
      </c>
      <c r="F11" s="31">
        <v>542</v>
      </c>
      <c r="G11" s="31" t="s">
        <v>887</v>
      </c>
      <c r="H11" s="1">
        <f t="shared" si="0"/>
        <v>2008</v>
      </c>
      <c r="J11" s="20">
        <v>2016</v>
      </c>
      <c r="K11">
        <v>12399</v>
      </c>
    </row>
    <row r="12" spans="2:11" x14ac:dyDescent="0.15">
      <c r="B12" s="31" t="s">
        <v>510</v>
      </c>
      <c r="C12" s="31" t="s">
        <v>888</v>
      </c>
      <c r="D12" s="32" t="s">
        <v>889</v>
      </c>
      <c r="E12" s="33">
        <v>39569</v>
      </c>
      <c r="F12" s="34">
        <v>1226</v>
      </c>
      <c r="G12" s="31" t="s">
        <v>607</v>
      </c>
      <c r="H12" s="1">
        <f t="shared" si="0"/>
        <v>2008</v>
      </c>
      <c r="J12" s="20">
        <v>2017</v>
      </c>
      <c r="K12">
        <v>23354</v>
      </c>
    </row>
    <row r="13" spans="2:11" x14ac:dyDescent="0.15">
      <c r="B13" s="31" t="s">
        <v>510</v>
      </c>
      <c r="C13" s="31" t="s">
        <v>890</v>
      </c>
      <c r="D13" s="32" t="s">
        <v>891</v>
      </c>
      <c r="E13" s="33">
        <v>39600</v>
      </c>
      <c r="F13" s="31">
        <v>794</v>
      </c>
      <c r="G13" s="31" t="s">
        <v>892</v>
      </c>
      <c r="H13" s="1">
        <f t="shared" si="0"/>
        <v>2008</v>
      </c>
      <c r="J13" s="20">
        <v>2018</v>
      </c>
      <c r="K13">
        <v>33690</v>
      </c>
    </row>
    <row r="14" spans="2:11" x14ac:dyDescent="0.15">
      <c r="B14" s="31" t="s">
        <v>545</v>
      </c>
      <c r="C14" s="31" t="s">
        <v>893</v>
      </c>
      <c r="D14" s="32" t="s">
        <v>894</v>
      </c>
      <c r="E14" s="33">
        <v>39600</v>
      </c>
      <c r="F14" s="31">
        <v>963</v>
      </c>
      <c r="G14" s="31" t="s">
        <v>895</v>
      </c>
      <c r="H14" s="1">
        <f t="shared" si="0"/>
        <v>2008</v>
      </c>
      <c r="J14" s="20">
        <v>2019</v>
      </c>
      <c r="K14">
        <v>22763</v>
      </c>
    </row>
    <row r="15" spans="2:11" x14ac:dyDescent="0.15">
      <c r="B15" s="31" t="s">
        <v>510</v>
      </c>
      <c r="C15" s="31" t="s">
        <v>896</v>
      </c>
      <c r="D15" s="32" t="s">
        <v>897</v>
      </c>
      <c r="E15" s="33">
        <v>39600</v>
      </c>
      <c r="F15" s="31">
        <v>444</v>
      </c>
      <c r="G15" s="31" t="s">
        <v>898</v>
      </c>
      <c r="H15" s="1">
        <f t="shared" si="0"/>
        <v>2008</v>
      </c>
      <c r="J15" s="20">
        <v>2020</v>
      </c>
      <c r="K15">
        <v>13144</v>
      </c>
    </row>
    <row r="16" spans="2:11" ht="20.25" x14ac:dyDescent="0.15">
      <c r="B16" s="31" t="s">
        <v>510</v>
      </c>
      <c r="C16" s="31" t="s">
        <v>899</v>
      </c>
      <c r="D16" s="32" t="s">
        <v>900</v>
      </c>
      <c r="E16" s="33">
        <v>39600</v>
      </c>
      <c r="F16" s="31">
        <v>880</v>
      </c>
      <c r="G16" s="31" t="s">
        <v>901</v>
      </c>
      <c r="H16" s="1">
        <f t="shared" si="0"/>
        <v>2008</v>
      </c>
      <c r="J16" s="20">
        <v>2021</v>
      </c>
      <c r="K16">
        <v>12144</v>
      </c>
    </row>
    <row r="17" spans="2:11" x14ac:dyDescent="0.15">
      <c r="B17" s="31" t="s">
        <v>510</v>
      </c>
      <c r="C17" s="31" t="s">
        <v>902</v>
      </c>
      <c r="D17" s="32" t="s">
        <v>903</v>
      </c>
      <c r="E17" s="33">
        <v>39600</v>
      </c>
      <c r="F17" s="34">
        <v>1289</v>
      </c>
      <c r="G17" s="31" t="s">
        <v>904</v>
      </c>
      <c r="H17" s="1">
        <f t="shared" si="0"/>
        <v>2008</v>
      </c>
      <c r="J17" s="20">
        <v>2022</v>
      </c>
      <c r="K17">
        <v>15184</v>
      </c>
    </row>
    <row r="18" spans="2:11" x14ac:dyDescent="0.15">
      <c r="B18" s="31" t="s">
        <v>545</v>
      </c>
      <c r="C18" s="31" t="s">
        <v>893</v>
      </c>
      <c r="D18" s="32" t="s">
        <v>905</v>
      </c>
      <c r="E18" s="33">
        <v>39600</v>
      </c>
      <c r="F18" s="31">
        <v>682</v>
      </c>
      <c r="G18" s="31" t="s">
        <v>906</v>
      </c>
      <c r="H18" s="1">
        <f t="shared" si="0"/>
        <v>2008</v>
      </c>
      <c r="J18" s="20">
        <v>2023</v>
      </c>
      <c r="K18">
        <v>10251</v>
      </c>
    </row>
    <row r="19" spans="2:11" x14ac:dyDescent="0.15">
      <c r="B19" s="31" t="s">
        <v>545</v>
      </c>
      <c r="C19" s="31" t="s">
        <v>907</v>
      </c>
      <c r="D19" s="32" t="s">
        <v>908</v>
      </c>
      <c r="E19" s="33">
        <v>39600</v>
      </c>
      <c r="F19" s="31">
        <v>707</v>
      </c>
      <c r="G19" s="31"/>
      <c r="H19" s="1">
        <f t="shared" si="0"/>
        <v>2008</v>
      </c>
      <c r="J19" s="20">
        <v>2024</v>
      </c>
      <c r="K19">
        <v>8773</v>
      </c>
    </row>
    <row r="20" spans="2:11" x14ac:dyDescent="0.15">
      <c r="B20" s="31" t="s">
        <v>510</v>
      </c>
      <c r="C20" s="31" t="s">
        <v>909</v>
      </c>
      <c r="D20" s="32" t="s">
        <v>910</v>
      </c>
      <c r="E20" s="33">
        <v>39600</v>
      </c>
      <c r="F20" s="31">
        <v>766</v>
      </c>
      <c r="G20" s="31" t="s">
        <v>911</v>
      </c>
      <c r="H20" s="1">
        <f t="shared" si="0"/>
        <v>2008</v>
      </c>
      <c r="J20" s="20">
        <v>2025</v>
      </c>
      <c r="K20">
        <v>5088</v>
      </c>
    </row>
    <row r="21" spans="2:11" x14ac:dyDescent="0.15">
      <c r="B21" s="31" t="s">
        <v>510</v>
      </c>
      <c r="C21" s="31" t="s">
        <v>912</v>
      </c>
      <c r="D21" s="32" t="s">
        <v>913</v>
      </c>
      <c r="E21" s="33">
        <v>39630</v>
      </c>
      <c r="F21" s="31">
        <v>142</v>
      </c>
      <c r="G21" s="31" t="s">
        <v>914</v>
      </c>
      <c r="H21" s="1">
        <f t="shared" si="0"/>
        <v>2008</v>
      </c>
      <c r="J21" s="20">
        <v>2027</v>
      </c>
      <c r="K21">
        <v>119</v>
      </c>
    </row>
    <row r="22" spans="2:11" x14ac:dyDescent="0.15">
      <c r="B22" s="31" t="s">
        <v>510</v>
      </c>
      <c r="C22" s="31" t="s">
        <v>915</v>
      </c>
      <c r="D22" s="32" t="s">
        <v>916</v>
      </c>
      <c r="E22" s="33">
        <v>39661</v>
      </c>
      <c r="F22" s="31">
        <v>536</v>
      </c>
      <c r="G22" s="31" t="s">
        <v>699</v>
      </c>
      <c r="H22" s="1">
        <f t="shared" si="0"/>
        <v>2008</v>
      </c>
      <c r="J22" s="20" t="s">
        <v>491</v>
      </c>
      <c r="K22">
        <v>223839</v>
      </c>
    </row>
    <row r="23" spans="2:11" x14ac:dyDescent="0.15">
      <c r="B23" s="31" t="s">
        <v>510</v>
      </c>
      <c r="C23" s="31" t="s">
        <v>917</v>
      </c>
      <c r="D23" s="32" t="s">
        <v>918</v>
      </c>
      <c r="E23" s="33">
        <v>39661</v>
      </c>
      <c r="F23" s="31">
        <v>418</v>
      </c>
      <c r="G23" s="31" t="s">
        <v>919</v>
      </c>
      <c r="H23" s="1">
        <f t="shared" si="0"/>
        <v>2008</v>
      </c>
    </row>
    <row r="24" spans="2:11" x14ac:dyDescent="0.15">
      <c r="B24" s="31" t="s">
        <v>510</v>
      </c>
      <c r="C24" s="31" t="s">
        <v>920</v>
      </c>
      <c r="D24" s="32" t="s">
        <v>921</v>
      </c>
      <c r="E24" s="33">
        <v>39661</v>
      </c>
      <c r="F24" s="34">
        <v>1222</v>
      </c>
      <c r="G24" s="31" t="s">
        <v>526</v>
      </c>
      <c r="H24" s="1">
        <f t="shared" si="0"/>
        <v>2008</v>
      </c>
    </row>
    <row r="25" spans="2:11" x14ac:dyDescent="0.15">
      <c r="B25" s="31" t="s">
        <v>510</v>
      </c>
      <c r="C25" s="31" t="s">
        <v>922</v>
      </c>
      <c r="D25" s="32" t="s">
        <v>923</v>
      </c>
      <c r="E25" s="33">
        <v>39692</v>
      </c>
      <c r="F25" s="31">
        <v>365</v>
      </c>
      <c r="G25" s="31" t="s">
        <v>924</v>
      </c>
      <c r="H25" s="1">
        <f t="shared" si="0"/>
        <v>2008</v>
      </c>
    </row>
    <row r="26" spans="2:11" x14ac:dyDescent="0.15">
      <c r="B26" s="31" t="s">
        <v>510</v>
      </c>
      <c r="C26" s="31" t="s">
        <v>925</v>
      </c>
      <c r="D26" s="32" t="s">
        <v>926</v>
      </c>
      <c r="E26" s="33">
        <v>39692</v>
      </c>
      <c r="F26" s="31">
        <v>478</v>
      </c>
      <c r="G26" s="31" t="s">
        <v>927</v>
      </c>
      <c r="H26" s="1">
        <f t="shared" si="0"/>
        <v>2008</v>
      </c>
    </row>
    <row r="27" spans="2:11" x14ac:dyDescent="0.15">
      <c r="B27" s="31" t="s">
        <v>510</v>
      </c>
      <c r="C27" s="31" t="s">
        <v>928</v>
      </c>
      <c r="D27" s="32" t="s">
        <v>929</v>
      </c>
      <c r="E27" s="33">
        <v>39692</v>
      </c>
      <c r="F27" s="34">
        <v>1316</v>
      </c>
      <c r="G27" s="31" t="s">
        <v>670</v>
      </c>
      <c r="H27" s="1">
        <f t="shared" si="0"/>
        <v>2008</v>
      </c>
    </row>
    <row r="28" spans="2:11" x14ac:dyDescent="0.15">
      <c r="B28" s="31" t="s">
        <v>510</v>
      </c>
      <c r="C28" s="31" t="s">
        <v>930</v>
      </c>
      <c r="D28" s="32" t="s">
        <v>931</v>
      </c>
      <c r="E28" s="33">
        <v>39692</v>
      </c>
      <c r="F28" s="31">
        <v>788</v>
      </c>
      <c r="G28" s="31" t="s">
        <v>932</v>
      </c>
      <c r="H28" s="1">
        <f t="shared" si="0"/>
        <v>2008</v>
      </c>
    </row>
    <row r="29" spans="2:11" x14ac:dyDescent="0.15">
      <c r="B29" s="31" t="s">
        <v>510</v>
      </c>
      <c r="C29" s="31" t="s">
        <v>933</v>
      </c>
      <c r="D29" s="32" t="s">
        <v>934</v>
      </c>
      <c r="E29" s="33">
        <v>39692</v>
      </c>
      <c r="F29" s="31">
        <v>228</v>
      </c>
      <c r="G29" s="31" t="s">
        <v>935</v>
      </c>
      <c r="H29" s="1">
        <f t="shared" si="0"/>
        <v>2008</v>
      </c>
    </row>
    <row r="30" spans="2:11" x14ac:dyDescent="0.15">
      <c r="B30" s="31" t="s">
        <v>510</v>
      </c>
      <c r="C30" s="31" t="s">
        <v>936</v>
      </c>
      <c r="D30" s="32" t="s">
        <v>937</v>
      </c>
      <c r="E30" s="33">
        <v>39692</v>
      </c>
      <c r="F30" s="31">
        <v>400</v>
      </c>
      <c r="G30" s="31" t="s">
        <v>938</v>
      </c>
      <c r="H30" s="1">
        <f t="shared" si="0"/>
        <v>2008</v>
      </c>
    </row>
    <row r="31" spans="2:11" x14ac:dyDescent="0.15">
      <c r="B31" s="31" t="s">
        <v>510</v>
      </c>
      <c r="C31" s="31" t="s">
        <v>939</v>
      </c>
      <c r="D31" s="32" t="s">
        <v>940</v>
      </c>
      <c r="E31" s="33">
        <v>39692</v>
      </c>
      <c r="F31" s="31">
        <v>544</v>
      </c>
      <c r="G31" s="31" t="s">
        <v>941</v>
      </c>
      <c r="H31" s="1">
        <f t="shared" si="0"/>
        <v>2008</v>
      </c>
    </row>
    <row r="32" spans="2:11" x14ac:dyDescent="0.15">
      <c r="B32" s="31" t="s">
        <v>510</v>
      </c>
      <c r="C32" s="31" t="s">
        <v>942</v>
      </c>
      <c r="D32" s="32" t="s">
        <v>943</v>
      </c>
      <c r="E32" s="33">
        <v>39722</v>
      </c>
      <c r="F32" s="31">
        <v>978</v>
      </c>
      <c r="G32" s="31" t="s">
        <v>944</v>
      </c>
      <c r="H32" s="1">
        <f t="shared" si="0"/>
        <v>2008</v>
      </c>
    </row>
    <row r="33" spans="2:8" x14ac:dyDescent="0.15">
      <c r="B33" s="31" t="s">
        <v>510</v>
      </c>
      <c r="C33" s="31" t="s">
        <v>945</v>
      </c>
      <c r="D33" s="32" t="s">
        <v>946</v>
      </c>
      <c r="E33" s="33">
        <v>39722</v>
      </c>
      <c r="F33" s="31">
        <v>622</v>
      </c>
      <c r="G33" s="31" t="s">
        <v>947</v>
      </c>
      <c r="H33" s="1">
        <f t="shared" si="0"/>
        <v>2008</v>
      </c>
    </row>
    <row r="34" spans="2:8" x14ac:dyDescent="0.15">
      <c r="B34" s="31" t="s">
        <v>510</v>
      </c>
      <c r="C34" s="31" t="s">
        <v>948</v>
      </c>
      <c r="D34" s="32" t="s">
        <v>949</v>
      </c>
      <c r="E34" s="33">
        <v>39722</v>
      </c>
      <c r="F34" s="31">
        <v>600</v>
      </c>
      <c r="G34" s="31" t="s">
        <v>553</v>
      </c>
      <c r="H34" s="1">
        <f t="shared" si="0"/>
        <v>2008</v>
      </c>
    </row>
    <row r="35" spans="2:8" x14ac:dyDescent="0.15">
      <c r="B35" s="31" t="s">
        <v>510</v>
      </c>
      <c r="C35" s="31" t="s">
        <v>950</v>
      </c>
      <c r="D35" s="32" t="s">
        <v>951</v>
      </c>
      <c r="E35" s="33">
        <v>39722</v>
      </c>
      <c r="F35" s="31">
        <v>641</v>
      </c>
      <c r="G35" s="31" t="s">
        <v>952</v>
      </c>
      <c r="H35" s="1">
        <f t="shared" si="0"/>
        <v>2008</v>
      </c>
    </row>
    <row r="36" spans="2:8" ht="19.5" x14ac:dyDescent="0.15">
      <c r="B36" s="31" t="s">
        <v>510</v>
      </c>
      <c r="C36" s="31" t="s">
        <v>953</v>
      </c>
      <c r="D36" s="32" t="s">
        <v>954</v>
      </c>
      <c r="E36" s="33">
        <v>39722</v>
      </c>
      <c r="F36" s="31">
        <v>506</v>
      </c>
      <c r="G36" s="31" t="s">
        <v>955</v>
      </c>
      <c r="H36" s="1">
        <f t="shared" si="0"/>
        <v>2008</v>
      </c>
    </row>
    <row r="37" spans="2:8" x14ac:dyDescent="0.15">
      <c r="B37" s="31" t="s">
        <v>510</v>
      </c>
      <c r="C37" s="31" t="s">
        <v>956</v>
      </c>
      <c r="D37" s="32" t="s">
        <v>957</v>
      </c>
      <c r="E37" s="33">
        <v>39722</v>
      </c>
      <c r="F37" s="31">
        <v>626</v>
      </c>
      <c r="G37" s="31" t="s">
        <v>958</v>
      </c>
      <c r="H37" s="1">
        <f t="shared" si="0"/>
        <v>2008</v>
      </c>
    </row>
    <row r="38" spans="2:8" x14ac:dyDescent="0.15">
      <c r="B38" s="31" t="s">
        <v>510</v>
      </c>
      <c r="C38" s="31" t="s">
        <v>959</v>
      </c>
      <c r="D38" s="32" t="s">
        <v>960</v>
      </c>
      <c r="E38" s="33">
        <v>39722</v>
      </c>
      <c r="F38" s="31">
        <v>536</v>
      </c>
      <c r="G38" s="31" t="s">
        <v>961</v>
      </c>
      <c r="H38" s="1">
        <f t="shared" si="0"/>
        <v>2008</v>
      </c>
    </row>
    <row r="39" spans="2:8" x14ac:dyDescent="0.15">
      <c r="B39" s="31" t="s">
        <v>510</v>
      </c>
      <c r="C39" s="31" t="s">
        <v>950</v>
      </c>
      <c r="D39" s="32" t="s">
        <v>962</v>
      </c>
      <c r="E39" s="33">
        <v>39722</v>
      </c>
      <c r="F39" s="31">
        <v>455</v>
      </c>
      <c r="G39" s="31" t="s">
        <v>782</v>
      </c>
      <c r="H39" s="1">
        <f t="shared" si="0"/>
        <v>2008</v>
      </c>
    </row>
    <row r="40" spans="2:8" x14ac:dyDescent="0.15">
      <c r="B40" s="31" t="s">
        <v>510</v>
      </c>
      <c r="C40" s="31" t="s">
        <v>963</v>
      </c>
      <c r="D40" s="32" t="s">
        <v>964</v>
      </c>
      <c r="E40" s="33">
        <v>39753</v>
      </c>
      <c r="F40" s="34">
        <v>1036</v>
      </c>
      <c r="G40" s="31" t="s">
        <v>965</v>
      </c>
      <c r="H40" s="1">
        <f t="shared" si="0"/>
        <v>2008</v>
      </c>
    </row>
    <row r="41" spans="2:8" x14ac:dyDescent="0.15">
      <c r="B41" s="31" t="s">
        <v>545</v>
      </c>
      <c r="C41" s="31" t="s">
        <v>966</v>
      </c>
      <c r="D41" s="32" t="s">
        <v>967</v>
      </c>
      <c r="E41" s="33">
        <v>39753</v>
      </c>
      <c r="F41" s="31">
        <v>941</v>
      </c>
      <c r="G41" s="31" t="s">
        <v>968</v>
      </c>
      <c r="H41" s="1">
        <f t="shared" si="0"/>
        <v>2008</v>
      </c>
    </row>
    <row r="42" spans="2:8" x14ac:dyDescent="0.15">
      <c r="B42" s="31" t="s">
        <v>545</v>
      </c>
      <c r="C42" s="31" t="s">
        <v>969</v>
      </c>
      <c r="D42" s="32" t="s">
        <v>970</v>
      </c>
      <c r="E42" s="33">
        <v>39845</v>
      </c>
      <c r="F42" s="34">
        <v>2342</v>
      </c>
      <c r="G42" s="31" t="s">
        <v>971</v>
      </c>
      <c r="H42" s="1">
        <f t="shared" si="0"/>
        <v>2009</v>
      </c>
    </row>
    <row r="43" spans="2:8" x14ac:dyDescent="0.15">
      <c r="B43" s="31" t="s">
        <v>510</v>
      </c>
      <c r="C43" s="31" t="s">
        <v>972</v>
      </c>
      <c r="D43" s="32" t="s">
        <v>973</v>
      </c>
      <c r="E43" s="33">
        <v>39965</v>
      </c>
      <c r="F43" s="31">
        <v>77</v>
      </c>
      <c r="G43" s="31" t="s">
        <v>974</v>
      </c>
      <c r="H43" s="1">
        <f t="shared" si="0"/>
        <v>2009</v>
      </c>
    </row>
    <row r="44" spans="2:8" ht="19.5" x14ac:dyDescent="0.15">
      <c r="B44" s="31" t="s">
        <v>510</v>
      </c>
      <c r="C44" s="31" t="s">
        <v>975</v>
      </c>
      <c r="D44" s="32" t="s">
        <v>976</v>
      </c>
      <c r="E44" s="33">
        <v>39995</v>
      </c>
      <c r="F44" s="31">
        <v>638</v>
      </c>
      <c r="G44" s="31" t="s">
        <v>977</v>
      </c>
      <c r="H44" s="1">
        <f t="shared" si="0"/>
        <v>2009</v>
      </c>
    </row>
    <row r="45" spans="2:8" x14ac:dyDescent="0.15">
      <c r="B45" s="31" t="s">
        <v>510</v>
      </c>
      <c r="C45" s="31" t="s">
        <v>978</v>
      </c>
      <c r="D45" s="32" t="s">
        <v>979</v>
      </c>
      <c r="E45" s="33">
        <v>39995</v>
      </c>
      <c r="F45" s="31">
        <v>90</v>
      </c>
      <c r="G45" s="31" t="s">
        <v>980</v>
      </c>
      <c r="H45" s="1">
        <f t="shared" si="0"/>
        <v>2009</v>
      </c>
    </row>
    <row r="46" spans="2:8" x14ac:dyDescent="0.15">
      <c r="B46" s="31" t="s">
        <v>510</v>
      </c>
      <c r="C46" s="31" t="s">
        <v>981</v>
      </c>
      <c r="D46" s="32" t="s">
        <v>982</v>
      </c>
      <c r="E46" s="33">
        <v>40026</v>
      </c>
      <c r="F46" s="31">
        <v>265</v>
      </c>
      <c r="G46" s="31" t="s">
        <v>983</v>
      </c>
      <c r="H46" s="1">
        <f t="shared" si="0"/>
        <v>2009</v>
      </c>
    </row>
    <row r="47" spans="2:8" ht="29.25" x14ac:dyDescent="0.15">
      <c r="B47" s="31" t="s">
        <v>510</v>
      </c>
      <c r="C47" s="31" t="s">
        <v>984</v>
      </c>
      <c r="D47" s="32" t="s">
        <v>985</v>
      </c>
      <c r="E47" s="33">
        <v>40026</v>
      </c>
      <c r="F47" s="31">
        <v>70</v>
      </c>
      <c r="G47" s="31" t="s">
        <v>986</v>
      </c>
      <c r="H47" s="1">
        <f t="shared" si="0"/>
        <v>2009</v>
      </c>
    </row>
    <row r="48" spans="2:8" x14ac:dyDescent="0.15">
      <c r="B48" s="31" t="s">
        <v>510</v>
      </c>
      <c r="C48" s="31" t="s">
        <v>987</v>
      </c>
      <c r="D48" s="32" t="s">
        <v>988</v>
      </c>
      <c r="E48" s="33">
        <v>40026</v>
      </c>
      <c r="F48" s="31">
        <v>503</v>
      </c>
      <c r="G48" s="31" t="s">
        <v>989</v>
      </c>
      <c r="H48" s="1">
        <f t="shared" si="0"/>
        <v>2009</v>
      </c>
    </row>
    <row r="49" spans="2:8" x14ac:dyDescent="0.15">
      <c r="B49" s="31" t="s">
        <v>510</v>
      </c>
      <c r="C49" s="31" t="s">
        <v>990</v>
      </c>
      <c r="D49" s="32" t="s">
        <v>991</v>
      </c>
      <c r="E49" s="33">
        <v>40057</v>
      </c>
      <c r="F49" s="31">
        <v>829</v>
      </c>
      <c r="G49" s="31" t="s">
        <v>992</v>
      </c>
      <c r="H49" s="1">
        <f t="shared" si="0"/>
        <v>2009</v>
      </c>
    </row>
    <row r="50" spans="2:8" x14ac:dyDescent="0.15">
      <c r="B50" s="31" t="s">
        <v>510</v>
      </c>
      <c r="C50" s="31" t="s">
        <v>993</v>
      </c>
      <c r="D50" s="32" t="s">
        <v>994</v>
      </c>
      <c r="E50" s="33">
        <v>40087</v>
      </c>
      <c r="F50" s="31">
        <v>344</v>
      </c>
      <c r="G50" s="31" t="s">
        <v>995</v>
      </c>
      <c r="H50" s="1">
        <f t="shared" si="0"/>
        <v>2009</v>
      </c>
    </row>
    <row r="51" spans="2:8" x14ac:dyDescent="0.15">
      <c r="B51" s="31" t="s">
        <v>545</v>
      </c>
      <c r="C51" s="31" t="s">
        <v>996</v>
      </c>
      <c r="D51" s="32" t="s">
        <v>997</v>
      </c>
      <c r="E51" s="33">
        <v>40118</v>
      </c>
      <c r="F51" s="34">
        <v>1150</v>
      </c>
      <c r="G51" s="31" t="s">
        <v>998</v>
      </c>
      <c r="H51" s="1">
        <f t="shared" si="0"/>
        <v>2009</v>
      </c>
    </row>
    <row r="52" spans="2:8" ht="20.25" x14ac:dyDescent="0.15">
      <c r="B52" s="31" t="s">
        <v>510</v>
      </c>
      <c r="C52" s="31" t="s">
        <v>999</v>
      </c>
      <c r="D52" s="32" t="s">
        <v>1000</v>
      </c>
      <c r="E52" s="33">
        <v>40118</v>
      </c>
      <c r="F52" s="31">
        <v>15</v>
      </c>
      <c r="G52" s="31" t="s">
        <v>1001</v>
      </c>
      <c r="H52" s="1">
        <f t="shared" si="0"/>
        <v>2009</v>
      </c>
    </row>
    <row r="53" spans="2:8" x14ac:dyDescent="0.15">
      <c r="B53" s="31" t="s">
        <v>510</v>
      </c>
      <c r="C53" s="31" t="s">
        <v>1002</v>
      </c>
      <c r="D53" s="32" t="s">
        <v>1003</v>
      </c>
      <c r="E53" s="33">
        <v>40118</v>
      </c>
      <c r="F53" s="31">
        <v>299</v>
      </c>
      <c r="G53" s="31" t="s">
        <v>1004</v>
      </c>
      <c r="H53" s="1">
        <f t="shared" si="0"/>
        <v>2009</v>
      </c>
    </row>
    <row r="54" spans="2:8" x14ac:dyDescent="0.15">
      <c r="B54" s="31" t="s">
        <v>545</v>
      </c>
      <c r="C54" s="31" t="s">
        <v>1005</v>
      </c>
      <c r="D54" s="32" t="s">
        <v>1006</v>
      </c>
      <c r="E54" s="33">
        <v>40118</v>
      </c>
      <c r="F54" s="34">
        <v>1330</v>
      </c>
      <c r="G54" s="31" t="s">
        <v>1007</v>
      </c>
      <c r="H54" s="1">
        <f t="shared" si="0"/>
        <v>2009</v>
      </c>
    </row>
    <row r="55" spans="2:8" x14ac:dyDescent="0.15">
      <c r="B55" s="31" t="s">
        <v>510</v>
      </c>
      <c r="C55" s="31" t="s">
        <v>1008</v>
      </c>
      <c r="D55" s="32" t="s">
        <v>1009</v>
      </c>
      <c r="E55" s="33">
        <v>40148</v>
      </c>
      <c r="F55" s="31">
        <v>248</v>
      </c>
      <c r="G55" s="31" t="s">
        <v>1010</v>
      </c>
      <c r="H55" s="1">
        <f t="shared" si="0"/>
        <v>2009</v>
      </c>
    </row>
    <row r="56" spans="2:8" ht="20.25" x14ac:dyDescent="0.15">
      <c r="B56" s="31" t="s">
        <v>510</v>
      </c>
      <c r="C56" s="31" t="s">
        <v>1011</v>
      </c>
      <c r="D56" s="32" t="s">
        <v>1012</v>
      </c>
      <c r="E56" s="33">
        <v>40179</v>
      </c>
      <c r="F56" s="31">
        <v>34</v>
      </c>
      <c r="G56" s="31"/>
      <c r="H56" s="1">
        <f t="shared" si="0"/>
        <v>2010</v>
      </c>
    </row>
    <row r="57" spans="2:8" x14ac:dyDescent="0.15">
      <c r="B57" s="31" t="s">
        <v>510</v>
      </c>
      <c r="C57" s="31" t="s">
        <v>1013</v>
      </c>
      <c r="D57" s="32" t="s">
        <v>1014</v>
      </c>
      <c r="E57" s="33">
        <v>40299</v>
      </c>
      <c r="F57" s="31">
        <v>514</v>
      </c>
      <c r="G57" s="31" t="s">
        <v>1015</v>
      </c>
      <c r="H57" s="1">
        <f t="shared" si="0"/>
        <v>2010</v>
      </c>
    </row>
    <row r="58" spans="2:8" x14ac:dyDescent="0.15">
      <c r="B58" s="31" t="s">
        <v>510</v>
      </c>
      <c r="C58" s="31" t="s">
        <v>1016</v>
      </c>
      <c r="D58" s="32" t="s">
        <v>1017</v>
      </c>
      <c r="E58" s="33">
        <v>40330</v>
      </c>
      <c r="F58" s="31">
        <v>126</v>
      </c>
      <c r="G58" s="31" t="s">
        <v>974</v>
      </c>
      <c r="H58" s="1">
        <f t="shared" si="0"/>
        <v>2010</v>
      </c>
    </row>
    <row r="59" spans="2:8" x14ac:dyDescent="0.15">
      <c r="B59" s="31" t="s">
        <v>510</v>
      </c>
      <c r="C59" s="31" t="s">
        <v>972</v>
      </c>
      <c r="D59" s="32" t="s">
        <v>1018</v>
      </c>
      <c r="E59" s="33">
        <v>40330</v>
      </c>
      <c r="F59" s="31">
        <v>130</v>
      </c>
      <c r="G59" s="31" t="s">
        <v>974</v>
      </c>
      <c r="H59" s="1">
        <f t="shared" si="0"/>
        <v>2010</v>
      </c>
    </row>
    <row r="60" spans="2:8" x14ac:dyDescent="0.15">
      <c r="B60" s="31" t="s">
        <v>510</v>
      </c>
      <c r="C60" s="31" t="s">
        <v>1019</v>
      </c>
      <c r="D60" s="32" t="s">
        <v>1020</v>
      </c>
      <c r="E60" s="33">
        <v>40360</v>
      </c>
      <c r="F60" s="31">
        <v>99</v>
      </c>
      <c r="G60" s="31" t="s">
        <v>1021</v>
      </c>
      <c r="H60" s="1">
        <f t="shared" si="0"/>
        <v>2010</v>
      </c>
    </row>
    <row r="61" spans="2:8" x14ac:dyDescent="0.15">
      <c r="B61" s="31" t="s">
        <v>510</v>
      </c>
      <c r="C61" s="31" t="s">
        <v>1022</v>
      </c>
      <c r="D61" s="32" t="s">
        <v>1023</v>
      </c>
      <c r="E61" s="33">
        <v>40391</v>
      </c>
      <c r="F61" s="31">
        <v>130</v>
      </c>
      <c r="G61" s="31" t="s">
        <v>1024</v>
      </c>
      <c r="H61" s="1">
        <f t="shared" si="0"/>
        <v>2010</v>
      </c>
    </row>
    <row r="62" spans="2:8" x14ac:dyDescent="0.15">
      <c r="B62" s="31" t="s">
        <v>510</v>
      </c>
      <c r="C62" s="31" t="s">
        <v>1025</v>
      </c>
      <c r="D62" s="32" t="s">
        <v>1026</v>
      </c>
      <c r="E62" s="33">
        <v>40422</v>
      </c>
      <c r="F62" s="34">
        <v>1266</v>
      </c>
      <c r="G62" s="31" t="s">
        <v>607</v>
      </c>
      <c r="H62" s="1">
        <f t="shared" si="0"/>
        <v>2010</v>
      </c>
    </row>
    <row r="63" spans="2:8" x14ac:dyDescent="0.15">
      <c r="B63" s="31" t="s">
        <v>510</v>
      </c>
      <c r="C63" s="31" t="s">
        <v>1027</v>
      </c>
      <c r="D63" s="32" t="s">
        <v>1028</v>
      </c>
      <c r="E63" s="33">
        <v>40483</v>
      </c>
      <c r="F63" s="31">
        <v>277</v>
      </c>
      <c r="G63" s="31" t="s">
        <v>571</v>
      </c>
      <c r="H63" s="1">
        <f t="shared" si="0"/>
        <v>2010</v>
      </c>
    </row>
    <row r="64" spans="2:8" x14ac:dyDescent="0.15">
      <c r="B64" s="31" t="s">
        <v>510</v>
      </c>
      <c r="C64" s="31" t="s">
        <v>1029</v>
      </c>
      <c r="D64" s="32" t="s">
        <v>1030</v>
      </c>
      <c r="E64" s="33">
        <v>40483</v>
      </c>
      <c r="F64" s="31">
        <v>437</v>
      </c>
      <c r="G64" s="31" t="s">
        <v>1031</v>
      </c>
      <c r="H64" s="1">
        <f t="shared" si="0"/>
        <v>2010</v>
      </c>
    </row>
    <row r="65" spans="2:8" x14ac:dyDescent="0.15">
      <c r="B65" s="31" t="s">
        <v>545</v>
      </c>
      <c r="C65" s="31" t="s">
        <v>1032</v>
      </c>
      <c r="D65" s="32" t="s">
        <v>1033</v>
      </c>
      <c r="E65" s="33">
        <v>40603</v>
      </c>
      <c r="F65" s="31">
        <v>649</v>
      </c>
      <c r="G65" s="31" t="s">
        <v>1034</v>
      </c>
      <c r="H65" s="1">
        <f t="shared" si="0"/>
        <v>2011</v>
      </c>
    </row>
    <row r="66" spans="2:8" x14ac:dyDescent="0.15">
      <c r="B66" s="31" t="s">
        <v>510</v>
      </c>
      <c r="C66" s="31" t="s">
        <v>1035</v>
      </c>
      <c r="D66" s="32" t="s">
        <v>1036</v>
      </c>
      <c r="E66" s="33">
        <v>40817</v>
      </c>
      <c r="F66" s="31">
        <v>24</v>
      </c>
      <c r="G66" s="31"/>
      <c r="H66" s="1">
        <f t="shared" si="0"/>
        <v>2011</v>
      </c>
    </row>
    <row r="67" spans="2:8" x14ac:dyDescent="0.15">
      <c r="B67" s="31" t="s">
        <v>510</v>
      </c>
      <c r="C67" s="31" t="s">
        <v>1037</v>
      </c>
      <c r="D67" s="32" t="s">
        <v>1038</v>
      </c>
      <c r="E67" s="33">
        <v>41061</v>
      </c>
      <c r="F67" s="31">
        <v>540</v>
      </c>
      <c r="G67" s="31" t="s">
        <v>828</v>
      </c>
      <c r="H67" s="1">
        <f t="shared" ref="H67:H130" si="1">YEAR(E67)</f>
        <v>2012</v>
      </c>
    </row>
    <row r="68" spans="2:8" x14ac:dyDescent="0.15">
      <c r="B68" s="31" t="s">
        <v>510</v>
      </c>
      <c r="C68" s="31" t="s">
        <v>1039</v>
      </c>
      <c r="D68" s="32" t="s">
        <v>1040</v>
      </c>
      <c r="E68" s="33">
        <v>41153</v>
      </c>
      <c r="F68" s="31">
        <v>10</v>
      </c>
      <c r="G68" s="31"/>
      <c r="H68" s="1">
        <f t="shared" si="1"/>
        <v>2012</v>
      </c>
    </row>
    <row r="69" spans="2:8" x14ac:dyDescent="0.15">
      <c r="B69" s="31" t="s">
        <v>510</v>
      </c>
      <c r="C69" s="31" t="s">
        <v>1041</v>
      </c>
      <c r="D69" s="32" t="s">
        <v>1042</v>
      </c>
      <c r="E69" s="33">
        <v>41153</v>
      </c>
      <c r="F69" s="31">
        <v>154</v>
      </c>
      <c r="G69" s="31" t="s">
        <v>1043</v>
      </c>
      <c r="H69" s="1">
        <f t="shared" si="1"/>
        <v>2012</v>
      </c>
    </row>
    <row r="70" spans="2:8" x14ac:dyDescent="0.15">
      <c r="B70" s="31" t="s">
        <v>510</v>
      </c>
      <c r="C70" s="31" t="s">
        <v>1044</v>
      </c>
      <c r="D70" s="32" t="s">
        <v>1045</v>
      </c>
      <c r="E70" s="33">
        <v>41244</v>
      </c>
      <c r="F70" s="31">
        <v>635</v>
      </c>
      <c r="G70" s="31" t="s">
        <v>924</v>
      </c>
      <c r="H70" s="1">
        <f t="shared" si="1"/>
        <v>2012</v>
      </c>
    </row>
    <row r="71" spans="2:8" x14ac:dyDescent="0.15">
      <c r="B71" s="31" t="s">
        <v>510</v>
      </c>
      <c r="C71" s="31" t="s">
        <v>1046</v>
      </c>
      <c r="D71" s="32" t="s">
        <v>1047</v>
      </c>
      <c r="E71" s="33">
        <v>41579</v>
      </c>
      <c r="F71" s="31">
        <v>835</v>
      </c>
      <c r="G71" s="31" t="s">
        <v>1048</v>
      </c>
      <c r="H71" s="1">
        <f t="shared" si="1"/>
        <v>2013</v>
      </c>
    </row>
    <row r="72" spans="2:8" x14ac:dyDescent="0.15">
      <c r="B72" s="31" t="s">
        <v>510</v>
      </c>
      <c r="C72" s="31" t="s">
        <v>1049</v>
      </c>
      <c r="D72" s="32" t="s">
        <v>1050</v>
      </c>
      <c r="E72" s="33">
        <v>41821</v>
      </c>
      <c r="F72" s="31">
        <v>16</v>
      </c>
      <c r="G72" s="31"/>
      <c r="H72" s="1">
        <f t="shared" si="1"/>
        <v>2014</v>
      </c>
    </row>
    <row r="73" spans="2:8" x14ac:dyDescent="0.15">
      <c r="B73" s="31" t="s">
        <v>545</v>
      </c>
      <c r="C73" s="31" t="s">
        <v>1051</v>
      </c>
      <c r="D73" s="32" t="s">
        <v>1052</v>
      </c>
      <c r="E73" s="33">
        <v>41944</v>
      </c>
      <c r="F73" s="31">
        <v>544</v>
      </c>
      <c r="G73" s="31" t="s">
        <v>906</v>
      </c>
      <c r="H73" s="1">
        <f t="shared" si="1"/>
        <v>2014</v>
      </c>
    </row>
    <row r="74" spans="2:8" x14ac:dyDescent="0.15">
      <c r="B74" s="31" t="s">
        <v>545</v>
      </c>
      <c r="C74" s="31" t="s">
        <v>1053</v>
      </c>
      <c r="D74" s="32" t="s">
        <v>1054</v>
      </c>
      <c r="E74" s="33">
        <v>41944</v>
      </c>
      <c r="F74" s="31">
        <v>684</v>
      </c>
      <c r="G74" s="31" t="s">
        <v>1055</v>
      </c>
      <c r="H74" s="1">
        <f t="shared" si="1"/>
        <v>2014</v>
      </c>
    </row>
    <row r="75" spans="2:8" x14ac:dyDescent="0.15">
      <c r="B75" s="31" t="s">
        <v>545</v>
      </c>
      <c r="C75" s="31" t="s">
        <v>1056</v>
      </c>
      <c r="D75" s="32" t="s">
        <v>1057</v>
      </c>
      <c r="E75" s="33">
        <v>41944</v>
      </c>
      <c r="F75" s="34">
        <v>1124</v>
      </c>
      <c r="G75" s="31" t="s">
        <v>1055</v>
      </c>
      <c r="H75" s="1">
        <f t="shared" si="1"/>
        <v>2014</v>
      </c>
    </row>
    <row r="76" spans="2:8" x14ac:dyDescent="0.15">
      <c r="B76" s="31" t="s">
        <v>545</v>
      </c>
      <c r="C76" s="31" t="s">
        <v>1058</v>
      </c>
      <c r="D76" s="32" t="s">
        <v>1059</v>
      </c>
      <c r="E76" s="33">
        <v>41944</v>
      </c>
      <c r="F76" s="31">
        <v>704</v>
      </c>
      <c r="G76" s="31" t="s">
        <v>906</v>
      </c>
      <c r="H76" s="1">
        <f t="shared" si="1"/>
        <v>2014</v>
      </c>
    </row>
    <row r="77" spans="2:8" x14ac:dyDescent="0.15">
      <c r="B77" s="31" t="s">
        <v>545</v>
      </c>
      <c r="C77" s="31" t="s">
        <v>1060</v>
      </c>
      <c r="D77" s="32" t="s">
        <v>1061</v>
      </c>
      <c r="E77" s="33">
        <v>41944</v>
      </c>
      <c r="F77" s="31">
        <v>980</v>
      </c>
      <c r="G77" s="31" t="s">
        <v>1055</v>
      </c>
      <c r="H77" s="1">
        <f t="shared" si="1"/>
        <v>2014</v>
      </c>
    </row>
    <row r="78" spans="2:8" ht="20.25" x14ac:dyDescent="0.15">
      <c r="B78" s="31" t="s">
        <v>510</v>
      </c>
      <c r="C78" s="31" t="s">
        <v>1062</v>
      </c>
      <c r="D78" s="32" t="s">
        <v>1063</v>
      </c>
      <c r="E78" s="33">
        <v>41974</v>
      </c>
      <c r="F78" s="31">
        <v>47</v>
      </c>
      <c r="G78" s="31" t="s">
        <v>1064</v>
      </c>
      <c r="H78" s="1">
        <f t="shared" si="1"/>
        <v>2014</v>
      </c>
    </row>
    <row r="79" spans="2:8" x14ac:dyDescent="0.15">
      <c r="B79" s="31" t="s">
        <v>510</v>
      </c>
      <c r="C79" s="31" t="s">
        <v>1065</v>
      </c>
      <c r="D79" s="32" t="s">
        <v>1066</v>
      </c>
      <c r="E79" s="33">
        <v>42005</v>
      </c>
      <c r="F79" s="31">
        <v>485</v>
      </c>
      <c r="G79" s="31" t="s">
        <v>566</v>
      </c>
      <c r="H79" s="1">
        <f t="shared" si="1"/>
        <v>2015</v>
      </c>
    </row>
    <row r="80" spans="2:8" x14ac:dyDescent="0.15">
      <c r="B80" s="31" t="s">
        <v>510</v>
      </c>
      <c r="C80" s="31" t="s">
        <v>1067</v>
      </c>
      <c r="D80" s="32" t="s">
        <v>1068</v>
      </c>
      <c r="E80" s="33">
        <v>42005</v>
      </c>
      <c r="F80" s="31">
        <v>656</v>
      </c>
      <c r="G80" s="31" t="s">
        <v>542</v>
      </c>
      <c r="H80" s="1">
        <f t="shared" si="1"/>
        <v>2015</v>
      </c>
    </row>
    <row r="81" spans="2:8" x14ac:dyDescent="0.15">
      <c r="B81" s="31" t="s">
        <v>510</v>
      </c>
      <c r="C81" s="31" t="s">
        <v>1069</v>
      </c>
      <c r="D81" s="32" t="s">
        <v>1070</v>
      </c>
      <c r="E81" s="33">
        <v>42005</v>
      </c>
      <c r="F81" s="31">
        <v>559</v>
      </c>
      <c r="G81" s="31" t="s">
        <v>1071</v>
      </c>
      <c r="H81" s="1">
        <f t="shared" si="1"/>
        <v>2015</v>
      </c>
    </row>
    <row r="82" spans="2:8" ht="29.25" x14ac:dyDescent="0.15">
      <c r="B82" s="31" t="s">
        <v>510</v>
      </c>
      <c r="C82" s="31" t="s">
        <v>1072</v>
      </c>
      <c r="D82" s="32" t="s">
        <v>1073</v>
      </c>
      <c r="E82" s="33">
        <v>42005</v>
      </c>
      <c r="F82" s="31">
        <v>460</v>
      </c>
      <c r="G82" s="31" t="s">
        <v>1074</v>
      </c>
      <c r="H82" s="1">
        <f t="shared" si="1"/>
        <v>2015</v>
      </c>
    </row>
    <row r="83" spans="2:8" x14ac:dyDescent="0.15">
      <c r="B83" s="31" t="s">
        <v>510</v>
      </c>
      <c r="C83" s="31" t="s">
        <v>1075</v>
      </c>
      <c r="D83" s="32" t="s">
        <v>1076</v>
      </c>
      <c r="E83" s="33">
        <v>42036</v>
      </c>
      <c r="F83" s="31">
        <v>642</v>
      </c>
      <c r="G83" s="31" t="s">
        <v>1077</v>
      </c>
      <c r="H83" s="1">
        <f t="shared" si="1"/>
        <v>2015</v>
      </c>
    </row>
    <row r="84" spans="2:8" x14ac:dyDescent="0.15">
      <c r="B84" s="31" t="s">
        <v>510</v>
      </c>
      <c r="C84" s="31" t="s">
        <v>1078</v>
      </c>
      <c r="D84" s="32" t="s">
        <v>1079</v>
      </c>
      <c r="E84" s="33">
        <v>42036</v>
      </c>
      <c r="F84" s="34">
        <v>1442</v>
      </c>
      <c r="G84" s="31" t="s">
        <v>1080</v>
      </c>
      <c r="H84" s="1">
        <f t="shared" si="1"/>
        <v>2015</v>
      </c>
    </row>
    <row r="85" spans="2:8" x14ac:dyDescent="0.15">
      <c r="B85" s="31" t="s">
        <v>510</v>
      </c>
      <c r="C85" s="31" t="s">
        <v>1081</v>
      </c>
      <c r="D85" s="32" t="s">
        <v>1082</v>
      </c>
      <c r="E85" s="33">
        <v>42036</v>
      </c>
      <c r="F85" s="34">
        <v>1002</v>
      </c>
      <c r="G85" s="31" t="s">
        <v>1083</v>
      </c>
      <c r="H85" s="1">
        <f t="shared" si="1"/>
        <v>2015</v>
      </c>
    </row>
    <row r="86" spans="2:8" ht="13.5" x14ac:dyDescent="0.15">
      <c r="B86" s="31" t="s">
        <v>510</v>
      </c>
      <c r="C86" s="31" t="s">
        <v>1084</v>
      </c>
      <c r="D86" s="32" t="s">
        <v>1085</v>
      </c>
      <c r="E86" s="33">
        <v>42036</v>
      </c>
      <c r="F86" s="31">
        <v>640</v>
      </c>
      <c r="G86" s="31" t="s">
        <v>1086</v>
      </c>
      <c r="H86" s="1">
        <f t="shared" si="1"/>
        <v>2015</v>
      </c>
    </row>
    <row r="87" spans="2:8" x14ac:dyDescent="0.15">
      <c r="B87" s="31" t="s">
        <v>510</v>
      </c>
      <c r="C87" s="31" t="s">
        <v>1087</v>
      </c>
      <c r="D87" s="32" t="s">
        <v>1088</v>
      </c>
      <c r="E87" s="33">
        <v>42036</v>
      </c>
      <c r="F87" s="34">
        <v>1967</v>
      </c>
      <c r="G87" s="31" t="s">
        <v>804</v>
      </c>
      <c r="H87" s="1">
        <f t="shared" si="1"/>
        <v>2015</v>
      </c>
    </row>
    <row r="88" spans="2:8" x14ac:dyDescent="0.15">
      <c r="B88" s="31" t="s">
        <v>510</v>
      </c>
      <c r="C88" s="31" t="s">
        <v>1089</v>
      </c>
      <c r="D88" s="32" t="s">
        <v>1090</v>
      </c>
      <c r="E88" s="33">
        <v>42064</v>
      </c>
      <c r="F88" s="31">
        <v>498</v>
      </c>
      <c r="G88" s="31" t="s">
        <v>1091</v>
      </c>
      <c r="H88" s="1">
        <f t="shared" si="1"/>
        <v>2015</v>
      </c>
    </row>
    <row r="89" spans="2:8" x14ac:dyDescent="0.15">
      <c r="B89" s="31" t="s">
        <v>510</v>
      </c>
      <c r="C89" s="31" t="s">
        <v>1092</v>
      </c>
      <c r="D89" s="32" t="s">
        <v>1093</v>
      </c>
      <c r="E89" s="33">
        <v>42125</v>
      </c>
      <c r="F89" s="31">
        <v>16</v>
      </c>
      <c r="G89" s="31" t="s">
        <v>1094</v>
      </c>
      <c r="H89" s="1">
        <f t="shared" si="1"/>
        <v>2015</v>
      </c>
    </row>
    <row r="90" spans="2:8" x14ac:dyDescent="0.15">
      <c r="B90" s="31" t="s">
        <v>510</v>
      </c>
      <c r="C90" s="31" t="s">
        <v>1095</v>
      </c>
      <c r="D90" s="32" t="s">
        <v>1096</v>
      </c>
      <c r="E90" s="33">
        <v>42156</v>
      </c>
      <c r="F90" s="34">
        <v>1122</v>
      </c>
      <c r="G90" s="31"/>
      <c r="H90" s="1">
        <f t="shared" si="1"/>
        <v>2015</v>
      </c>
    </row>
    <row r="91" spans="2:8" x14ac:dyDescent="0.15">
      <c r="B91" s="31" t="s">
        <v>510</v>
      </c>
      <c r="C91" s="31" t="s">
        <v>1097</v>
      </c>
      <c r="D91" s="32" t="s">
        <v>1098</v>
      </c>
      <c r="E91" s="33">
        <v>42156</v>
      </c>
      <c r="F91" s="31">
        <v>496</v>
      </c>
      <c r="G91" s="31" t="s">
        <v>1099</v>
      </c>
      <c r="H91" s="1">
        <f t="shared" si="1"/>
        <v>2015</v>
      </c>
    </row>
    <row r="92" spans="2:8" x14ac:dyDescent="0.15">
      <c r="B92" s="31" t="s">
        <v>510</v>
      </c>
      <c r="C92" s="31" t="s">
        <v>1100</v>
      </c>
      <c r="D92" s="32" t="s">
        <v>1101</v>
      </c>
      <c r="E92" s="33">
        <v>42156</v>
      </c>
      <c r="F92" s="34">
        <v>1348</v>
      </c>
      <c r="G92" s="31" t="s">
        <v>665</v>
      </c>
      <c r="H92" s="1">
        <f t="shared" si="1"/>
        <v>2015</v>
      </c>
    </row>
    <row r="93" spans="2:8" x14ac:dyDescent="0.15">
      <c r="B93" s="31" t="s">
        <v>510</v>
      </c>
      <c r="C93" s="31" t="s">
        <v>1102</v>
      </c>
      <c r="D93" s="32" t="s">
        <v>1103</v>
      </c>
      <c r="E93" s="33">
        <v>42186</v>
      </c>
      <c r="F93" s="34">
        <v>1416</v>
      </c>
      <c r="G93" s="31" t="s">
        <v>526</v>
      </c>
      <c r="H93" s="1">
        <f t="shared" si="1"/>
        <v>2015</v>
      </c>
    </row>
    <row r="94" spans="2:8" x14ac:dyDescent="0.15">
      <c r="B94" s="31" t="s">
        <v>510</v>
      </c>
      <c r="C94" s="31" t="s">
        <v>1104</v>
      </c>
      <c r="D94" s="32" t="s">
        <v>1105</v>
      </c>
      <c r="E94" s="33">
        <v>42186</v>
      </c>
      <c r="F94" s="31">
        <v>699</v>
      </c>
      <c r="G94" s="31" t="s">
        <v>1106</v>
      </c>
      <c r="H94" s="1">
        <f t="shared" si="1"/>
        <v>2015</v>
      </c>
    </row>
    <row r="95" spans="2:8" ht="19.5" x14ac:dyDescent="0.15">
      <c r="B95" s="31" t="s">
        <v>510</v>
      </c>
      <c r="C95" s="31" t="s">
        <v>1107</v>
      </c>
      <c r="D95" s="32" t="s">
        <v>1108</v>
      </c>
      <c r="E95" s="33">
        <v>42186</v>
      </c>
      <c r="F95" s="31">
        <v>922</v>
      </c>
      <c r="G95" s="31" t="s">
        <v>587</v>
      </c>
      <c r="H95" s="1">
        <f t="shared" si="1"/>
        <v>2015</v>
      </c>
    </row>
    <row r="96" spans="2:8" x14ac:dyDescent="0.15">
      <c r="B96" s="31" t="s">
        <v>510</v>
      </c>
      <c r="C96" s="31" t="s">
        <v>1109</v>
      </c>
      <c r="D96" s="32" t="s">
        <v>1110</v>
      </c>
      <c r="E96" s="33">
        <v>42186</v>
      </c>
      <c r="F96" s="31">
        <v>14</v>
      </c>
      <c r="G96" s="31"/>
      <c r="H96" s="1">
        <f t="shared" si="1"/>
        <v>2015</v>
      </c>
    </row>
    <row r="97" spans="2:8" ht="19.5" x14ac:dyDescent="0.15">
      <c r="B97" s="31" t="s">
        <v>510</v>
      </c>
      <c r="C97" s="31" t="s">
        <v>1111</v>
      </c>
      <c r="D97" s="32" t="s">
        <v>1112</v>
      </c>
      <c r="E97" s="33">
        <v>42217</v>
      </c>
      <c r="F97" s="31">
        <v>714</v>
      </c>
      <c r="G97" s="31" t="s">
        <v>1091</v>
      </c>
      <c r="H97" s="1">
        <f t="shared" si="1"/>
        <v>2015</v>
      </c>
    </row>
    <row r="98" spans="2:8" x14ac:dyDescent="0.15">
      <c r="B98" s="31" t="s">
        <v>510</v>
      </c>
      <c r="C98" s="31" t="s">
        <v>1113</v>
      </c>
      <c r="D98" s="32" t="s">
        <v>1114</v>
      </c>
      <c r="E98" s="33">
        <v>42217</v>
      </c>
      <c r="F98" s="31">
        <v>874</v>
      </c>
      <c r="G98" s="31" t="s">
        <v>607</v>
      </c>
      <c r="H98" s="1">
        <f t="shared" si="1"/>
        <v>2015</v>
      </c>
    </row>
    <row r="99" spans="2:8" ht="18.75" x14ac:dyDescent="0.15">
      <c r="B99" s="31" t="s">
        <v>510</v>
      </c>
      <c r="C99" s="31" t="s">
        <v>1115</v>
      </c>
      <c r="D99" s="32" t="s">
        <v>1116</v>
      </c>
      <c r="E99" s="33">
        <v>42248</v>
      </c>
      <c r="F99" s="34">
        <v>1817</v>
      </c>
      <c r="G99" s="31" t="s">
        <v>1117</v>
      </c>
      <c r="H99" s="1">
        <f t="shared" si="1"/>
        <v>2015</v>
      </c>
    </row>
    <row r="100" spans="2:8" x14ac:dyDescent="0.15">
      <c r="B100" s="31" t="s">
        <v>510</v>
      </c>
      <c r="C100" s="31" t="s">
        <v>1118</v>
      </c>
      <c r="D100" s="32" t="s">
        <v>1119</v>
      </c>
      <c r="E100" s="33">
        <v>42278</v>
      </c>
      <c r="F100" s="31">
        <v>913</v>
      </c>
      <c r="G100" s="31" t="s">
        <v>1120</v>
      </c>
      <c r="H100" s="1">
        <f t="shared" si="1"/>
        <v>2015</v>
      </c>
    </row>
    <row r="101" spans="2:8" x14ac:dyDescent="0.15">
      <c r="B101" s="31" t="s">
        <v>545</v>
      </c>
      <c r="C101" s="31" t="s">
        <v>1121</v>
      </c>
      <c r="D101" s="32" t="s">
        <v>1122</v>
      </c>
      <c r="E101" s="33">
        <v>42309</v>
      </c>
      <c r="F101" s="31">
        <v>672</v>
      </c>
      <c r="G101" s="31"/>
      <c r="H101" s="1">
        <f t="shared" si="1"/>
        <v>2015</v>
      </c>
    </row>
    <row r="102" spans="2:8" x14ac:dyDescent="0.15">
      <c r="B102" s="31" t="s">
        <v>510</v>
      </c>
      <c r="C102" s="31" t="s">
        <v>751</v>
      </c>
      <c r="D102" s="32" t="s">
        <v>752</v>
      </c>
      <c r="E102" s="33">
        <v>42339</v>
      </c>
      <c r="F102" s="31">
        <v>904</v>
      </c>
      <c r="G102" s="31" t="s">
        <v>624</v>
      </c>
      <c r="H102" s="1">
        <f t="shared" si="1"/>
        <v>2015</v>
      </c>
    </row>
    <row r="103" spans="2:8" x14ac:dyDescent="0.15">
      <c r="B103" s="31" t="s">
        <v>545</v>
      </c>
      <c r="C103" s="31" t="s">
        <v>1123</v>
      </c>
      <c r="D103" s="32" t="s">
        <v>1124</v>
      </c>
      <c r="E103" s="33">
        <v>42339</v>
      </c>
      <c r="F103" s="34">
        <v>2147</v>
      </c>
      <c r="G103" s="31" t="s">
        <v>705</v>
      </c>
      <c r="H103" s="1">
        <f t="shared" si="1"/>
        <v>2015</v>
      </c>
    </row>
    <row r="104" spans="2:8" x14ac:dyDescent="0.15">
      <c r="B104" s="31" t="s">
        <v>510</v>
      </c>
      <c r="C104" s="31" t="s">
        <v>859</v>
      </c>
      <c r="D104" s="32" t="s">
        <v>860</v>
      </c>
      <c r="E104" s="33">
        <v>42370</v>
      </c>
      <c r="F104" s="31">
        <v>398</v>
      </c>
      <c r="G104" s="31" t="s">
        <v>602</v>
      </c>
      <c r="H104" s="1">
        <f t="shared" si="1"/>
        <v>2016</v>
      </c>
    </row>
    <row r="105" spans="2:8" x14ac:dyDescent="0.15">
      <c r="B105" s="31" t="s">
        <v>510</v>
      </c>
      <c r="C105" s="31" t="s">
        <v>844</v>
      </c>
      <c r="D105" s="32" t="s">
        <v>845</v>
      </c>
      <c r="E105" s="33">
        <v>42401</v>
      </c>
      <c r="F105" s="31">
        <v>999</v>
      </c>
      <c r="G105" s="31" t="s">
        <v>624</v>
      </c>
      <c r="H105" s="1">
        <f t="shared" si="1"/>
        <v>2016</v>
      </c>
    </row>
    <row r="106" spans="2:8" x14ac:dyDescent="0.15">
      <c r="B106" s="31" t="s">
        <v>510</v>
      </c>
      <c r="C106" s="31" t="s">
        <v>753</v>
      </c>
      <c r="D106" s="32" t="s">
        <v>754</v>
      </c>
      <c r="E106" s="33">
        <v>42461</v>
      </c>
      <c r="F106" s="31">
        <v>468</v>
      </c>
      <c r="G106" s="31"/>
      <c r="H106" s="1">
        <f t="shared" si="1"/>
        <v>2016</v>
      </c>
    </row>
    <row r="107" spans="2:8" x14ac:dyDescent="0.15">
      <c r="B107" s="31" t="s">
        <v>510</v>
      </c>
      <c r="C107" s="31" t="s">
        <v>850</v>
      </c>
      <c r="D107" s="32" t="s">
        <v>851</v>
      </c>
      <c r="E107" s="33">
        <v>42461</v>
      </c>
      <c r="F107" s="31">
        <v>488</v>
      </c>
      <c r="G107" s="31" t="s">
        <v>852</v>
      </c>
      <c r="H107" s="1">
        <f t="shared" si="1"/>
        <v>2016</v>
      </c>
    </row>
    <row r="108" spans="2:8" x14ac:dyDescent="0.15">
      <c r="B108" s="31" t="s">
        <v>545</v>
      </c>
      <c r="C108" s="31" t="s">
        <v>1125</v>
      </c>
      <c r="D108" s="32" t="s">
        <v>1126</v>
      </c>
      <c r="E108" s="33">
        <v>42491</v>
      </c>
      <c r="F108" s="31">
        <v>876</v>
      </c>
      <c r="G108" s="31"/>
      <c r="H108" s="1">
        <f t="shared" si="1"/>
        <v>2016</v>
      </c>
    </row>
    <row r="109" spans="2:8" x14ac:dyDescent="0.15">
      <c r="B109" s="31" t="s">
        <v>545</v>
      </c>
      <c r="C109" s="31" t="s">
        <v>1127</v>
      </c>
      <c r="D109" s="32" t="s">
        <v>1128</v>
      </c>
      <c r="E109" s="33">
        <v>42522</v>
      </c>
      <c r="F109" s="34">
        <v>1242</v>
      </c>
      <c r="G109" s="31"/>
      <c r="H109" s="1">
        <f t="shared" si="1"/>
        <v>2016</v>
      </c>
    </row>
    <row r="110" spans="2:8" x14ac:dyDescent="0.15">
      <c r="B110" s="31" t="s">
        <v>510</v>
      </c>
      <c r="C110" s="31" t="s">
        <v>780</v>
      </c>
      <c r="D110" s="32" t="s">
        <v>781</v>
      </c>
      <c r="E110" s="33">
        <v>42552</v>
      </c>
      <c r="F110" s="31">
        <v>344</v>
      </c>
      <c r="G110" s="31" t="s">
        <v>782</v>
      </c>
      <c r="H110" s="1">
        <f t="shared" si="1"/>
        <v>2016</v>
      </c>
    </row>
    <row r="111" spans="2:8" ht="20.25" x14ac:dyDescent="0.15">
      <c r="B111" s="31" t="s">
        <v>510</v>
      </c>
      <c r="C111" s="31" t="s">
        <v>797</v>
      </c>
      <c r="D111" s="32" t="s">
        <v>798</v>
      </c>
      <c r="E111" s="33">
        <v>42552</v>
      </c>
      <c r="F111" s="31">
        <v>827</v>
      </c>
      <c r="G111" s="31" t="s">
        <v>550</v>
      </c>
      <c r="H111" s="1">
        <f t="shared" si="1"/>
        <v>2016</v>
      </c>
    </row>
    <row r="112" spans="2:8" x14ac:dyDescent="0.15">
      <c r="B112" s="31" t="s">
        <v>510</v>
      </c>
      <c r="C112" s="31" t="s">
        <v>821</v>
      </c>
      <c r="D112" s="32" t="s">
        <v>822</v>
      </c>
      <c r="E112" s="33">
        <v>42552</v>
      </c>
      <c r="F112" s="34">
        <v>1135</v>
      </c>
      <c r="G112" s="31" t="s">
        <v>624</v>
      </c>
      <c r="H112" s="1">
        <f t="shared" si="1"/>
        <v>2016</v>
      </c>
    </row>
    <row r="113" spans="2:8" x14ac:dyDescent="0.15">
      <c r="B113" s="31" t="s">
        <v>510</v>
      </c>
      <c r="C113" s="31" t="s">
        <v>1129</v>
      </c>
      <c r="D113" s="32" t="s">
        <v>1130</v>
      </c>
      <c r="E113" s="33">
        <v>42552</v>
      </c>
      <c r="F113" s="31">
        <v>22</v>
      </c>
      <c r="G113" s="31"/>
      <c r="H113" s="1">
        <f t="shared" si="1"/>
        <v>2016</v>
      </c>
    </row>
    <row r="114" spans="2:8" x14ac:dyDescent="0.15">
      <c r="B114" s="31" t="s">
        <v>545</v>
      </c>
      <c r="C114" s="31" t="s">
        <v>1131</v>
      </c>
      <c r="D114" s="32" t="s">
        <v>1132</v>
      </c>
      <c r="E114" s="33">
        <v>42583</v>
      </c>
      <c r="F114" s="31">
        <v>948</v>
      </c>
      <c r="G114" s="31"/>
      <c r="H114" s="1">
        <f t="shared" si="1"/>
        <v>2016</v>
      </c>
    </row>
    <row r="115" spans="2:8" x14ac:dyDescent="0.15">
      <c r="B115" s="31" t="s">
        <v>510</v>
      </c>
      <c r="C115" s="31" t="s">
        <v>785</v>
      </c>
      <c r="D115" s="32" t="s">
        <v>786</v>
      </c>
      <c r="E115" s="33">
        <v>42644</v>
      </c>
      <c r="F115" s="31">
        <v>644</v>
      </c>
      <c r="G115" s="31" t="s">
        <v>787</v>
      </c>
      <c r="H115" s="1">
        <f t="shared" si="1"/>
        <v>2016</v>
      </c>
    </row>
    <row r="116" spans="2:8" ht="20.25" x14ac:dyDescent="0.15">
      <c r="B116" s="31" t="s">
        <v>545</v>
      </c>
      <c r="C116" s="31" t="s">
        <v>1133</v>
      </c>
      <c r="D116" s="32" t="s">
        <v>1134</v>
      </c>
      <c r="E116" s="33">
        <v>42644</v>
      </c>
      <c r="F116" s="31">
        <v>782</v>
      </c>
      <c r="G116" s="31"/>
      <c r="H116" s="1">
        <f t="shared" si="1"/>
        <v>2016</v>
      </c>
    </row>
    <row r="117" spans="2:8" x14ac:dyDescent="0.15">
      <c r="B117" s="31" t="s">
        <v>510</v>
      </c>
      <c r="C117" s="31" t="s">
        <v>738</v>
      </c>
      <c r="D117" s="32" t="s">
        <v>739</v>
      </c>
      <c r="E117" s="33">
        <v>42675</v>
      </c>
      <c r="F117" s="31">
        <v>268</v>
      </c>
      <c r="G117" s="31" t="s">
        <v>602</v>
      </c>
      <c r="H117" s="1">
        <f t="shared" si="1"/>
        <v>2016</v>
      </c>
    </row>
    <row r="118" spans="2:8" ht="20.25" x14ac:dyDescent="0.15">
      <c r="B118" s="31" t="s">
        <v>510</v>
      </c>
      <c r="C118" s="31" t="s">
        <v>829</v>
      </c>
      <c r="D118" s="32" t="s">
        <v>830</v>
      </c>
      <c r="E118" s="33">
        <v>42675</v>
      </c>
      <c r="F118" s="34">
        <v>1552</v>
      </c>
      <c r="G118" s="31" t="s">
        <v>831</v>
      </c>
      <c r="H118" s="1">
        <f t="shared" si="1"/>
        <v>2016</v>
      </c>
    </row>
    <row r="119" spans="2:8" x14ac:dyDescent="0.15">
      <c r="B119" s="31" t="s">
        <v>545</v>
      </c>
      <c r="C119" s="31" t="s">
        <v>1135</v>
      </c>
      <c r="D119" s="32" t="s">
        <v>1136</v>
      </c>
      <c r="E119" s="33">
        <v>42675</v>
      </c>
      <c r="F119" s="31">
        <v>917</v>
      </c>
      <c r="G119" s="31" t="s">
        <v>705</v>
      </c>
      <c r="H119" s="1">
        <f t="shared" si="1"/>
        <v>2016</v>
      </c>
    </row>
    <row r="120" spans="2:8" x14ac:dyDescent="0.15">
      <c r="B120" s="31" t="s">
        <v>510</v>
      </c>
      <c r="C120" s="31" t="s">
        <v>724</v>
      </c>
      <c r="D120" s="32" t="s">
        <v>725</v>
      </c>
      <c r="E120" s="33">
        <v>42705</v>
      </c>
      <c r="F120" s="31">
        <v>489</v>
      </c>
      <c r="G120" s="31" t="s">
        <v>726</v>
      </c>
      <c r="H120" s="1">
        <f t="shared" si="1"/>
        <v>2016</v>
      </c>
    </row>
    <row r="121" spans="2:8" x14ac:dyDescent="0.15">
      <c r="B121" s="31" t="s">
        <v>545</v>
      </c>
      <c r="C121" s="31" t="s">
        <v>1137</v>
      </c>
      <c r="D121" s="32" t="s">
        <v>1138</v>
      </c>
      <c r="E121" s="33">
        <v>42736</v>
      </c>
      <c r="F121" s="31">
        <v>652</v>
      </c>
      <c r="G121" s="31" t="s">
        <v>705</v>
      </c>
      <c r="H121" s="1">
        <f t="shared" si="1"/>
        <v>2017</v>
      </c>
    </row>
    <row r="122" spans="2:8" x14ac:dyDescent="0.15">
      <c r="B122" s="31" t="s">
        <v>510</v>
      </c>
      <c r="C122" s="31" t="s">
        <v>654</v>
      </c>
      <c r="D122" s="32" t="s">
        <v>655</v>
      </c>
      <c r="E122" s="33">
        <v>42767</v>
      </c>
      <c r="F122" s="31">
        <v>718</v>
      </c>
      <c r="G122" s="31" t="s">
        <v>621</v>
      </c>
      <c r="H122" s="1">
        <f t="shared" si="1"/>
        <v>2017</v>
      </c>
    </row>
    <row r="123" spans="2:8" ht="19.5" x14ac:dyDescent="0.15">
      <c r="B123" s="31" t="s">
        <v>510</v>
      </c>
      <c r="C123" s="31" t="s">
        <v>816</v>
      </c>
      <c r="D123" s="32" t="s">
        <v>817</v>
      </c>
      <c r="E123" s="33">
        <v>42767</v>
      </c>
      <c r="F123" s="34">
        <v>1387</v>
      </c>
      <c r="G123" s="31" t="s">
        <v>818</v>
      </c>
      <c r="H123" s="1">
        <f t="shared" si="1"/>
        <v>2017</v>
      </c>
    </row>
    <row r="124" spans="2:8" x14ac:dyDescent="0.15">
      <c r="B124" s="31" t="s">
        <v>510</v>
      </c>
      <c r="C124" s="31" t="s">
        <v>848</v>
      </c>
      <c r="D124" s="32" t="s">
        <v>849</v>
      </c>
      <c r="E124" s="33">
        <v>42767</v>
      </c>
      <c r="F124" s="34">
        <v>1265</v>
      </c>
      <c r="G124" s="31" t="s">
        <v>665</v>
      </c>
      <c r="H124" s="1">
        <f t="shared" si="1"/>
        <v>2017</v>
      </c>
    </row>
    <row r="125" spans="2:8" x14ac:dyDescent="0.15">
      <c r="B125" s="31" t="s">
        <v>510</v>
      </c>
      <c r="C125" s="31" t="s">
        <v>1139</v>
      </c>
      <c r="D125" s="32" t="s">
        <v>1140</v>
      </c>
      <c r="E125" s="33">
        <v>42767</v>
      </c>
      <c r="F125" s="31">
        <v>31</v>
      </c>
      <c r="G125" s="31"/>
      <c r="H125" s="1">
        <f t="shared" si="1"/>
        <v>2017</v>
      </c>
    </row>
    <row r="126" spans="2:8" x14ac:dyDescent="0.15">
      <c r="B126" s="31" t="s">
        <v>545</v>
      </c>
      <c r="C126" s="31" t="s">
        <v>1141</v>
      </c>
      <c r="D126" s="32" t="s">
        <v>1142</v>
      </c>
      <c r="E126" s="33">
        <v>42767</v>
      </c>
      <c r="F126" s="31">
        <v>608</v>
      </c>
      <c r="G126" s="31"/>
      <c r="H126" s="1">
        <f t="shared" si="1"/>
        <v>2017</v>
      </c>
    </row>
    <row r="127" spans="2:8" x14ac:dyDescent="0.15">
      <c r="B127" s="31" t="s">
        <v>510</v>
      </c>
      <c r="C127" s="31" t="s">
        <v>708</v>
      </c>
      <c r="D127" s="32" t="s">
        <v>709</v>
      </c>
      <c r="E127" s="33">
        <v>42795</v>
      </c>
      <c r="F127" s="34">
        <v>1316</v>
      </c>
      <c r="G127" s="31" t="s">
        <v>621</v>
      </c>
      <c r="H127" s="1">
        <f t="shared" si="1"/>
        <v>2017</v>
      </c>
    </row>
    <row r="128" spans="2:8" x14ac:dyDescent="0.15">
      <c r="B128" s="31" t="s">
        <v>510</v>
      </c>
      <c r="C128" s="31" t="s">
        <v>853</v>
      </c>
      <c r="D128" s="32" t="s">
        <v>854</v>
      </c>
      <c r="E128" s="33">
        <v>42826</v>
      </c>
      <c r="F128" s="31">
        <v>351</v>
      </c>
      <c r="G128" s="31" t="s">
        <v>855</v>
      </c>
      <c r="H128" s="1">
        <f t="shared" si="1"/>
        <v>2017</v>
      </c>
    </row>
    <row r="129" spans="2:8" ht="20.25" x14ac:dyDescent="0.15">
      <c r="B129" s="31" t="s">
        <v>510</v>
      </c>
      <c r="C129" s="31" t="s">
        <v>1143</v>
      </c>
      <c r="D129" s="32" t="s">
        <v>1144</v>
      </c>
      <c r="E129" s="33">
        <v>42856</v>
      </c>
      <c r="F129" s="31">
        <v>24</v>
      </c>
      <c r="G129" s="31" t="s">
        <v>1145</v>
      </c>
      <c r="H129" s="1">
        <f t="shared" si="1"/>
        <v>2017</v>
      </c>
    </row>
    <row r="130" spans="2:8" ht="19.5" x14ac:dyDescent="0.15">
      <c r="B130" s="31" t="s">
        <v>510</v>
      </c>
      <c r="C130" s="31" t="s">
        <v>610</v>
      </c>
      <c r="D130" s="32" t="s">
        <v>611</v>
      </c>
      <c r="E130" s="33">
        <v>42887</v>
      </c>
      <c r="F130" s="31">
        <v>252</v>
      </c>
      <c r="G130" s="31" t="s">
        <v>550</v>
      </c>
      <c r="H130" s="1">
        <f t="shared" si="1"/>
        <v>2017</v>
      </c>
    </row>
    <row r="131" spans="2:8" x14ac:dyDescent="0.15">
      <c r="B131" s="31" t="s">
        <v>510</v>
      </c>
      <c r="C131" s="31" t="s">
        <v>663</v>
      </c>
      <c r="D131" s="32" t="s">
        <v>664</v>
      </c>
      <c r="E131" s="33">
        <v>42887</v>
      </c>
      <c r="F131" s="31">
        <v>832</v>
      </c>
      <c r="G131" s="31" t="s">
        <v>665</v>
      </c>
      <c r="H131" s="1">
        <f t="shared" ref="H131:H194" si="2">YEAR(E131)</f>
        <v>2017</v>
      </c>
    </row>
    <row r="132" spans="2:8" ht="20.25" x14ac:dyDescent="0.15">
      <c r="B132" s="31" t="s">
        <v>510</v>
      </c>
      <c r="C132" s="31" t="s">
        <v>755</v>
      </c>
      <c r="D132" s="32" t="s">
        <v>756</v>
      </c>
      <c r="E132" s="33">
        <v>42887</v>
      </c>
      <c r="F132" s="34">
        <v>1695</v>
      </c>
      <c r="G132" s="31" t="s">
        <v>757</v>
      </c>
      <c r="H132" s="1">
        <f t="shared" si="2"/>
        <v>2017</v>
      </c>
    </row>
    <row r="133" spans="2:8" x14ac:dyDescent="0.15">
      <c r="B133" s="31" t="s">
        <v>510</v>
      </c>
      <c r="C133" s="31" t="s">
        <v>1146</v>
      </c>
      <c r="D133" s="32" t="s">
        <v>1147</v>
      </c>
      <c r="E133" s="33">
        <v>42887</v>
      </c>
      <c r="F133" s="34">
        <v>1005</v>
      </c>
      <c r="G133" s="31" t="s">
        <v>1148</v>
      </c>
      <c r="H133" s="1">
        <f t="shared" si="2"/>
        <v>2017</v>
      </c>
    </row>
    <row r="134" spans="2:8" x14ac:dyDescent="0.15">
      <c r="B134" s="31" t="s">
        <v>510</v>
      </c>
      <c r="C134" s="31" t="s">
        <v>802</v>
      </c>
      <c r="D134" s="32" t="s">
        <v>803</v>
      </c>
      <c r="E134" s="33">
        <v>42917</v>
      </c>
      <c r="F134" s="34">
        <v>1196</v>
      </c>
      <c r="G134" s="31" t="s">
        <v>804</v>
      </c>
      <c r="H134" s="1">
        <f t="shared" si="2"/>
        <v>2017</v>
      </c>
    </row>
    <row r="135" spans="2:8" x14ac:dyDescent="0.15">
      <c r="B135" s="31" t="s">
        <v>545</v>
      </c>
      <c r="C135" s="31" t="s">
        <v>1149</v>
      </c>
      <c r="D135" s="32" t="s">
        <v>1150</v>
      </c>
      <c r="E135" s="33">
        <v>42917</v>
      </c>
      <c r="F135" s="34">
        <v>1742</v>
      </c>
      <c r="G135" s="31" t="s">
        <v>1151</v>
      </c>
      <c r="H135" s="1">
        <f t="shared" si="2"/>
        <v>2017</v>
      </c>
    </row>
    <row r="136" spans="2:8" x14ac:dyDescent="0.15">
      <c r="B136" s="31" t="s">
        <v>510</v>
      </c>
      <c r="C136" s="31" t="s">
        <v>1152</v>
      </c>
      <c r="D136" s="32" t="s">
        <v>1153</v>
      </c>
      <c r="E136" s="33">
        <v>42917</v>
      </c>
      <c r="F136" s="31">
        <v>37</v>
      </c>
      <c r="G136" s="31"/>
      <c r="H136" s="1">
        <f t="shared" si="2"/>
        <v>2017</v>
      </c>
    </row>
    <row r="137" spans="2:8" ht="19.5" x14ac:dyDescent="0.15">
      <c r="B137" s="31" t="s">
        <v>545</v>
      </c>
      <c r="C137" s="31" t="s">
        <v>1154</v>
      </c>
      <c r="D137" s="32" t="s">
        <v>1155</v>
      </c>
      <c r="E137" s="33">
        <v>42917</v>
      </c>
      <c r="F137" s="31">
        <v>908</v>
      </c>
      <c r="G137" s="31" t="s">
        <v>1156</v>
      </c>
      <c r="H137" s="1">
        <f t="shared" si="2"/>
        <v>2017</v>
      </c>
    </row>
    <row r="138" spans="2:8" x14ac:dyDescent="0.15">
      <c r="B138" s="31" t="s">
        <v>510</v>
      </c>
      <c r="C138" s="31" t="s">
        <v>846</v>
      </c>
      <c r="D138" s="32" t="s">
        <v>847</v>
      </c>
      <c r="E138" s="33">
        <v>42948</v>
      </c>
      <c r="F138" s="31">
        <v>460</v>
      </c>
      <c r="G138" s="31" t="s">
        <v>602</v>
      </c>
      <c r="H138" s="1">
        <f t="shared" si="2"/>
        <v>2017</v>
      </c>
    </row>
    <row r="139" spans="2:8" x14ac:dyDescent="0.15">
      <c r="B139" s="31" t="s">
        <v>510</v>
      </c>
      <c r="C139" s="31" t="s">
        <v>625</v>
      </c>
      <c r="D139" s="32" t="s">
        <v>626</v>
      </c>
      <c r="E139" s="33">
        <v>42979</v>
      </c>
      <c r="F139" s="31">
        <v>545</v>
      </c>
      <c r="G139" s="31" t="s">
        <v>624</v>
      </c>
      <c r="H139" s="1">
        <f t="shared" si="2"/>
        <v>2017</v>
      </c>
    </row>
    <row r="140" spans="2:8" x14ac:dyDescent="0.15">
      <c r="B140" s="31" t="s">
        <v>510</v>
      </c>
      <c r="C140" s="31" t="s">
        <v>645</v>
      </c>
      <c r="D140" s="32" t="s">
        <v>646</v>
      </c>
      <c r="E140" s="33">
        <v>42979</v>
      </c>
      <c r="F140" s="31">
        <v>532</v>
      </c>
      <c r="G140" s="31" t="s">
        <v>624</v>
      </c>
      <c r="H140" s="1">
        <f t="shared" si="2"/>
        <v>2017</v>
      </c>
    </row>
    <row r="141" spans="2:8" x14ac:dyDescent="0.15">
      <c r="B141" s="31" t="s">
        <v>510</v>
      </c>
      <c r="C141" s="31" t="s">
        <v>647</v>
      </c>
      <c r="D141" s="32" t="s">
        <v>648</v>
      </c>
      <c r="E141" s="33">
        <v>42979</v>
      </c>
      <c r="F141" s="31">
        <v>451</v>
      </c>
      <c r="G141" s="31" t="s">
        <v>566</v>
      </c>
      <c r="H141" s="1">
        <f t="shared" si="2"/>
        <v>2017</v>
      </c>
    </row>
    <row r="142" spans="2:8" x14ac:dyDescent="0.15">
      <c r="B142" s="31" t="s">
        <v>545</v>
      </c>
      <c r="C142" s="31" t="s">
        <v>1157</v>
      </c>
      <c r="D142" s="32" t="s">
        <v>1158</v>
      </c>
      <c r="E142" s="33">
        <v>42979</v>
      </c>
      <c r="F142" s="31">
        <v>942</v>
      </c>
      <c r="G142" s="31"/>
      <c r="H142" s="1">
        <f t="shared" si="2"/>
        <v>2017</v>
      </c>
    </row>
    <row r="143" spans="2:8" x14ac:dyDescent="0.15">
      <c r="B143" s="31" t="s">
        <v>510</v>
      </c>
      <c r="C143" s="31" t="s">
        <v>856</v>
      </c>
      <c r="D143" s="32" t="s">
        <v>857</v>
      </c>
      <c r="E143" s="33">
        <v>43009</v>
      </c>
      <c r="F143" s="31">
        <v>796</v>
      </c>
      <c r="G143" s="31" t="s">
        <v>858</v>
      </c>
      <c r="H143" s="1">
        <f t="shared" si="2"/>
        <v>2017</v>
      </c>
    </row>
    <row r="144" spans="2:8" x14ac:dyDescent="0.15">
      <c r="B144" s="31" t="s">
        <v>545</v>
      </c>
      <c r="C144" s="31" t="s">
        <v>1159</v>
      </c>
      <c r="D144" s="32" t="s">
        <v>1160</v>
      </c>
      <c r="E144" s="33">
        <v>43040</v>
      </c>
      <c r="F144" s="34">
        <v>1388</v>
      </c>
      <c r="G144" s="31"/>
      <c r="H144" s="1">
        <f t="shared" si="2"/>
        <v>2017</v>
      </c>
    </row>
    <row r="145" spans="2:8" x14ac:dyDescent="0.15">
      <c r="B145" s="31" t="s">
        <v>545</v>
      </c>
      <c r="C145" s="31" t="s">
        <v>1161</v>
      </c>
      <c r="D145" s="32" t="s">
        <v>1162</v>
      </c>
      <c r="E145" s="33">
        <v>43040</v>
      </c>
      <c r="F145" s="31">
        <v>882</v>
      </c>
      <c r="G145" s="31" t="s">
        <v>705</v>
      </c>
      <c r="H145" s="1">
        <f t="shared" si="2"/>
        <v>2017</v>
      </c>
    </row>
    <row r="146" spans="2:8" x14ac:dyDescent="0.15">
      <c r="B146" s="31" t="s">
        <v>545</v>
      </c>
      <c r="C146" s="31" t="s">
        <v>1163</v>
      </c>
      <c r="D146" s="32" t="s">
        <v>1164</v>
      </c>
      <c r="E146" s="33">
        <v>43040</v>
      </c>
      <c r="F146" s="34">
        <v>1028</v>
      </c>
      <c r="G146" s="31" t="s">
        <v>1165</v>
      </c>
      <c r="H146" s="1">
        <f t="shared" si="2"/>
        <v>2017</v>
      </c>
    </row>
    <row r="147" spans="2:8" x14ac:dyDescent="0.15">
      <c r="B147" s="31" t="s">
        <v>545</v>
      </c>
      <c r="C147" s="31" t="s">
        <v>1166</v>
      </c>
      <c r="D147" s="32" t="s">
        <v>1167</v>
      </c>
      <c r="E147" s="33">
        <v>43040</v>
      </c>
      <c r="F147" s="31">
        <v>876</v>
      </c>
      <c r="G147" s="31" t="s">
        <v>705</v>
      </c>
      <c r="H147" s="1">
        <f t="shared" si="2"/>
        <v>2017</v>
      </c>
    </row>
    <row r="148" spans="2:8" x14ac:dyDescent="0.15">
      <c r="B148" s="31" t="s">
        <v>510</v>
      </c>
      <c r="C148" s="31" t="s">
        <v>719</v>
      </c>
      <c r="D148" s="32" t="s">
        <v>720</v>
      </c>
      <c r="E148" s="33">
        <v>43070</v>
      </c>
      <c r="F148" s="31">
        <v>689</v>
      </c>
      <c r="G148" s="31" t="s">
        <v>624</v>
      </c>
      <c r="H148" s="1">
        <f t="shared" si="2"/>
        <v>2017</v>
      </c>
    </row>
    <row r="149" spans="2:8" ht="20.25" x14ac:dyDescent="0.15">
      <c r="B149" s="31" t="s">
        <v>510</v>
      </c>
      <c r="C149" s="31" t="s">
        <v>767</v>
      </c>
      <c r="D149" s="32" t="s">
        <v>768</v>
      </c>
      <c r="E149" s="33">
        <v>43070</v>
      </c>
      <c r="F149" s="31">
        <v>746</v>
      </c>
      <c r="G149" s="31" t="s">
        <v>735</v>
      </c>
      <c r="H149" s="1">
        <f t="shared" si="2"/>
        <v>2017</v>
      </c>
    </row>
    <row r="150" spans="2:8" ht="30" x14ac:dyDescent="0.15">
      <c r="B150" s="31" t="s">
        <v>510</v>
      </c>
      <c r="C150" s="31" t="s">
        <v>721</v>
      </c>
      <c r="D150" s="32" t="s">
        <v>722</v>
      </c>
      <c r="E150" s="33">
        <v>43101</v>
      </c>
      <c r="F150" s="31">
        <v>913</v>
      </c>
      <c r="G150" s="31" t="s">
        <v>723</v>
      </c>
      <c r="H150" s="1">
        <f t="shared" si="2"/>
        <v>2018</v>
      </c>
    </row>
    <row r="151" spans="2:8" x14ac:dyDescent="0.15">
      <c r="B151" s="31" t="s">
        <v>510</v>
      </c>
      <c r="C151" s="31" t="s">
        <v>727</v>
      </c>
      <c r="D151" s="32" t="s">
        <v>728</v>
      </c>
      <c r="E151" s="33">
        <v>43101</v>
      </c>
      <c r="F151" s="34">
        <v>1526</v>
      </c>
      <c r="G151" s="31" t="s">
        <v>729</v>
      </c>
      <c r="H151" s="1">
        <f t="shared" si="2"/>
        <v>2018</v>
      </c>
    </row>
    <row r="152" spans="2:8" ht="20.25" x14ac:dyDescent="0.15">
      <c r="B152" s="31" t="s">
        <v>510</v>
      </c>
      <c r="C152" s="31" t="s">
        <v>765</v>
      </c>
      <c r="D152" s="32" t="s">
        <v>766</v>
      </c>
      <c r="E152" s="33">
        <v>43101</v>
      </c>
      <c r="F152" s="34">
        <v>1195</v>
      </c>
      <c r="G152" s="31" t="s">
        <v>550</v>
      </c>
      <c r="H152" s="1">
        <f t="shared" si="2"/>
        <v>2018</v>
      </c>
    </row>
    <row r="153" spans="2:8" ht="19.5" x14ac:dyDescent="0.15">
      <c r="B153" s="31" t="s">
        <v>510</v>
      </c>
      <c r="C153" s="31" t="s">
        <v>793</v>
      </c>
      <c r="D153" s="32" t="s">
        <v>794</v>
      </c>
      <c r="E153" s="33">
        <v>43101</v>
      </c>
      <c r="F153" s="31">
        <v>980</v>
      </c>
      <c r="G153" s="31" t="s">
        <v>624</v>
      </c>
      <c r="H153" s="1">
        <f t="shared" si="2"/>
        <v>2018</v>
      </c>
    </row>
    <row r="154" spans="2:8" x14ac:dyDescent="0.15">
      <c r="B154" s="31" t="s">
        <v>510</v>
      </c>
      <c r="C154" s="31" t="s">
        <v>795</v>
      </c>
      <c r="D154" s="32" t="s">
        <v>796</v>
      </c>
      <c r="E154" s="33">
        <v>43101</v>
      </c>
      <c r="F154" s="31">
        <v>982</v>
      </c>
      <c r="G154" s="31" t="s">
        <v>529</v>
      </c>
      <c r="H154" s="1">
        <f t="shared" si="2"/>
        <v>2018</v>
      </c>
    </row>
    <row r="155" spans="2:8" x14ac:dyDescent="0.15">
      <c r="B155" s="31" t="s">
        <v>510</v>
      </c>
      <c r="C155" s="31" t="s">
        <v>823</v>
      </c>
      <c r="D155" s="32" t="s">
        <v>824</v>
      </c>
      <c r="E155" s="33">
        <v>43101</v>
      </c>
      <c r="F155" s="31">
        <v>782</v>
      </c>
      <c r="G155" s="31" t="s">
        <v>825</v>
      </c>
      <c r="H155" s="1">
        <f t="shared" si="2"/>
        <v>2018</v>
      </c>
    </row>
    <row r="156" spans="2:8" x14ac:dyDescent="0.15">
      <c r="B156" s="31" t="s">
        <v>510</v>
      </c>
      <c r="C156" s="31" t="s">
        <v>826</v>
      </c>
      <c r="D156" s="32" t="s">
        <v>827</v>
      </c>
      <c r="E156" s="33">
        <v>43101</v>
      </c>
      <c r="F156" s="31">
        <v>750</v>
      </c>
      <c r="G156" s="31" t="s">
        <v>828</v>
      </c>
      <c r="H156" s="1">
        <f t="shared" si="2"/>
        <v>2018</v>
      </c>
    </row>
    <row r="157" spans="2:8" ht="39.75" x14ac:dyDescent="0.15">
      <c r="B157" s="31" t="s">
        <v>510</v>
      </c>
      <c r="C157" s="31" t="s">
        <v>838</v>
      </c>
      <c r="D157" s="32" t="s">
        <v>839</v>
      </c>
      <c r="E157" s="33">
        <v>43101</v>
      </c>
      <c r="F157" s="31">
        <v>813</v>
      </c>
      <c r="G157" s="31" t="s">
        <v>840</v>
      </c>
      <c r="H157" s="1">
        <f t="shared" si="2"/>
        <v>2018</v>
      </c>
    </row>
    <row r="158" spans="2:8" x14ac:dyDescent="0.15">
      <c r="B158" s="31" t="s">
        <v>510</v>
      </c>
      <c r="C158" s="31" t="s">
        <v>1168</v>
      </c>
      <c r="D158" s="32" t="s">
        <v>1169</v>
      </c>
      <c r="E158" s="33">
        <v>43101</v>
      </c>
      <c r="F158" s="31">
        <v>892</v>
      </c>
      <c r="G158" s="31" t="s">
        <v>624</v>
      </c>
      <c r="H158" s="1">
        <f t="shared" si="2"/>
        <v>2018</v>
      </c>
    </row>
    <row r="159" spans="2:8" x14ac:dyDescent="0.15">
      <c r="B159" s="31" t="s">
        <v>545</v>
      </c>
      <c r="C159" s="31" t="s">
        <v>1170</v>
      </c>
      <c r="D159" s="32" t="s">
        <v>1171</v>
      </c>
      <c r="E159" s="33">
        <v>43101</v>
      </c>
      <c r="F159" s="31">
        <v>946</v>
      </c>
      <c r="G159" s="31"/>
      <c r="H159" s="1">
        <f t="shared" si="2"/>
        <v>2018</v>
      </c>
    </row>
    <row r="160" spans="2:8" x14ac:dyDescent="0.15">
      <c r="B160" s="31" t="s">
        <v>545</v>
      </c>
      <c r="C160" s="31" t="s">
        <v>1172</v>
      </c>
      <c r="D160" s="32" t="s">
        <v>1173</v>
      </c>
      <c r="E160" s="33">
        <v>43132</v>
      </c>
      <c r="F160" s="31">
        <v>499</v>
      </c>
      <c r="G160" s="31" t="s">
        <v>1174</v>
      </c>
      <c r="H160" s="1">
        <f t="shared" si="2"/>
        <v>2018</v>
      </c>
    </row>
    <row r="161" spans="2:8" x14ac:dyDescent="0.15">
      <c r="B161" s="31" t="s">
        <v>510</v>
      </c>
      <c r="C161" s="31" t="s">
        <v>1175</v>
      </c>
      <c r="D161" s="32" t="s">
        <v>1176</v>
      </c>
      <c r="E161" s="33">
        <v>43132</v>
      </c>
      <c r="F161" s="31">
        <v>36</v>
      </c>
      <c r="G161" s="31" t="s">
        <v>1177</v>
      </c>
      <c r="H161" s="1">
        <f t="shared" si="2"/>
        <v>2018</v>
      </c>
    </row>
    <row r="162" spans="2:8" x14ac:dyDescent="0.15">
      <c r="B162" s="31" t="s">
        <v>545</v>
      </c>
      <c r="C162" s="31" t="s">
        <v>1178</v>
      </c>
      <c r="D162" s="32" t="s">
        <v>1179</v>
      </c>
      <c r="E162" s="33">
        <v>43132</v>
      </c>
      <c r="F162" s="34">
        <v>1135</v>
      </c>
      <c r="G162" s="31" t="s">
        <v>665</v>
      </c>
      <c r="H162" s="1">
        <f t="shared" si="2"/>
        <v>2018</v>
      </c>
    </row>
    <row r="163" spans="2:8" ht="20.25" x14ac:dyDescent="0.15">
      <c r="B163" s="31" t="s">
        <v>510</v>
      </c>
      <c r="C163" s="31" t="s">
        <v>774</v>
      </c>
      <c r="D163" s="32" t="s">
        <v>775</v>
      </c>
      <c r="E163" s="33">
        <v>43160</v>
      </c>
      <c r="F163" s="34">
        <v>1067</v>
      </c>
      <c r="G163" s="31" t="s">
        <v>776</v>
      </c>
      <c r="H163" s="1">
        <f t="shared" si="2"/>
        <v>2018</v>
      </c>
    </row>
    <row r="164" spans="2:8" ht="20.25" x14ac:dyDescent="0.15">
      <c r="B164" s="31" t="s">
        <v>510</v>
      </c>
      <c r="C164" s="31" t="s">
        <v>832</v>
      </c>
      <c r="D164" s="32" t="s">
        <v>833</v>
      </c>
      <c r="E164" s="33">
        <v>43160</v>
      </c>
      <c r="F164" s="31">
        <v>62</v>
      </c>
      <c r="G164" s="31" t="s">
        <v>834</v>
      </c>
      <c r="H164" s="1">
        <f t="shared" si="2"/>
        <v>2018</v>
      </c>
    </row>
    <row r="165" spans="2:8" ht="20.25" x14ac:dyDescent="0.15">
      <c r="B165" s="31" t="s">
        <v>510</v>
      </c>
      <c r="C165" s="31" t="s">
        <v>1180</v>
      </c>
      <c r="D165" s="32" t="s">
        <v>1181</v>
      </c>
      <c r="E165" s="33">
        <v>43191</v>
      </c>
      <c r="F165" s="31">
        <v>13</v>
      </c>
      <c r="G165" s="31"/>
      <c r="H165" s="1">
        <f t="shared" si="2"/>
        <v>2018</v>
      </c>
    </row>
    <row r="166" spans="2:8" x14ac:dyDescent="0.15">
      <c r="B166" s="31" t="s">
        <v>510</v>
      </c>
      <c r="C166" s="31" t="s">
        <v>835</v>
      </c>
      <c r="D166" s="32" t="s">
        <v>836</v>
      </c>
      <c r="E166" s="33">
        <v>43221</v>
      </c>
      <c r="F166" s="31">
        <v>673</v>
      </c>
      <c r="G166" s="31" t="s">
        <v>837</v>
      </c>
      <c r="H166" s="1">
        <f t="shared" si="2"/>
        <v>2018</v>
      </c>
    </row>
    <row r="167" spans="2:8" x14ac:dyDescent="0.15">
      <c r="B167" s="31" t="s">
        <v>545</v>
      </c>
      <c r="C167" s="31" t="s">
        <v>1182</v>
      </c>
      <c r="D167" s="32" t="s">
        <v>1183</v>
      </c>
      <c r="E167" s="33">
        <v>43221</v>
      </c>
      <c r="F167" s="34">
        <v>1185</v>
      </c>
      <c r="G167" s="31" t="s">
        <v>526</v>
      </c>
      <c r="H167" s="1">
        <f t="shared" si="2"/>
        <v>2018</v>
      </c>
    </row>
    <row r="168" spans="2:8" ht="19.5" x14ac:dyDescent="0.15">
      <c r="B168" s="31" t="s">
        <v>510</v>
      </c>
      <c r="C168" s="31" t="s">
        <v>627</v>
      </c>
      <c r="D168" s="32" t="s">
        <v>628</v>
      </c>
      <c r="E168" s="33">
        <v>43252</v>
      </c>
      <c r="F168" s="31">
        <v>731</v>
      </c>
      <c r="G168" s="31" t="s">
        <v>553</v>
      </c>
      <c r="H168" s="1">
        <f t="shared" si="2"/>
        <v>2018</v>
      </c>
    </row>
    <row r="169" spans="2:8" ht="20.25" x14ac:dyDescent="0.15">
      <c r="B169" s="31" t="s">
        <v>510</v>
      </c>
      <c r="C169" s="31" t="s">
        <v>777</v>
      </c>
      <c r="D169" s="32" t="s">
        <v>778</v>
      </c>
      <c r="E169" s="33">
        <v>43252</v>
      </c>
      <c r="F169" s="31">
        <v>812</v>
      </c>
      <c r="G169" s="31" t="s">
        <v>779</v>
      </c>
      <c r="H169" s="1">
        <f t="shared" si="2"/>
        <v>2018</v>
      </c>
    </row>
    <row r="170" spans="2:8" x14ac:dyDescent="0.15">
      <c r="B170" s="31" t="s">
        <v>545</v>
      </c>
      <c r="C170" s="31" t="s">
        <v>1184</v>
      </c>
      <c r="D170" s="32" t="s">
        <v>1185</v>
      </c>
      <c r="E170" s="33">
        <v>43252</v>
      </c>
      <c r="F170" s="31">
        <v>612</v>
      </c>
      <c r="G170" s="31" t="s">
        <v>526</v>
      </c>
      <c r="H170" s="1">
        <f t="shared" si="2"/>
        <v>2018</v>
      </c>
    </row>
    <row r="171" spans="2:8" x14ac:dyDescent="0.15">
      <c r="B171" s="31" t="s">
        <v>510</v>
      </c>
      <c r="C171" s="31" t="s">
        <v>608</v>
      </c>
      <c r="D171" s="32" t="s">
        <v>609</v>
      </c>
      <c r="E171" s="33">
        <v>43282</v>
      </c>
      <c r="F171" s="31">
        <v>745</v>
      </c>
      <c r="G171" s="31" t="s">
        <v>607</v>
      </c>
      <c r="H171" s="1">
        <f t="shared" si="2"/>
        <v>2018</v>
      </c>
    </row>
    <row r="172" spans="2:8" x14ac:dyDescent="0.15">
      <c r="B172" s="31" t="s">
        <v>510</v>
      </c>
      <c r="C172" s="31" t="s">
        <v>612</v>
      </c>
      <c r="D172" s="32" t="s">
        <v>613</v>
      </c>
      <c r="E172" s="33">
        <v>43282</v>
      </c>
      <c r="F172" s="31">
        <v>979</v>
      </c>
      <c r="G172" s="31" t="s">
        <v>529</v>
      </c>
      <c r="H172" s="1">
        <f t="shared" si="2"/>
        <v>2018</v>
      </c>
    </row>
    <row r="173" spans="2:8" x14ac:dyDescent="0.15">
      <c r="B173" s="31" t="s">
        <v>510</v>
      </c>
      <c r="C173" s="31" t="s">
        <v>617</v>
      </c>
      <c r="D173" s="32" t="s">
        <v>618</v>
      </c>
      <c r="E173" s="33">
        <v>43282</v>
      </c>
      <c r="F173" s="31">
        <v>434</v>
      </c>
      <c r="G173" s="31" t="s">
        <v>563</v>
      </c>
      <c r="H173" s="1">
        <f t="shared" si="2"/>
        <v>2018</v>
      </c>
    </row>
    <row r="174" spans="2:8" ht="20.25" x14ac:dyDescent="0.15">
      <c r="B174" s="31" t="s">
        <v>510</v>
      </c>
      <c r="C174" s="31" t="s">
        <v>689</v>
      </c>
      <c r="D174" s="32" t="s">
        <v>690</v>
      </c>
      <c r="E174" s="33">
        <v>43282</v>
      </c>
      <c r="F174" s="34">
        <v>1241</v>
      </c>
      <c r="G174" s="31" t="s">
        <v>624</v>
      </c>
      <c r="H174" s="1">
        <f t="shared" si="2"/>
        <v>2018</v>
      </c>
    </row>
    <row r="175" spans="2:8" ht="20.25" x14ac:dyDescent="0.15">
      <c r="B175" s="31" t="s">
        <v>510</v>
      </c>
      <c r="C175" s="31" t="s">
        <v>733</v>
      </c>
      <c r="D175" s="32" t="s">
        <v>734</v>
      </c>
      <c r="E175" s="33">
        <v>43282</v>
      </c>
      <c r="F175" s="31">
        <v>393</v>
      </c>
      <c r="G175" s="31" t="s">
        <v>735</v>
      </c>
      <c r="H175" s="1">
        <f t="shared" si="2"/>
        <v>2018</v>
      </c>
    </row>
    <row r="176" spans="2:8" x14ac:dyDescent="0.15">
      <c r="B176" s="31" t="s">
        <v>545</v>
      </c>
      <c r="C176" s="31" t="s">
        <v>1186</v>
      </c>
      <c r="D176" s="32" t="s">
        <v>1187</v>
      </c>
      <c r="E176" s="33">
        <v>43282</v>
      </c>
      <c r="F176" s="34">
        <v>1005</v>
      </c>
      <c r="G176" s="31"/>
      <c r="H176" s="1">
        <f t="shared" si="2"/>
        <v>2018</v>
      </c>
    </row>
    <row r="177" spans="2:8" x14ac:dyDescent="0.15">
      <c r="B177" s="31" t="s">
        <v>510</v>
      </c>
      <c r="C177" s="31" t="s">
        <v>700</v>
      </c>
      <c r="D177" s="32" t="s">
        <v>701</v>
      </c>
      <c r="E177" s="33">
        <v>43313</v>
      </c>
      <c r="F177" s="31">
        <v>930</v>
      </c>
      <c r="G177" s="31" t="s">
        <v>702</v>
      </c>
      <c r="H177" s="1">
        <f t="shared" si="2"/>
        <v>2018</v>
      </c>
    </row>
    <row r="178" spans="2:8" x14ac:dyDescent="0.15">
      <c r="B178" s="31" t="s">
        <v>510</v>
      </c>
      <c r="C178" s="31" t="s">
        <v>736</v>
      </c>
      <c r="D178" s="32" t="s">
        <v>737</v>
      </c>
      <c r="E178" s="33">
        <v>43313</v>
      </c>
      <c r="F178" s="31">
        <v>624</v>
      </c>
      <c r="G178" s="31" t="s">
        <v>560</v>
      </c>
      <c r="H178" s="1">
        <f t="shared" si="2"/>
        <v>2018</v>
      </c>
    </row>
    <row r="179" spans="2:8" ht="19.5" x14ac:dyDescent="0.15">
      <c r="B179" s="31" t="s">
        <v>545</v>
      </c>
      <c r="C179" s="31" t="s">
        <v>1188</v>
      </c>
      <c r="D179" s="32" t="s">
        <v>1189</v>
      </c>
      <c r="E179" s="33">
        <v>43313</v>
      </c>
      <c r="F179" s="31">
        <v>894</v>
      </c>
      <c r="G179" s="31" t="s">
        <v>1190</v>
      </c>
      <c r="H179" s="1">
        <f t="shared" si="2"/>
        <v>2018</v>
      </c>
    </row>
    <row r="180" spans="2:8" x14ac:dyDescent="0.15">
      <c r="B180" s="31" t="s">
        <v>510</v>
      </c>
      <c r="C180" s="31" t="s">
        <v>671</v>
      </c>
      <c r="D180" s="32" t="s">
        <v>672</v>
      </c>
      <c r="E180" s="33">
        <v>43344</v>
      </c>
      <c r="F180" s="31">
        <v>879</v>
      </c>
      <c r="G180" s="31" t="s">
        <v>670</v>
      </c>
      <c r="H180" s="1">
        <f t="shared" si="2"/>
        <v>2018</v>
      </c>
    </row>
    <row r="181" spans="2:8" x14ac:dyDescent="0.15">
      <c r="B181" s="31" t="s">
        <v>510</v>
      </c>
      <c r="C181" s="31" t="s">
        <v>783</v>
      </c>
      <c r="D181" s="32" t="s">
        <v>784</v>
      </c>
      <c r="E181" s="33">
        <v>43344</v>
      </c>
      <c r="F181" s="31">
        <v>376</v>
      </c>
      <c r="G181" s="31" t="s">
        <v>529</v>
      </c>
      <c r="H181" s="1">
        <f t="shared" si="2"/>
        <v>2018</v>
      </c>
    </row>
    <row r="182" spans="2:8" ht="20.25" x14ac:dyDescent="0.15">
      <c r="B182" s="31" t="s">
        <v>510</v>
      </c>
      <c r="C182" s="31" t="s">
        <v>1191</v>
      </c>
      <c r="D182" s="32" t="s">
        <v>1192</v>
      </c>
      <c r="E182" s="33">
        <v>43344</v>
      </c>
      <c r="F182" s="31">
        <v>13</v>
      </c>
      <c r="G182" s="31" t="s">
        <v>1193</v>
      </c>
      <c r="H182" s="1">
        <f t="shared" si="2"/>
        <v>2018</v>
      </c>
    </row>
    <row r="183" spans="2:8" x14ac:dyDescent="0.15">
      <c r="B183" s="31" t="s">
        <v>510</v>
      </c>
      <c r="C183" s="31" t="s">
        <v>629</v>
      </c>
      <c r="D183" s="32" t="s">
        <v>630</v>
      </c>
      <c r="E183" s="33">
        <v>43374</v>
      </c>
      <c r="F183" s="31">
        <v>951</v>
      </c>
      <c r="G183" s="31" t="s">
        <v>624</v>
      </c>
      <c r="H183" s="1">
        <f t="shared" si="2"/>
        <v>2018</v>
      </c>
    </row>
    <row r="184" spans="2:8" ht="39.75" x14ac:dyDescent="0.15">
      <c r="B184" s="31" t="s">
        <v>510</v>
      </c>
      <c r="C184" s="31" t="s">
        <v>790</v>
      </c>
      <c r="D184" s="32" t="s">
        <v>791</v>
      </c>
      <c r="E184" s="33">
        <v>43374</v>
      </c>
      <c r="F184" s="31">
        <v>859</v>
      </c>
      <c r="G184" s="31" t="s">
        <v>792</v>
      </c>
      <c r="H184" s="1">
        <f t="shared" si="2"/>
        <v>2018</v>
      </c>
    </row>
    <row r="185" spans="2:8" x14ac:dyDescent="0.15">
      <c r="B185" s="31" t="s">
        <v>510</v>
      </c>
      <c r="C185" s="31" t="s">
        <v>811</v>
      </c>
      <c r="D185" s="32" t="s">
        <v>812</v>
      </c>
      <c r="E185" s="33">
        <v>43374</v>
      </c>
      <c r="F185" s="31">
        <v>680</v>
      </c>
      <c r="G185" s="31" t="s">
        <v>813</v>
      </c>
      <c r="H185" s="1">
        <f t="shared" si="2"/>
        <v>2018</v>
      </c>
    </row>
    <row r="186" spans="2:8" x14ac:dyDescent="0.15">
      <c r="B186" s="31" t="s">
        <v>510</v>
      </c>
      <c r="C186" s="31" t="s">
        <v>619</v>
      </c>
      <c r="D186" s="32" t="s">
        <v>620</v>
      </c>
      <c r="E186" s="33">
        <v>43405</v>
      </c>
      <c r="F186" s="31">
        <v>520</v>
      </c>
      <c r="G186" s="31" t="s">
        <v>621</v>
      </c>
      <c r="H186" s="1">
        <f t="shared" si="2"/>
        <v>2018</v>
      </c>
    </row>
    <row r="187" spans="2:8" x14ac:dyDescent="0.15">
      <c r="B187" s="31" t="s">
        <v>510</v>
      </c>
      <c r="C187" s="31" t="s">
        <v>631</v>
      </c>
      <c r="D187" s="32" t="s">
        <v>632</v>
      </c>
      <c r="E187" s="33">
        <v>43405</v>
      </c>
      <c r="F187" s="31">
        <v>706</v>
      </c>
      <c r="G187" s="31" t="s">
        <v>621</v>
      </c>
      <c r="H187" s="1">
        <f t="shared" si="2"/>
        <v>2018</v>
      </c>
    </row>
    <row r="188" spans="2:8" x14ac:dyDescent="0.15">
      <c r="B188" s="31" t="s">
        <v>510</v>
      </c>
      <c r="C188" s="31" t="s">
        <v>649</v>
      </c>
      <c r="D188" s="32" t="s">
        <v>650</v>
      </c>
      <c r="E188" s="33">
        <v>43405</v>
      </c>
      <c r="F188" s="31">
        <v>818</v>
      </c>
      <c r="G188" s="31" t="s">
        <v>621</v>
      </c>
      <c r="H188" s="1">
        <f t="shared" si="2"/>
        <v>2018</v>
      </c>
    </row>
    <row r="189" spans="2:8" x14ac:dyDescent="0.15">
      <c r="B189" s="31" t="s">
        <v>510</v>
      </c>
      <c r="C189" s="31" t="s">
        <v>656</v>
      </c>
      <c r="D189" s="32" t="s">
        <v>657</v>
      </c>
      <c r="E189" s="33">
        <v>43405</v>
      </c>
      <c r="F189" s="31">
        <v>641</v>
      </c>
      <c r="G189" s="31" t="s">
        <v>621</v>
      </c>
      <c r="H189" s="1">
        <f t="shared" si="2"/>
        <v>2018</v>
      </c>
    </row>
    <row r="190" spans="2:8" ht="20.25" x14ac:dyDescent="0.15">
      <c r="B190" s="31" t="s">
        <v>510</v>
      </c>
      <c r="C190" s="31" t="s">
        <v>1194</v>
      </c>
      <c r="D190" s="32" t="s">
        <v>1195</v>
      </c>
      <c r="E190" s="33">
        <v>43405</v>
      </c>
      <c r="F190" s="31">
        <v>78</v>
      </c>
      <c r="G190" s="31" t="s">
        <v>1196</v>
      </c>
      <c r="H190" s="1">
        <f t="shared" si="2"/>
        <v>2018</v>
      </c>
    </row>
    <row r="191" spans="2:8" x14ac:dyDescent="0.15">
      <c r="B191" s="31" t="s">
        <v>510</v>
      </c>
      <c r="C191" s="31" t="s">
        <v>641</v>
      </c>
      <c r="D191" s="32" t="s">
        <v>642</v>
      </c>
      <c r="E191" s="33">
        <v>43435</v>
      </c>
      <c r="F191" s="31">
        <v>868</v>
      </c>
      <c r="G191" s="31" t="s">
        <v>621</v>
      </c>
      <c r="H191" s="1">
        <f t="shared" si="2"/>
        <v>2018</v>
      </c>
    </row>
    <row r="192" spans="2:8" ht="19.5" x14ac:dyDescent="0.15">
      <c r="B192" s="31" t="s">
        <v>510</v>
      </c>
      <c r="C192" s="31" t="s">
        <v>666</v>
      </c>
      <c r="D192" s="32" t="s">
        <v>667</v>
      </c>
      <c r="E192" s="33">
        <v>43435</v>
      </c>
      <c r="F192" s="34">
        <v>1515</v>
      </c>
      <c r="G192" s="31" t="s">
        <v>624</v>
      </c>
      <c r="H192" s="1">
        <f t="shared" si="2"/>
        <v>2018</v>
      </c>
    </row>
    <row r="193" spans="2:8" x14ac:dyDescent="0.15">
      <c r="B193" s="31" t="s">
        <v>545</v>
      </c>
      <c r="C193" s="31" t="s">
        <v>1197</v>
      </c>
      <c r="D193" s="32" t="s">
        <v>1198</v>
      </c>
      <c r="E193" s="33">
        <v>43435</v>
      </c>
      <c r="F193" s="31">
        <v>924</v>
      </c>
      <c r="G193" s="31" t="s">
        <v>705</v>
      </c>
      <c r="H193" s="1">
        <f t="shared" si="2"/>
        <v>2018</v>
      </c>
    </row>
    <row r="194" spans="2:8" ht="20.25" x14ac:dyDescent="0.15">
      <c r="B194" s="31" t="s">
        <v>510</v>
      </c>
      <c r="C194" s="31" t="s">
        <v>1199</v>
      </c>
      <c r="D194" s="32" t="s">
        <v>1200</v>
      </c>
      <c r="E194" s="33">
        <v>43435</v>
      </c>
      <c r="F194" s="31">
        <v>13</v>
      </c>
      <c r="G194" s="31"/>
      <c r="H194" s="1">
        <f t="shared" si="2"/>
        <v>2018</v>
      </c>
    </row>
    <row r="195" spans="2:8" x14ac:dyDescent="0.15">
      <c r="B195" s="31" t="s">
        <v>510</v>
      </c>
      <c r="C195" s="31" t="s">
        <v>622</v>
      </c>
      <c r="D195" s="32" t="s">
        <v>623</v>
      </c>
      <c r="E195" s="33">
        <v>43466</v>
      </c>
      <c r="F195" s="31">
        <v>990</v>
      </c>
      <c r="G195" s="31" t="s">
        <v>624</v>
      </c>
      <c r="H195" s="1">
        <f t="shared" ref="H195:H258" si="3">YEAR(E195)</f>
        <v>2019</v>
      </c>
    </row>
    <row r="196" spans="2:8" x14ac:dyDescent="0.15">
      <c r="B196" s="31" t="s">
        <v>510</v>
      </c>
      <c r="C196" s="31" t="s">
        <v>633</v>
      </c>
      <c r="D196" s="32" t="s">
        <v>634</v>
      </c>
      <c r="E196" s="33">
        <v>43466</v>
      </c>
      <c r="F196" s="31">
        <v>436</v>
      </c>
      <c r="G196" s="31" t="s">
        <v>616</v>
      </c>
      <c r="H196" s="1">
        <f t="shared" si="3"/>
        <v>2019</v>
      </c>
    </row>
    <row r="197" spans="2:8" x14ac:dyDescent="0.15">
      <c r="B197" s="31" t="s">
        <v>545</v>
      </c>
      <c r="C197" s="31" t="s">
        <v>1201</v>
      </c>
      <c r="D197" s="32" t="s">
        <v>1202</v>
      </c>
      <c r="E197" s="33">
        <v>43466</v>
      </c>
      <c r="F197" s="34">
        <v>1086</v>
      </c>
      <c r="G197" s="31" t="s">
        <v>1203</v>
      </c>
      <c r="H197" s="1">
        <f t="shared" si="3"/>
        <v>2019</v>
      </c>
    </row>
    <row r="198" spans="2:8" x14ac:dyDescent="0.15">
      <c r="B198" s="31" t="s">
        <v>510</v>
      </c>
      <c r="C198" s="31" t="s">
        <v>658</v>
      </c>
      <c r="D198" s="32" t="s">
        <v>659</v>
      </c>
      <c r="E198" s="33">
        <v>43497</v>
      </c>
      <c r="F198" s="34">
        <v>1479</v>
      </c>
      <c r="G198" s="31" t="s">
        <v>571</v>
      </c>
      <c r="H198" s="1">
        <f t="shared" si="3"/>
        <v>2019</v>
      </c>
    </row>
    <row r="199" spans="2:8" ht="20.25" x14ac:dyDescent="0.15">
      <c r="B199" s="31" t="s">
        <v>510</v>
      </c>
      <c r="C199" s="31" t="s">
        <v>1204</v>
      </c>
      <c r="D199" s="32" t="s">
        <v>1205</v>
      </c>
      <c r="E199" s="33">
        <v>43497</v>
      </c>
      <c r="F199" s="31">
        <v>12</v>
      </c>
      <c r="G199" s="31"/>
      <c r="H199" s="1">
        <f t="shared" si="3"/>
        <v>2019</v>
      </c>
    </row>
    <row r="200" spans="2:8" x14ac:dyDescent="0.15">
      <c r="B200" s="31" t="s">
        <v>510</v>
      </c>
      <c r="C200" s="31" t="s">
        <v>605</v>
      </c>
      <c r="D200" s="32" t="s">
        <v>606</v>
      </c>
      <c r="E200" s="33">
        <v>43525</v>
      </c>
      <c r="F200" s="34">
        <v>1538</v>
      </c>
      <c r="G200" s="31" t="s">
        <v>607</v>
      </c>
      <c r="H200" s="1">
        <f t="shared" si="3"/>
        <v>2019</v>
      </c>
    </row>
    <row r="201" spans="2:8" x14ac:dyDescent="0.15">
      <c r="B201" s="31" t="s">
        <v>510</v>
      </c>
      <c r="C201" s="31" t="s">
        <v>679</v>
      </c>
      <c r="D201" s="32" t="s">
        <v>680</v>
      </c>
      <c r="E201" s="33">
        <v>43525</v>
      </c>
      <c r="F201" s="31">
        <v>761</v>
      </c>
      <c r="G201" s="31" t="s">
        <v>563</v>
      </c>
      <c r="H201" s="1">
        <f t="shared" si="3"/>
        <v>2019</v>
      </c>
    </row>
    <row r="202" spans="2:8" x14ac:dyDescent="0.15">
      <c r="B202" s="31" t="s">
        <v>510</v>
      </c>
      <c r="C202" s="31" t="s">
        <v>684</v>
      </c>
      <c r="D202" s="32" t="s">
        <v>685</v>
      </c>
      <c r="E202" s="33">
        <v>43525</v>
      </c>
      <c r="F202" s="31">
        <v>470</v>
      </c>
      <c r="G202" s="31"/>
      <c r="H202" s="1">
        <f t="shared" si="3"/>
        <v>2019</v>
      </c>
    </row>
    <row r="203" spans="2:8" x14ac:dyDescent="0.15">
      <c r="B203" s="31" t="s">
        <v>510</v>
      </c>
      <c r="C203" s="31" t="s">
        <v>691</v>
      </c>
      <c r="D203" s="32" t="s">
        <v>692</v>
      </c>
      <c r="E203" s="33">
        <v>43525</v>
      </c>
      <c r="F203" s="31">
        <v>510</v>
      </c>
      <c r="G203" s="31"/>
      <c r="H203" s="1">
        <f t="shared" si="3"/>
        <v>2019</v>
      </c>
    </row>
    <row r="204" spans="2:8" ht="30" x14ac:dyDescent="0.15">
      <c r="B204" s="31" t="s">
        <v>510</v>
      </c>
      <c r="C204" s="31" t="s">
        <v>743</v>
      </c>
      <c r="D204" s="32" t="s">
        <v>744</v>
      </c>
      <c r="E204" s="33">
        <v>43525</v>
      </c>
      <c r="F204" s="31">
        <v>681</v>
      </c>
      <c r="G204" s="31" t="s">
        <v>745</v>
      </c>
      <c r="H204" s="1">
        <f t="shared" si="3"/>
        <v>2019</v>
      </c>
    </row>
    <row r="205" spans="2:8" ht="20.25" x14ac:dyDescent="0.15">
      <c r="B205" s="31" t="s">
        <v>510</v>
      </c>
      <c r="C205" s="31" t="s">
        <v>841</v>
      </c>
      <c r="D205" s="32" t="s">
        <v>842</v>
      </c>
      <c r="E205" s="33">
        <v>43556</v>
      </c>
      <c r="F205" s="31">
        <v>152</v>
      </c>
      <c r="G205" s="31" t="s">
        <v>843</v>
      </c>
      <c r="H205" s="1">
        <f t="shared" si="3"/>
        <v>2019</v>
      </c>
    </row>
    <row r="206" spans="2:8" x14ac:dyDescent="0.15">
      <c r="B206" s="31" t="s">
        <v>545</v>
      </c>
      <c r="C206" s="31" t="s">
        <v>1206</v>
      </c>
      <c r="D206" s="32" t="s">
        <v>1207</v>
      </c>
      <c r="E206" s="33">
        <v>43556</v>
      </c>
      <c r="F206" s="34">
        <v>1194</v>
      </c>
      <c r="G206" s="31" t="s">
        <v>1208</v>
      </c>
      <c r="H206" s="1">
        <f t="shared" si="3"/>
        <v>2019</v>
      </c>
    </row>
    <row r="207" spans="2:8" ht="20.25" x14ac:dyDescent="0.15">
      <c r="B207" s="31" t="s">
        <v>510</v>
      </c>
      <c r="C207" s="31" t="s">
        <v>1209</v>
      </c>
      <c r="D207" s="32" t="s">
        <v>1210</v>
      </c>
      <c r="E207" s="33">
        <v>43556</v>
      </c>
      <c r="F207" s="31">
        <v>13</v>
      </c>
      <c r="G207" s="31"/>
      <c r="H207" s="1">
        <f t="shared" si="3"/>
        <v>2019</v>
      </c>
    </row>
    <row r="208" spans="2:8" x14ac:dyDescent="0.15">
      <c r="B208" s="31" t="s">
        <v>510</v>
      </c>
      <c r="C208" s="31" t="s">
        <v>643</v>
      </c>
      <c r="D208" s="32" t="s">
        <v>644</v>
      </c>
      <c r="E208" s="33">
        <v>43586</v>
      </c>
      <c r="F208" s="34">
        <v>1080</v>
      </c>
      <c r="G208" s="31" t="s">
        <v>621</v>
      </c>
      <c r="H208" s="1">
        <f t="shared" si="3"/>
        <v>2019</v>
      </c>
    </row>
    <row r="209" spans="2:8" x14ac:dyDescent="0.15">
      <c r="B209" s="31" t="s">
        <v>510</v>
      </c>
      <c r="C209" s="31" t="s">
        <v>814</v>
      </c>
      <c r="D209" s="32" t="s">
        <v>815</v>
      </c>
      <c r="E209" s="33">
        <v>43586</v>
      </c>
      <c r="F209" s="34">
        <v>1140</v>
      </c>
      <c r="G209" s="31" t="s">
        <v>702</v>
      </c>
      <c r="H209" s="1">
        <f t="shared" si="3"/>
        <v>2019</v>
      </c>
    </row>
    <row r="210" spans="2:8" ht="20.25" x14ac:dyDescent="0.15">
      <c r="B210" s="31" t="s">
        <v>545</v>
      </c>
      <c r="C210" s="31" t="s">
        <v>1211</v>
      </c>
      <c r="D210" s="32" t="s">
        <v>1212</v>
      </c>
      <c r="E210" s="33">
        <v>43586</v>
      </c>
      <c r="F210" s="31">
        <v>820</v>
      </c>
      <c r="G210" s="31"/>
      <c r="H210" s="1">
        <f t="shared" si="3"/>
        <v>2019</v>
      </c>
    </row>
    <row r="211" spans="2:8" ht="20.25" x14ac:dyDescent="0.15">
      <c r="B211" s="31" t="s">
        <v>510</v>
      </c>
      <c r="C211" s="31" t="s">
        <v>179</v>
      </c>
      <c r="D211" s="32" t="s">
        <v>1213</v>
      </c>
      <c r="E211" s="33">
        <v>43586</v>
      </c>
      <c r="F211" s="31">
        <v>13</v>
      </c>
      <c r="G211" s="31"/>
      <c r="H211" s="1">
        <f t="shared" si="3"/>
        <v>2019</v>
      </c>
    </row>
    <row r="212" spans="2:8" ht="20.25" x14ac:dyDescent="0.15">
      <c r="B212" s="31" t="s">
        <v>510</v>
      </c>
      <c r="C212" s="31" t="s">
        <v>1214</v>
      </c>
      <c r="D212" s="32" t="s">
        <v>1215</v>
      </c>
      <c r="E212" s="33">
        <v>43586</v>
      </c>
      <c r="F212" s="31">
        <v>13</v>
      </c>
      <c r="G212" s="31"/>
      <c r="H212" s="1">
        <f t="shared" si="3"/>
        <v>2019</v>
      </c>
    </row>
    <row r="213" spans="2:8" x14ac:dyDescent="0.15">
      <c r="B213" s="31" t="s">
        <v>545</v>
      </c>
      <c r="C213" s="31" t="s">
        <v>1216</v>
      </c>
      <c r="D213" s="32" t="s">
        <v>1217</v>
      </c>
      <c r="E213" s="33">
        <v>43617</v>
      </c>
      <c r="F213" s="31">
        <v>856</v>
      </c>
      <c r="G213" s="31"/>
      <c r="H213" s="1">
        <f t="shared" si="3"/>
        <v>2019</v>
      </c>
    </row>
    <row r="214" spans="2:8" x14ac:dyDescent="0.15">
      <c r="B214" s="31" t="s">
        <v>545</v>
      </c>
      <c r="C214" s="31" t="s">
        <v>1218</v>
      </c>
      <c r="D214" s="32" t="s">
        <v>1219</v>
      </c>
      <c r="E214" s="33">
        <v>43617</v>
      </c>
      <c r="F214" s="31">
        <v>602</v>
      </c>
      <c r="G214" s="31" t="s">
        <v>1220</v>
      </c>
      <c r="H214" s="1">
        <f t="shared" si="3"/>
        <v>2019</v>
      </c>
    </row>
    <row r="215" spans="2:8" x14ac:dyDescent="0.15">
      <c r="B215" s="31" t="s">
        <v>545</v>
      </c>
      <c r="C215" s="31" t="s">
        <v>1221</v>
      </c>
      <c r="D215" s="32" t="s">
        <v>1222</v>
      </c>
      <c r="E215" s="33">
        <v>43617</v>
      </c>
      <c r="F215" s="31">
        <v>438</v>
      </c>
      <c r="G215" s="31"/>
      <c r="H215" s="1">
        <f t="shared" si="3"/>
        <v>2019</v>
      </c>
    </row>
    <row r="216" spans="2:8" ht="30" x14ac:dyDescent="0.15">
      <c r="B216" s="31" t="s">
        <v>510</v>
      </c>
      <c r="C216" s="31" t="s">
        <v>771</v>
      </c>
      <c r="D216" s="32" t="s">
        <v>772</v>
      </c>
      <c r="E216" s="33">
        <v>43647</v>
      </c>
      <c r="F216" s="31">
        <v>806</v>
      </c>
      <c r="G216" s="31" t="s">
        <v>773</v>
      </c>
      <c r="H216" s="1">
        <f t="shared" si="3"/>
        <v>2019</v>
      </c>
    </row>
    <row r="217" spans="2:8" x14ac:dyDescent="0.15">
      <c r="B217" s="31" t="s">
        <v>510</v>
      </c>
      <c r="C217" s="31" t="s">
        <v>799</v>
      </c>
      <c r="D217" s="32" t="s">
        <v>800</v>
      </c>
      <c r="E217" s="33">
        <v>43647</v>
      </c>
      <c r="F217" s="31">
        <v>533</v>
      </c>
      <c r="G217" s="31" t="s">
        <v>801</v>
      </c>
      <c r="H217" s="1">
        <f t="shared" si="3"/>
        <v>2019</v>
      </c>
    </row>
    <row r="218" spans="2:8" x14ac:dyDescent="0.15">
      <c r="B218" s="31" t="s">
        <v>545</v>
      </c>
      <c r="C218" s="31" t="s">
        <v>1223</v>
      </c>
      <c r="D218" s="32" t="s">
        <v>1224</v>
      </c>
      <c r="E218" s="33">
        <v>43647</v>
      </c>
      <c r="F218" s="31">
        <v>774</v>
      </c>
      <c r="G218" s="31" t="s">
        <v>983</v>
      </c>
      <c r="H218" s="1">
        <f t="shared" si="3"/>
        <v>2019</v>
      </c>
    </row>
    <row r="219" spans="2:8" x14ac:dyDescent="0.15">
      <c r="B219" s="31" t="s">
        <v>510</v>
      </c>
      <c r="C219" s="31" t="s">
        <v>575</v>
      </c>
      <c r="D219" s="32" t="s">
        <v>576</v>
      </c>
      <c r="E219" s="33">
        <v>43678</v>
      </c>
      <c r="F219" s="31">
        <v>426</v>
      </c>
      <c r="G219" s="31" t="s">
        <v>553</v>
      </c>
      <c r="H219" s="1">
        <f t="shared" si="3"/>
        <v>2019</v>
      </c>
    </row>
    <row r="220" spans="2:8" ht="19.5" x14ac:dyDescent="0.15">
      <c r="B220" s="31" t="s">
        <v>510</v>
      </c>
      <c r="C220" s="31" t="s">
        <v>590</v>
      </c>
      <c r="D220" s="32" t="s">
        <v>591</v>
      </c>
      <c r="E220" s="33">
        <v>43678</v>
      </c>
      <c r="F220" s="31">
        <v>872</v>
      </c>
      <c r="G220" s="31" t="s">
        <v>553</v>
      </c>
      <c r="H220" s="1">
        <f t="shared" si="3"/>
        <v>2019</v>
      </c>
    </row>
    <row r="221" spans="2:8" ht="20.25" x14ac:dyDescent="0.15">
      <c r="B221" s="31" t="s">
        <v>545</v>
      </c>
      <c r="C221" s="31" t="s">
        <v>1225</v>
      </c>
      <c r="D221" s="32" t="s">
        <v>1226</v>
      </c>
      <c r="E221" s="33">
        <v>43678</v>
      </c>
      <c r="F221" s="31">
        <v>608</v>
      </c>
      <c r="G221" s="31"/>
      <c r="H221" s="1">
        <f t="shared" si="3"/>
        <v>2019</v>
      </c>
    </row>
    <row r="222" spans="2:8" x14ac:dyDescent="0.15">
      <c r="B222" s="31" t="s">
        <v>545</v>
      </c>
      <c r="C222" s="31" t="s">
        <v>1227</v>
      </c>
      <c r="D222" s="32" t="s">
        <v>1228</v>
      </c>
      <c r="E222" s="33">
        <v>43678</v>
      </c>
      <c r="F222" s="31">
        <v>99</v>
      </c>
      <c r="G222" s="31"/>
      <c r="H222" s="1">
        <f t="shared" si="3"/>
        <v>2019</v>
      </c>
    </row>
    <row r="223" spans="2:8" ht="20.25" x14ac:dyDescent="0.15">
      <c r="B223" s="31" t="s">
        <v>510</v>
      </c>
      <c r="C223" s="31" t="s">
        <v>808</v>
      </c>
      <c r="D223" s="32" t="s">
        <v>809</v>
      </c>
      <c r="E223" s="33">
        <v>43709</v>
      </c>
      <c r="F223" s="31">
        <v>898</v>
      </c>
      <c r="G223" s="31" t="s">
        <v>810</v>
      </c>
      <c r="H223" s="1">
        <f t="shared" si="3"/>
        <v>2019</v>
      </c>
    </row>
    <row r="224" spans="2:8" x14ac:dyDescent="0.15">
      <c r="B224" s="31" t="s">
        <v>510</v>
      </c>
      <c r="C224" s="31" t="s">
        <v>819</v>
      </c>
      <c r="D224" s="32" t="s">
        <v>820</v>
      </c>
      <c r="E224" s="33">
        <v>43709</v>
      </c>
      <c r="F224" s="31">
        <v>692</v>
      </c>
      <c r="G224" s="31" t="s">
        <v>550</v>
      </c>
      <c r="H224" s="1">
        <f t="shared" si="3"/>
        <v>2019</v>
      </c>
    </row>
    <row r="225" spans="2:8" x14ac:dyDescent="0.15">
      <c r="B225" s="31" t="s">
        <v>545</v>
      </c>
      <c r="C225" s="31" t="s">
        <v>1229</v>
      </c>
      <c r="D225" s="32" t="s">
        <v>1230</v>
      </c>
      <c r="E225" s="33">
        <v>43709</v>
      </c>
      <c r="F225" s="34">
        <v>1022</v>
      </c>
      <c r="G225" s="31"/>
      <c r="H225" s="1">
        <f t="shared" si="3"/>
        <v>2019</v>
      </c>
    </row>
    <row r="226" spans="2:8" x14ac:dyDescent="0.15">
      <c r="B226" s="31" t="s">
        <v>545</v>
      </c>
      <c r="C226" s="31" t="s">
        <v>1231</v>
      </c>
      <c r="D226" s="32" t="s">
        <v>1232</v>
      </c>
      <c r="E226" s="33">
        <v>43770</v>
      </c>
      <c r="F226" s="31">
        <v>448</v>
      </c>
      <c r="G226" s="31"/>
      <c r="H226" s="1">
        <f t="shared" si="3"/>
        <v>2019</v>
      </c>
    </row>
    <row r="227" spans="2:8" ht="20.25" x14ac:dyDescent="0.15">
      <c r="B227" s="31" t="s">
        <v>510</v>
      </c>
      <c r="C227" s="31" t="s">
        <v>192</v>
      </c>
      <c r="D227" s="32" t="s">
        <v>1233</v>
      </c>
      <c r="E227" s="33">
        <v>43770</v>
      </c>
      <c r="F227" s="31">
        <v>19</v>
      </c>
      <c r="G227" s="31"/>
      <c r="H227" s="1">
        <f t="shared" si="3"/>
        <v>2019</v>
      </c>
    </row>
    <row r="228" spans="2:8" ht="19.5" x14ac:dyDescent="0.15">
      <c r="B228" s="31" t="s">
        <v>510</v>
      </c>
      <c r="C228" s="31" t="s">
        <v>673</v>
      </c>
      <c r="D228" s="32" t="s">
        <v>674</v>
      </c>
      <c r="E228" s="33">
        <v>43800</v>
      </c>
      <c r="F228" s="34">
        <v>1142</v>
      </c>
      <c r="G228" s="31" t="s">
        <v>675</v>
      </c>
      <c r="H228" s="1">
        <f t="shared" si="3"/>
        <v>2019</v>
      </c>
    </row>
    <row r="229" spans="2:8" x14ac:dyDescent="0.15">
      <c r="B229" s="31" t="s">
        <v>510</v>
      </c>
      <c r="C229" s="31" t="s">
        <v>1234</v>
      </c>
      <c r="D229" s="32" t="s">
        <v>1235</v>
      </c>
      <c r="E229" s="33">
        <v>43800</v>
      </c>
      <c r="F229" s="31">
        <v>140</v>
      </c>
      <c r="G229" s="31" t="s">
        <v>1236</v>
      </c>
      <c r="H229" s="1">
        <f t="shared" si="3"/>
        <v>2019</v>
      </c>
    </row>
    <row r="230" spans="2:8" x14ac:dyDescent="0.15">
      <c r="B230" s="31" t="s">
        <v>510</v>
      </c>
      <c r="C230" s="31" t="s">
        <v>598</v>
      </c>
      <c r="D230" s="32" t="s">
        <v>599</v>
      </c>
      <c r="E230" s="33">
        <v>43862</v>
      </c>
      <c r="F230" s="31">
        <v>428</v>
      </c>
      <c r="G230" s="31" t="s">
        <v>563</v>
      </c>
      <c r="H230" s="1">
        <f t="shared" si="3"/>
        <v>2020</v>
      </c>
    </row>
    <row r="231" spans="2:8" ht="30" x14ac:dyDescent="0.15">
      <c r="B231" s="31" t="s">
        <v>510</v>
      </c>
      <c r="C231" s="31" t="s">
        <v>711</v>
      </c>
      <c r="D231" s="32" t="s">
        <v>712</v>
      </c>
      <c r="E231" s="33">
        <v>43862</v>
      </c>
      <c r="F231" s="31">
        <v>704</v>
      </c>
      <c r="G231" s="31" t="s">
        <v>713</v>
      </c>
      <c r="H231" s="1">
        <f t="shared" si="3"/>
        <v>2020</v>
      </c>
    </row>
    <row r="232" spans="2:8" x14ac:dyDescent="0.15">
      <c r="B232" s="31" t="s">
        <v>545</v>
      </c>
      <c r="C232" s="31" t="s">
        <v>1237</v>
      </c>
      <c r="D232" s="32" t="s">
        <v>1238</v>
      </c>
      <c r="E232" s="33">
        <v>43922</v>
      </c>
      <c r="F232" s="31">
        <v>357</v>
      </c>
      <c r="G232" s="31"/>
      <c r="H232" s="1">
        <f t="shared" si="3"/>
        <v>2020</v>
      </c>
    </row>
    <row r="233" spans="2:8" x14ac:dyDescent="0.15">
      <c r="B233" s="31" t="s">
        <v>545</v>
      </c>
      <c r="C233" s="31" t="s">
        <v>1239</v>
      </c>
      <c r="D233" s="32" t="s">
        <v>1240</v>
      </c>
      <c r="E233" s="33">
        <v>43952</v>
      </c>
      <c r="F233" s="31">
        <v>410</v>
      </c>
      <c r="G233" s="31"/>
      <c r="H233" s="1">
        <f t="shared" si="3"/>
        <v>2020</v>
      </c>
    </row>
    <row r="234" spans="2:8" ht="20.25" x14ac:dyDescent="0.15">
      <c r="B234" s="31" t="s">
        <v>510</v>
      </c>
      <c r="C234" s="31" t="s">
        <v>805</v>
      </c>
      <c r="D234" s="32" t="s">
        <v>806</v>
      </c>
      <c r="E234" s="33">
        <v>43983</v>
      </c>
      <c r="F234" s="31">
        <v>585</v>
      </c>
      <c r="G234" s="31" t="s">
        <v>807</v>
      </c>
      <c r="H234" s="1">
        <f t="shared" si="3"/>
        <v>2020</v>
      </c>
    </row>
    <row r="235" spans="2:8" ht="20.25" x14ac:dyDescent="0.15">
      <c r="B235" s="31" t="s">
        <v>545</v>
      </c>
      <c r="C235" s="31" t="s">
        <v>1241</v>
      </c>
      <c r="D235" s="32" t="s">
        <v>1242</v>
      </c>
      <c r="E235" s="33">
        <v>43983</v>
      </c>
      <c r="F235" s="31">
        <v>900</v>
      </c>
      <c r="G235" s="31"/>
      <c r="H235" s="1">
        <f t="shared" si="3"/>
        <v>2020</v>
      </c>
    </row>
    <row r="236" spans="2:8" x14ac:dyDescent="0.15">
      <c r="B236" s="31" t="s">
        <v>545</v>
      </c>
      <c r="C236" s="31" t="s">
        <v>1243</v>
      </c>
      <c r="D236" s="32" t="s">
        <v>1244</v>
      </c>
      <c r="E236" s="33">
        <v>44013</v>
      </c>
      <c r="F236" s="31">
        <v>740</v>
      </c>
      <c r="G236" s="31"/>
      <c r="H236" s="1">
        <f t="shared" si="3"/>
        <v>2020</v>
      </c>
    </row>
    <row r="237" spans="2:8" x14ac:dyDescent="0.15">
      <c r="B237" s="31" t="s">
        <v>545</v>
      </c>
      <c r="C237" s="31" t="s">
        <v>1245</v>
      </c>
      <c r="D237" s="32" t="s">
        <v>1246</v>
      </c>
      <c r="E237" s="33">
        <v>44044</v>
      </c>
      <c r="F237" s="34">
        <v>1640</v>
      </c>
      <c r="G237" s="31"/>
      <c r="H237" s="1">
        <f t="shared" si="3"/>
        <v>2020</v>
      </c>
    </row>
    <row r="238" spans="2:8" x14ac:dyDescent="0.15">
      <c r="B238" s="31" t="s">
        <v>545</v>
      </c>
      <c r="C238" s="31" t="s">
        <v>1247</v>
      </c>
      <c r="D238" s="32" t="s">
        <v>1248</v>
      </c>
      <c r="E238" s="33">
        <v>44044</v>
      </c>
      <c r="F238" s="31">
        <v>872</v>
      </c>
      <c r="G238" s="31"/>
      <c r="H238" s="1">
        <f t="shared" si="3"/>
        <v>2020</v>
      </c>
    </row>
    <row r="239" spans="2:8" x14ac:dyDescent="0.15">
      <c r="B239" s="31" t="s">
        <v>545</v>
      </c>
      <c r="C239" s="31" t="s">
        <v>1249</v>
      </c>
      <c r="D239" s="32" t="s">
        <v>1250</v>
      </c>
      <c r="E239" s="33">
        <v>44044</v>
      </c>
      <c r="F239" s="31">
        <v>486</v>
      </c>
      <c r="G239" s="31"/>
      <c r="H239" s="1">
        <f t="shared" si="3"/>
        <v>2020</v>
      </c>
    </row>
    <row r="240" spans="2:8" x14ac:dyDescent="0.15">
      <c r="B240" s="31" t="s">
        <v>510</v>
      </c>
      <c r="C240" s="31" t="s">
        <v>746</v>
      </c>
      <c r="D240" s="32" t="s">
        <v>747</v>
      </c>
      <c r="E240" s="33">
        <v>44075</v>
      </c>
      <c r="F240" s="31">
        <v>800</v>
      </c>
      <c r="G240" s="31" t="s">
        <v>705</v>
      </c>
      <c r="H240" s="1">
        <f t="shared" si="3"/>
        <v>2020</v>
      </c>
    </row>
    <row r="241" spans="2:8" ht="20.25" x14ac:dyDescent="0.15">
      <c r="B241" s="31" t="s">
        <v>510</v>
      </c>
      <c r="C241" s="31" t="s">
        <v>1251</v>
      </c>
      <c r="D241" s="32" t="s">
        <v>1252</v>
      </c>
      <c r="E241" s="33">
        <v>44075</v>
      </c>
      <c r="F241" s="31">
        <v>13</v>
      </c>
      <c r="G241" s="31"/>
      <c r="H241" s="1">
        <f t="shared" si="3"/>
        <v>2020</v>
      </c>
    </row>
    <row r="242" spans="2:8" x14ac:dyDescent="0.15">
      <c r="B242" s="31" t="s">
        <v>545</v>
      </c>
      <c r="C242" s="31" t="s">
        <v>1253</v>
      </c>
      <c r="D242" s="32" t="s">
        <v>1254</v>
      </c>
      <c r="E242" s="33">
        <v>44075</v>
      </c>
      <c r="F242" s="34">
        <v>1456</v>
      </c>
      <c r="G242" s="31"/>
      <c r="H242" s="1">
        <f t="shared" si="3"/>
        <v>2020</v>
      </c>
    </row>
    <row r="243" spans="2:8" ht="20.25" x14ac:dyDescent="0.15">
      <c r="B243" s="31" t="s">
        <v>510</v>
      </c>
      <c r="C243" s="31" t="s">
        <v>588</v>
      </c>
      <c r="D243" s="32" t="s">
        <v>589</v>
      </c>
      <c r="E243" s="33">
        <v>44105</v>
      </c>
      <c r="F243" s="31">
        <v>291</v>
      </c>
      <c r="G243" s="31" t="s">
        <v>563</v>
      </c>
      <c r="H243" s="1">
        <f t="shared" si="3"/>
        <v>2020</v>
      </c>
    </row>
    <row r="244" spans="2:8" x14ac:dyDescent="0.15">
      <c r="B244" s="31" t="s">
        <v>510</v>
      </c>
      <c r="C244" s="31" t="s">
        <v>1255</v>
      </c>
      <c r="D244" s="32" t="s">
        <v>1256</v>
      </c>
      <c r="E244" s="33">
        <v>44105</v>
      </c>
      <c r="F244" s="31">
        <v>20</v>
      </c>
      <c r="G244" s="31"/>
      <c r="H244" s="1">
        <f t="shared" si="3"/>
        <v>2020</v>
      </c>
    </row>
    <row r="245" spans="2:8" x14ac:dyDescent="0.15">
      <c r="B245" s="31" t="s">
        <v>545</v>
      </c>
      <c r="C245" s="31" t="s">
        <v>1257</v>
      </c>
      <c r="D245" s="32" t="s">
        <v>1258</v>
      </c>
      <c r="E245" s="33">
        <v>44105</v>
      </c>
      <c r="F245" s="31">
        <v>995</v>
      </c>
      <c r="G245" s="31"/>
      <c r="H245" s="1">
        <f t="shared" si="3"/>
        <v>2020</v>
      </c>
    </row>
    <row r="246" spans="2:8" x14ac:dyDescent="0.15">
      <c r="B246" s="31" t="s">
        <v>545</v>
      </c>
      <c r="C246" s="31" t="s">
        <v>1259</v>
      </c>
      <c r="D246" s="32" t="s">
        <v>1260</v>
      </c>
      <c r="E246" s="33">
        <v>44105</v>
      </c>
      <c r="F246" s="34">
        <v>1768</v>
      </c>
      <c r="G246" s="30"/>
      <c r="H246" s="1">
        <f t="shared" si="3"/>
        <v>2020</v>
      </c>
    </row>
    <row r="247" spans="2:8" x14ac:dyDescent="0.15">
      <c r="B247" s="31" t="s">
        <v>510</v>
      </c>
      <c r="C247" s="31" t="s">
        <v>569</v>
      </c>
      <c r="D247" s="32" t="s">
        <v>570</v>
      </c>
      <c r="E247" s="33">
        <v>44166</v>
      </c>
      <c r="F247" s="31">
        <v>679</v>
      </c>
      <c r="G247" s="31" t="s">
        <v>571</v>
      </c>
      <c r="H247" s="1">
        <f t="shared" si="3"/>
        <v>2020</v>
      </c>
    </row>
    <row r="248" spans="2:8" ht="20.25" x14ac:dyDescent="0.15">
      <c r="B248" s="31" t="s">
        <v>510</v>
      </c>
      <c r="C248" s="31" t="s">
        <v>519</v>
      </c>
      <c r="D248" s="32" t="s">
        <v>520</v>
      </c>
      <c r="E248" s="33">
        <v>44197</v>
      </c>
      <c r="F248" s="31">
        <v>721</v>
      </c>
      <c r="G248" s="31" t="s">
        <v>521</v>
      </c>
      <c r="H248" s="1">
        <f t="shared" si="3"/>
        <v>2021</v>
      </c>
    </row>
    <row r="249" spans="2:8" ht="20.25" x14ac:dyDescent="0.15">
      <c r="B249" s="31" t="s">
        <v>510</v>
      </c>
      <c r="C249" s="31" t="s">
        <v>592</v>
      </c>
      <c r="D249" s="32" t="s">
        <v>593</v>
      </c>
      <c r="E249" s="33">
        <v>44228</v>
      </c>
      <c r="F249" s="31">
        <v>534</v>
      </c>
      <c r="G249" s="31" t="s">
        <v>594</v>
      </c>
      <c r="H249" s="1">
        <f t="shared" si="3"/>
        <v>2021</v>
      </c>
    </row>
    <row r="250" spans="2:8" x14ac:dyDescent="0.15">
      <c r="B250" s="31" t="s">
        <v>510</v>
      </c>
      <c r="C250" s="31" t="s">
        <v>1261</v>
      </c>
      <c r="D250" s="32" t="s">
        <v>1262</v>
      </c>
      <c r="E250" s="33">
        <v>44228</v>
      </c>
      <c r="F250" s="31">
        <v>324</v>
      </c>
      <c r="G250" s="31" t="s">
        <v>1263</v>
      </c>
      <c r="H250" s="1">
        <f t="shared" si="3"/>
        <v>2021</v>
      </c>
    </row>
    <row r="251" spans="2:8" ht="20.25" x14ac:dyDescent="0.15">
      <c r="B251" s="31" t="s">
        <v>510</v>
      </c>
      <c r="C251" s="31" t="s">
        <v>716</v>
      </c>
      <c r="D251" s="32" t="s">
        <v>717</v>
      </c>
      <c r="E251" s="33">
        <v>44256</v>
      </c>
      <c r="F251" s="34">
        <v>2666</v>
      </c>
      <c r="G251" s="31" t="s">
        <v>718</v>
      </c>
      <c r="H251" s="1">
        <f t="shared" si="3"/>
        <v>2021</v>
      </c>
    </row>
    <row r="252" spans="2:8" x14ac:dyDescent="0.15">
      <c r="B252" s="31" t="s">
        <v>545</v>
      </c>
      <c r="C252" s="31" t="s">
        <v>1264</v>
      </c>
      <c r="D252" s="32" t="s">
        <v>1265</v>
      </c>
      <c r="E252" s="33">
        <v>44317</v>
      </c>
      <c r="F252" s="34">
        <v>1004</v>
      </c>
      <c r="G252" s="31"/>
      <c r="H252" s="1">
        <f t="shared" si="3"/>
        <v>2021</v>
      </c>
    </row>
    <row r="253" spans="2:8" x14ac:dyDescent="0.15">
      <c r="B253" s="31" t="s">
        <v>510</v>
      </c>
      <c r="C253" s="31" t="s">
        <v>577</v>
      </c>
      <c r="D253" s="32" t="s">
        <v>578</v>
      </c>
      <c r="E253" s="33">
        <v>44348</v>
      </c>
      <c r="F253" s="34">
        <v>1697</v>
      </c>
      <c r="G253" s="31" t="s">
        <v>526</v>
      </c>
      <c r="H253" s="1">
        <f t="shared" si="3"/>
        <v>2021</v>
      </c>
    </row>
    <row r="254" spans="2:8" x14ac:dyDescent="0.15">
      <c r="B254" s="31" t="s">
        <v>510</v>
      </c>
      <c r="C254" s="31" t="s">
        <v>551</v>
      </c>
      <c r="D254" s="32" t="s">
        <v>552</v>
      </c>
      <c r="E254" s="33">
        <v>44378</v>
      </c>
      <c r="F254" s="31">
        <v>608</v>
      </c>
      <c r="G254" s="31" t="s">
        <v>553</v>
      </c>
      <c r="H254" s="1">
        <f t="shared" si="3"/>
        <v>2021</v>
      </c>
    </row>
    <row r="255" spans="2:8" x14ac:dyDescent="0.15">
      <c r="B255" s="31" t="s">
        <v>510</v>
      </c>
      <c r="C255" s="31" t="s">
        <v>557</v>
      </c>
      <c r="D255" s="32" t="s">
        <v>518</v>
      </c>
      <c r="E255" s="33">
        <v>44378</v>
      </c>
      <c r="F255" s="31">
        <v>390</v>
      </c>
      <c r="G255" s="31" t="s">
        <v>553</v>
      </c>
      <c r="H255" s="1">
        <f t="shared" si="3"/>
        <v>2021</v>
      </c>
    </row>
    <row r="256" spans="2:8" x14ac:dyDescent="0.15">
      <c r="B256" s="31" t="s">
        <v>545</v>
      </c>
      <c r="C256" s="31" t="s">
        <v>1266</v>
      </c>
      <c r="D256" s="32" t="s">
        <v>1267</v>
      </c>
      <c r="E256" s="33">
        <v>44440</v>
      </c>
      <c r="F256" s="31">
        <v>762</v>
      </c>
      <c r="G256" s="31"/>
      <c r="H256" s="1">
        <f t="shared" si="3"/>
        <v>2021</v>
      </c>
    </row>
    <row r="257" spans="2:8" x14ac:dyDescent="0.15">
      <c r="B257" s="31" t="s">
        <v>510</v>
      </c>
      <c r="C257" s="31" t="s">
        <v>564</v>
      </c>
      <c r="D257" s="32" t="s">
        <v>565</v>
      </c>
      <c r="E257" s="33">
        <v>44470</v>
      </c>
      <c r="F257" s="31">
        <v>918</v>
      </c>
      <c r="G257" s="31" t="s">
        <v>566</v>
      </c>
      <c r="H257" s="1">
        <f t="shared" si="3"/>
        <v>2021</v>
      </c>
    </row>
    <row r="258" spans="2:8" x14ac:dyDescent="0.15">
      <c r="B258" s="31" t="s">
        <v>510</v>
      </c>
      <c r="C258" s="31" t="s">
        <v>579</v>
      </c>
      <c r="D258" s="32" t="s">
        <v>580</v>
      </c>
      <c r="E258" s="33">
        <v>44470</v>
      </c>
      <c r="F258" s="31">
        <v>912</v>
      </c>
      <c r="G258" s="31" t="s">
        <v>581</v>
      </c>
      <c r="H258" s="1">
        <f t="shared" si="3"/>
        <v>2021</v>
      </c>
    </row>
    <row r="259" spans="2:8" x14ac:dyDescent="0.15">
      <c r="B259" s="31" t="s">
        <v>510</v>
      </c>
      <c r="C259" s="31" t="s">
        <v>703</v>
      </c>
      <c r="D259" s="32" t="s">
        <v>704</v>
      </c>
      <c r="E259" s="33">
        <v>44470</v>
      </c>
      <c r="F259" s="31">
        <v>516</v>
      </c>
      <c r="G259" s="31" t="s">
        <v>705</v>
      </c>
      <c r="H259" s="1">
        <f t="shared" ref="H259:H315" si="4">YEAR(E259)</f>
        <v>2021</v>
      </c>
    </row>
    <row r="260" spans="2:8" ht="20.25" x14ac:dyDescent="0.15">
      <c r="B260" s="31" t="s">
        <v>545</v>
      </c>
      <c r="C260" s="31" t="s">
        <v>1268</v>
      </c>
      <c r="D260" s="32" t="s">
        <v>1269</v>
      </c>
      <c r="E260" s="33">
        <v>44470</v>
      </c>
      <c r="F260" s="31">
        <v>440</v>
      </c>
      <c r="G260" s="31"/>
      <c r="H260" s="1">
        <f t="shared" si="4"/>
        <v>2021</v>
      </c>
    </row>
    <row r="261" spans="2:8" ht="20.25" x14ac:dyDescent="0.15">
      <c r="B261" s="31" t="s">
        <v>545</v>
      </c>
      <c r="C261" s="31" t="s">
        <v>1270</v>
      </c>
      <c r="D261" s="32" t="s">
        <v>1271</v>
      </c>
      <c r="E261" s="33">
        <v>44470</v>
      </c>
      <c r="F261" s="31">
        <v>652</v>
      </c>
      <c r="G261" s="31"/>
      <c r="H261" s="1">
        <f t="shared" si="4"/>
        <v>2021</v>
      </c>
    </row>
    <row r="262" spans="2:8" x14ac:dyDescent="0.15">
      <c r="B262" s="31" t="s">
        <v>545</v>
      </c>
      <c r="C262" s="31" t="s">
        <v>1272</v>
      </c>
      <c r="D262" s="32" t="s">
        <v>1273</v>
      </c>
      <c r="E262" s="33">
        <v>44593</v>
      </c>
      <c r="F262" s="31">
        <v>450</v>
      </c>
      <c r="G262" s="31"/>
      <c r="H262" s="1">
        <f t="shared" si="4"/>
        <v>2022</v>
      </c>
    </row>
    <row r="263" spans="2:8" x14ac:dyDescent="0.15">
      <c r="B263" s="31" t="s">
        <v>545</v>
      </c>
      <c r="C263" s="31" t="s">
        <v>1274</v>
      </c>
      <c r="D263" s="32" t="s">
        <v>1275</v>
      </c>
      <c r="E263" s="33">
        <v>44652</v>
      </c>
      <c r="F263" s="31">
        <v>862</v>
      </c>
      <c r="G263" s="31"/>
      <c r="H263" s="1">
        <f t="shared" si="4"/>
        <v>2022</v>
      </c>
    </row>
    <row r="264" spans="2:8" x14ac:dyDescent="0.15">
      <c r="B264" s="31" t="s">
        <v>545</v>
      </c>
      <c r="C264" s="31" t="s">
        <v>1276</v>
      </c>
      <c r="D264" s="32" t="s">
        <v>1277</v>
      </c>
      <c r="E264" s="33">
        <v>44652</v>
      </c>
      <c r="F264" s="31">
        <v>790</v>
      </c>
      <c r="G264" s="31"/>
      <c r="H264" s="1">
        <f t="shared" si="4"/>
        <v>2022</v>
      </c>
    </row>
    <row r="265" spans="2:8" x14ac:dyDescent="0.15">
      <c r="B265" s="31" t="s">
        <v>545</v>
      </c>
      <c r="C265" s="31" t="s">
        <v>1278</v>
      </c>
      <c r="D265" s="32" t="s">
        <v>1279</v>
      </c>
      <c r="E265" s="33">
        <v>44652</v>
      </c>
      <c r="F265" s="31">
        <v>640</v>
      </c>
      <c r="G265" s="31"/>
      <c r="H265" s="1">
        <f t="shared" si="4"/>
        <v>2022</v>
      </c>
    </row>
    <row r="266" spans="2:8" x14ac:dyDescent="0.15">
      <c r="B266" s="31" t="s">
        <v>510</v>
      </c>
      <c r="C266" s="31" t="s">
        <v>714</v>
      </c>
      <c r="D266" s="32" t="s">
        <v>715</v>
      </c>
      <c r="E266" s="33">
        <v>44682</v>
      </c>
      <c r="F266" s="31">
        <v>784</v>
      </c>
      <c r="G266" s="31" t="s">
        <v>683</v>
      </c>
      <c r="H266" s="1">
        <f t="shared" si="4"/>
        <v>2022</v>
      </c>
    </row>
    <row r="267" spans="2:8" ht="20.25" x14ac:dyDescent="0.15">
      <c r="B267" s="31" t="s">
        <v>510</v>
      </c>
      <c r="C267" s="31" t="s">
        <v>760</v>
      </c>
      <c r="D267" s="32" t="s">
        <v>761</v>
      </c>
      <c r="E267" s="33">
        <v>44682</v>
      </c>
      <c r="F267" s="31">
        <v>737</v>
      </c>
      <c r="G267" s="31" t="s">
        <v>762</v>
      </c>
      <c r="H267" s="1">
        <f t="shared" si="4"/>
        <v>2022</v>
      </c>
    </row>
    <row r="268" spans="2:8" ht="20.25" x14ac:dyDescent="0.15">
      <c r="B268" s="31" t="s">
        <v>510</v>
      </c>
      <c r="C268" s="31" t="s">
        <v>788</v>
      </c>
      <c r="D268" s="32" t="s">
        <v>789</v>
      </c>
      <c r="E268" s="33">
        <v>44682</v>
      </c>
      <c r="F268" s="31">
        <v>420</v>
      </c>
      <c r="G268" s="31" t="s">
        <v>762</v>
      </c>
      <c r="H268" s="1">
        <f t="shared" si="4"/>
        <v>2022</v>
      </c>
    </row>
    <row r="269" spans="2:8" x14ac:dyDescent="0.15">
      <c r="B269" s="31" t="s">
        <v>545</v>
      </c>
      <c r="C269" s="31" t="s">
        <v>1280</v>
      </c>
      <c r="D269" s="32" t="s">
        <v>1281</v>
      </c>
      <c r="E269" s="33">
        <v>44713</v>
      </c>
      <c r="F269" s="31">
        <v>880</v>
      </c>
      <c r="G269" s="31"/>
      <c r="H269" s="1">
        <f t="shared" si="4"/>
        <v>2022</v>
      </c>
    </row>
    <row r="270" spans="2:8" x14ac:dyDescent="0.15">
      <c r="B270" s="31" t="s">
        <v>545</v>
      </c>
      <c r="C270" s="31" t="s">
        <v>706</v>
      </c>
      <c r="D270" s="32" t="s">
        <v>707</v>
      </c>
      <c r="E270" s="33">
        <v>44805</v>
      </c>
      <c r="F270" s="34">
        <v>1171</v>
      </c>
      <c r="G270" s="31" t="s">
        <v>553</v>
      </c>
      <c r="H270" s="1">
        <f t="shared" si="4"/>
        <v>2022</v>
      </c>
    </row>
    <row r="271" spans="2:8" ht="20.25" x14ac:dyDescent="0.15">
      <c r="B271" s="31" t="s">
        <v>510</v>
      </c>
      <c r="C271" s="31" t="s">
        <v>758</v>
      </c>
      <c r="D271" s="32" t="s">
        <v>759</v>
      </c>
      <c r="E271" s="33">
        <v>44805</v>
      </c>
      <c r="F271" s="34">
        <v>1131</v>
      </c>
      <c r="G271" s="31" t="s">
        <v>742</v>
      </c>
      <c r="H271" s="1">
        <f t="shared" si="4"/>
        <v>2022</v>
      </c>
    </row>
    <row r="272" spans="2:8" ht="20.25" x14ac:dyDescent="0.15">
      <c r="B272" s="31" t="s">
        <v>510</v>
      </c>
      <c r="C272" s="31" t="s">
        <v>763</v>
      </c>
      <c r="D272" s="32" t="s">
        <v>764</v>
      </c>
      <c r="E272" s="33">
        <v>44805</v>
      </c>
      <c r="F272" s="34">
        <v>1005</v>
      </c>
      <c r="G272" s="31" t="s">
        <v>742</v>
      </c>
      <c r="H272" s="1">
        <f t="shared" si="4"/>
        <v>2022</v>
      </c>
    </row>
    <row r="273" spans="2:9" x14ac:dyDescent="0.15">
      <c r="B273" s="31" t="s">
        <v>510</v>
      </c>
      <c r="C273" s="31" t="s">
        <v>769</v>
      </c>
      <c r="D273" s="32" t="s">
        <v>770</v>
      </c>
      <c r="E273" s="33">
        <v>44805</v>
      </c>
      <c r="F273" s="31">
        <v>847</v>
      </c>
      <c r="G273" s="31" t="s">
        <v>742</v>
      </c>
      <c r="H273" s="1">
        <f t="shared" si="4"/>
        <v>2022</v>
      </c>
    </row>
    <row r="274" spans="2:9" ht="19.5" x14ac:dyDescent="0.15">
      <c r="B274" s="31" t="s">
        <v>510</v>
      </c>
      <c r="C274" s="31" t="s">
        <v>554</v>
      </c>
      <c r="D274" s="32" t="s">
        <v>555</v>
      </c>
      <c r="E274" s="33">
        <v>44835</v>
      </c>
      <c r="F274" s="31">
        <v>578</v>
      </c>
      <c r="G274" s="31" t="s">
        <v>556</v>
      </c>
      <c r="H274" s="1">
        <f t="shared" si="4"/>
        <v>2022</v>
      </c>
    </row>
    <row r="275" spans="2:9" ht="20.25" x14ac:dyDescent="0.15">
      <c r="B275" s="31" t="s">
        <v>510</v>
      </c>
      <c r="C275" s="31" t="s">
        <v>572</v>
      </c>
      <c r="D275" s="32" t="s">
        <v>573</v>
      </c>
      <c r="E275" s="33">
        <v>44835</v>
      </c>
      <c r="F275" s="31">
        <v>466</v>
      </c>
      <c r="G275" s="31" t="s">
        <v>574</v>
      </c>
      <c r="H275" s="1">
        <f t="shared" si="4"/>
        <v>2022</v>
      </c>
    </row>
    <row r="276" spans="2:9" ht="19.5" x14ac:dyDescent="0.15">
      <c r="B276" s="31" t="s">
        <v>510</v>
      </c>
      <c r="C276" s="31" t="s">
        <v>1282</v>
      </c>
      <c r="D276" s="32" t="s">
        <v>1283</v>
      </c>
      <c r="E276" s="33">
        <v>44835</v>
      </c>
      <c r="F276" s="31">
        <v>456</v>
      </c>
      <c r="G276" s="31" t="s">
        <v>1284</v>
      </c>
      <c r="H276" s="1">
        <f t="shared" si="4"/>
        <v>2022</v>
      </c>
      <c r="I276">
        <f>SUM(F3:F276)</f>
        <v>195641</v>
      </c>
    </row>
    <row r="277" spans="2:9" x14ac:dyDescent="0.15">
      <c r="B277" s="35" t="s">
        <v>510</v>
      </c>
      <c r="C277" s="35" t="s">
        <v>524</v>
      </c>
      <c r="D277" s="36" t="s">
        <v>525</v>
      </c>
      <c r="E277" s="37">
        <v>44866</v>
      </c>
      <c r="F277" s="35">
        <v>999</v>
      </c>
      <c r="G277" s="35" t="s">
        <v>526</v>
      </c>
      <c r="H277" s="39">
        <f t="shared" si="4"/>
        <v>2022</v>
      </c>
      <c r="I277">
        <f>SUM(F277:F315)</f>
        <v>28198</v>
      </c>
    </row>
    <row r="278" spans="2:9" ht="48.75" x14ac:dyDescent="0.15">
      <c r="B278" s="35" t="s">
        <v>510</v>
      </c>
      <c r="C278" s="35" t="s">
        <v>748</v>
      </c>
      <c r="D278" s="36" t="s">
        <v>749</v>
      </c>
      <c r="E278" s="37">
        <v>44866</v>
      </c>
      <c r="F278" s="35">
        <v>604</v>
      </c>
      <c r="G278" s="35" t="s">
        <v>750</v>
      </c>
      <c r="H278" s="39">
        <f t="shared" si="4"/>
        <v>2022</v>
      </c>
    </row>
    <row r="279" spans="2:9" ht="20.25" x14ac:dyDescent="0.15">
      <c r="B279" s="35" t="s">
        <v>510</v>
      </c>
      <c r="C279" s="35" t="s">
        <v>530</v>
      </c>
      <c r="D279" s="36" t="s">
        <v>531</v>
      </c>
      <c r="E279" s="37">
        <v>44896</v>
      </c>
      <c r="F279" s="35">
        <v>986</v>
      </c>
      <c r="G279" s="35" t="s">
        <v>532</v>
      </c>
      <c r="H279" s="39">
        <f t="shared" si="4"/>
        <v>2022</v>
      </c>
    </row>
    <row r="280" spans="2:9" ht="20.25" x14ac:dyDescent="0.15">
      <c r="B280" s="35" t="s">
        <v>510</v>
      </c>
      <c r="C280" s="35" t="s">
        <v>533</v>
      </c>
      <c r="D280" s="36" t="s">
        <v>534</v>
      </c>
      <c r="E280" s="37">
        <v>44896</v>
      </c>
      <c r="F280" s="38">
        <v>1378</v>
      </c>
      <c r="G280" s="35" t="s">
        <v>532</v>
      </c>
      <c r="H280" s="39">
        <f t="shared" si="4"/>
        <v>2022</v>
      </c>
    </row>
    <row r="281" spans="2:9" x14ac:dyDescent="0.15">
      <c r="B281" s="35" t="s">
        <v>510</v>
      </c>
      <c r="C281" s="35" t="s">
        <v>585</v>
      </c>
      <c r="D281" s="36" t="s">
        <v>586</v>
      </c>
      <c r="E281" s="37">
        <v>44927</v>
      </c>
      <c r="F281" s="35">
        <v>744</v>
      </c>
      <c r="G281" s="35" t="s">
        <v>587</v>
      </c>
      <c r="H281" s="39">
        <f t="shared" si="4"/>
        <v>2023</v>
      </c>
    </row>
    <row r="282" spans="2:9" x14ac:dyDescent="0.15">
      <c r="B282" s="35" t="s">
        <v>510</v>
      </c>
      <c r="C282" s="35" t="s">
        <v>527</v>
      </c>
      <c r="D282" s="36" t="s">
        <v>528</v>
      </c>
      <c r="E282" s="37">
        <v>44958</v>
      </c>
      <c r="F282" s="38">
        <v>1297</v>
      </c>
      <c r="G282" s="35" t="s">
        <v>529</v>
      </c>
      <c r="H282" s="39">
        <f t="shared" si="4"/>
        <v>2023</v>
      </c>
    </row>
    <row r="283" spans="2:9" x14ac:dyDescent="0.15">
      <c r="B283" s="35" t="s">
        <v>510</v>
      </c>
      <c r="C283" s="35" t="s">
        <v>522</v>
      </c>
      <c r="D283" s="36" t="s">
        <v>523</v>
      </c>
      <c r="E283" s="37">
        <v>44986</v>
      </c>
      <c r="F283" s="35">
        <v>600</v>
      </c>
      <c r="G283" s="35"/>
      <c r="H283" s="39">
        <f t="shared" si="4"/>
        <v>2023</v>
      </c>
    </row>
    <row r="284" spans="2:9" x14ac:dyDescent="0.15">
      <c r="B284" s="35" t="s">
        <v>510</v>
      </c>
      <c r="C284" s="35" t="s">
        <v>668</v>
      </c>
      <c r="D284" s="36" t="s">
        <v>669</v>
      </c>
      <c r="E284" s="37">
        <v>44986</v>
      </c>
      <c r="F284" s="35">
        <v>650</v>
      </c>
      <c r="G284" s="35" t="s">
        <v>670</v>
      </c>
      <c r="H284" s="39">
        <f t="shared" si="4"/>
        <v>2023</v>
      </c>
    </row>
    <row r="285" spans="2:9" ht="29.25" x14ac:dyDescent="0.15">
      <c r="B285" s="35" t="s">
        <v>510</v>
      </c>
      <c r="C285" s="35" t="s">
        <v>651</v>
      </c>
      <c r="D285" s="36" t="s">
        <v>652</v>
      </c>
      <c r="E285" s="37">
        <v>45017</v>
      </c>
      <c r="F285" s="35">
        <v>556</v>
      </c>
      <c r="G285" s="35" t="s">
        <v>653</v>
      </c>
      <c r="H285" s="39">
        <f t="shared" si="4"/>
        <v>2023</v>
      </c>
    </row>
    <row r="286" spans="2:9" x14ac:dyDescent="0.15">
      <c r="B286" s="35" t="s">
        <v>510</v>
      </c>
      <c r="C286" s="35" t="s">
        <v>697</v>
      </c>
      <c r="D286" s="36" t="s">
        <v>698</v>
      </c>
      <c r="E286" s="37">
        <v>45017</v>
      </c>
      <c r="F286" s="35">
        <v>650</v>
      </c>
      <c r="G286" s="35" t="s">
        <v>699</v>
      </c>
      <c r="H286" s="39">
        <f t="shared" si="4"/>
        <v>2023</v>
      </c>
    </row>
    <row r="287" spans="2:9" x14ac:dyDescent="0.15">
      <c r="B287" s="35" t="s">
        <v>510</v>
      </c>
      <c r="C287" s="35" t="s">
        <v>730</v>
      </c>
      <c r="D287" s="36" t="s">
        <v>731</v>
      </c>
      <c r="E287" s="37">
        <v>45017</v>
      </c>
      <c r="F287" s="35">
        <v>380</v>
      </c>
      <c r="G287" s="35" t="s">
        <v>732</v>
      </c>
      <c r="H287" s="39">
        <f t="shared" si="4"/>
        <v>2023</v>
      </c>
    </row>
    <row r="288" spans="2:9" x14ac:dyDescent="0.15">
      <c r="B288" s="35" t="s">
        <v>510</v>
      </c>
      <c r="C288" s="35" t="s">
        <v>511</v>
      </c>
      <c r="D288" s="36" t="s">
        <v>512</v>
      </c>
      <c r="E288" s="37">
        <v>45078</v>
      </c>
      <c r="F288" s="35">
        <v>73</v>
      </c>
      <c r="G288" s="35" t="s">
        <v>513</v>
      </c>
      <c r="H288" s="39">
        <f t="shared" si="4"/>
        <v>2023</v>
      </c>
    </row>
    <row r="289" spans="2:8" x14ac:dyDescent="0.15">
      <c r="B289" s="35" t="s">
        <v>510</v>
      </c>
      <c r="C289" s="35" t="s">
        <v>600</v>
      </c>
      <c r="D289" s="36" t="s">
        <v>601</v>
      </c>
      <c r="E289" s="37">
        <v>45078</v>
      </c>
      <c r="F289" s="35">
        <v>447</v>
      </c>
      <c r="G289" s="35" t="s">
        <v>602</v>
      </c>
      <c r="H289" s="39">
        <f t="shared" si="4"/>
        <v>2023</v>
      </c>
    </row>
    <row r="290" spans="2:8" ht="20.25" x14ac:dyDescent="0.15">
      <c r="B290" s="35" t="s">
        <v>510</v>
      </c>
      <c r="C290" s="35" t="s">
        <v>693</v>
      </c>
      <c r="D290" s="36" t="s">
        <v>694</v>
      </c>
      <c r="E290" s="37">
        <v>45139</v>
      </c>
      <c r="F290" s="35">
        <v>824</v>
      </c>
      <c r="G290" s="35" t="s">
        <v>683</v>
      </c>
      <c r="H290" s="39">
        <f t="shared" si="4"/>
        <v>2023</v>
      </c>
    </row>
    <row r="291" spans="2:8" ht="20.25" x14ac:dyDescent="0.15">
      <c r="B291" s="35" t="s">
        <v>510</v>
      </c>
      <c r="C291" s="35" t="s">
        <v>710</v>
      </c>
      <c r="D291" s="36" t="s">
        <v>682</v>
      </c>
      <c r="E291" s="37">
        <v>45139</v>
      </c>
      <c r="F291" s="38">
        <v>1050</v>
      </c>
      <c r="G291" s="35" t="s">
        <v>683</v>
      </c>
      <c r="H291" s="39">
        <f t="shared" si="4"/>
        <v>2023</v>
      </c>
    </row>
    <row r="292" spans="2:8" x14ac:dyDescent="0.15">
      <c r="B292" s="35" t="s">
        <v>510</v>
      </c>
      <c r="C292" s="35" t="s">
        <v>740</v>
      </c>
      <c r="D292" s="36" t="s">
        <v>741</v>
      </c>
      <c r="E292" s="37">
        <v>45139</v>
      </c>
      <c r="F292" s="38">
        <v>1846</v>
      </c>
      <c r="G292" s="35" t="s">
        <v>742</v>
      </c>
      <c r="H292" s="39">
        <f t="shared" si="4"/>
        <v>2023</v>
      </c>
    </row>
    <row r="293" spans="2:8" x14ac:dyDescent="0.15">
      <c r="B293" s="35" t="s">
        <v>510</v>
      </c>
      <c r="C293" s="35" t="s">
        <v>514</v>
      </c>
      <c r="D293" s="36" t="s">
        <v>515</v>
      </c>
      <c r="E293" s="37">
        <v>45200</v>
      </c>
      <c r="F293" s="35">
        <v>128</v>
      </c>
      <c r="G293" s="35" t="s">
        <v>516</v>
      </c>
      <c r="H293" s="39">
        <f t="shared" si="4"/>
        <v>2023</v>
      </c>
    </row>
    <row r="294" spans="2:8" x14ac:dyDescent="0.15">
      <c r="B294" s="35" t="s">
        <v>510</v>
      </c>
      <c r="C294" s="35" t="s">
        <v>517</v>
      </c>
      <c r="D294" s="36" t="s">
        <v>518</v>
      </c>
      <c r="E294" s="37">
        <v>45200</v>
      </c>
      <c r="F294" s="35">
        <v>131</v>
      </c>
      <c r="G294" s="35" t="s">
        <v>516</v>
      </c>
      <c r="H294" s="39">
        <f t="shared" si="4"/>
        <v>2023</v>
      </c>
    </row>
    <row r="295" spans="2:8" x14ac:dyDescent="0.15">
      <c r="B295" s="35" t="s">
        <v>545</v>
      </c>
      <c r="C295" s="35" t="s">
        <v>546</v>
      </c>
      <c r="D295" s="36" t="s">
        <v>547</v>
      </c>
      <c r="E295" s="37">
        <v>45200</v>
      </c>
      <c r="F295" s="35">
        <v>125</v>
      </c>
      <c r="G295" s="35"/>
      <c r="H295" s="39">
        <f t="shared" si="4"/>
        <v>2023</v>
      </c>
    </row>
    <row r="296" spans="2:8" ht="20.25" x14ac:dyDescent="0.15">
      <c r="B296" s="35" t="s">
        <v>510</v>
      </c>
      <c r="C296" s="35" t="s">
        <v>603</v>
      </c>
      <c r="D296" s="36" t="s">
        <v>604</v>
      </c>
      <c r="E296" s="37">
        <v>45200</v>
      </c>
      <c r="F296" s="35">
        <v>750</v>
      </c>
      <c r="G296" s="35" t="s">
        <v>529</v>
      </c>
      <c r="H296" s="39">
        <f t="shared" si="4"/>
        <v>2023</v>
      </c>
    </row>
    <row r="297" spans="2:8" x14ac:dyDescent="0.15">
      <c r="B297" s="35" t="s">
        <v>510</v>
      </c>
      <c r="C297" s="35" t="s">
        <v>540</v>
      </c>
      <c r="D297" s="36" t="s">
        <v>541</v>
      </c>
      <c r="E297" s="37">
        <v>45292</v>
      </c>
      <c r="F297" s="35">
        <v>116</v>
      </c>
      <c r="G297" s="35" t="s">
        <v>542</v>
      </c>
      <c r="H297" s="39">
        <f t="shared" si="4"/>
        <v>2024</v>
      </c>
    </row>
    <row r="298" spans="2:8" x14ac:dyDescent="0.15">
      <c r="B298" s="35" t="s">
        <v>510</v>
      </c>
      <c r="C298" s="35" t="s">
        <v>543</v>
      </c>
      <c r="D298" s="36" t="s">
        <v>544</v>
      </c>
      <c r="E298" s="37">
        <v>45292</v>
      </c>
      <c r="F298" s="35">
        <v>88</v>
      </c>
      <c r="G298" s="35" t="s">
        <v>542</v>
      </c>
      <c r="H298" s="39">
        <f t="shared" si="4"/>
        <v>2024</v>
      </c>
    </row>
    <row r="299" spans="2:8" x14ac:dyDescent="0.15">
      <c r="B299" s="35" t="s">
        <v>510</v>
      </c>
      <c r="C299" s="35" t="s">
        <v>614</v>
      </c>
      <c r="D299" s="36" t="s">
        <v>615</v>
      </c>
      <c r="E299" s="37">
        <v>45292</v>
      </c>
      <c r="F299" s="35">
        <v>808</v>
      </c>
      <c r="G299" s="35" t="s">
        <v>616</v>
      </c>
      <c r="H299" s="39">
        <f t="shared" si="4"/>
        <v>2024</v>
      </c>
    </row>
    <row r="300" spans="2:8" ht="20.25" x14ac:dyDescent="0.15">
      <c r="B300" s="35" t="s">
        <v>510</v>
      </c>
      <c r="C300" s="35" t="s">
        <v>681</v>
      </c>
      <c r="D300" s="36" t="s">
        <v>682</v>
      </c>
      <c r="E300" s="37">
        <v>45292</v>
      </c>
      <c r="F300" s="35">
        <v>707</v>
      </c>
      <c r="G300" s="35" t="s">
        <v>683</v>
      </c>
      <c r="H300" s="39">
        <f t="shared" si="4"/>
        <v>2024</v>
      </c>
    </row>
    <row r="301" spans="2:8" x14ac:dyDescent="0.15">
      <c r="B301" s="35" t="s">
        <v>510</v>
      </c>
      <c r="C301" s="35" t="s">
        <v>561</v>
      </c>
      <c r="D301" s="36" t="s">
        <v>562</v>
      </c>
      <c r="E301" s="37">
        <v>45323</v>
      </c>
      <c r="F301" s="35">
        <v>233</v>
      </c>
      <c r="G301" s="35" t="s">
        <v>563</v>
      </c>
      <c r="H301" s="39">
        <f t="shared" si="4"/>
        <v>2024</v>
      </c>
    </row>
    <row r="302" spans="2:8" ht="20.25" x14ac:dyDescent="0.15">
      <c r="B302" s="35" t="s">
        <v>510</v>
      </c>
      <c r="C302" s="35" t="s">
        <v>595</v>
      </c>
      <c r="D302" s="36" t="s">
        <v>596</v>
      </c>
      <c r="E302" s="37">
        <v>45323</v>
      </c>
      <c r="F302" s="35">
        <v>945</v>
      </c>
      <c r="G302" s="35" t="s">
        <v>597</v>
      </c>
      <c r="H302" s="39">
        <f t="shared" si="4"/>
        <v>2024</v>
      </c>
    </row>
    <row r="303" spans="2:8" x14ac:dyDescent="0.15">
      <c r="B303" s="35" t="s">
        <v>510</v>
      </c>
      <c r="C303" s="35" t="s">
        <v>558</v>
      </c>
      <c r="D303" s="36" t="s">
        <v>559</v>
      </c>
      <c r="E303" s="37">
        <v>45413</v>
      </c>
      <c r="F303" s="35">
        <v>308</v>
      </c>
      <c r="G303" s="35" t="s">
        <v>560</v>
      </c>
      <c r="H303" s="39">
        <f t="shared" si="4"/>
        <v>2024</v>
      </c>
    </row>
    <row r="304" spans="2:8" x14ac:dyDescent="0.15">
      <c r="B304" s="35" t="s">
        <v>510</v>
      </c>
      <c r="C304" s="35" t="s">
        <v>582</v>
      </c>
      <c r="D304" s="36" t="s">
        <v>583</v>
      </c>
      <c r="E304" s="37">
        <v>45474</v>
      </c>
      <c r="F304" s="38">
        <v>1701</v>
      </c>
      <c r="G304" s="35" t="s">
        <v>529</v>
      </c>
      <c r="H304" s="39">
        <f t="shared" si="4"/>
        <v>2024</v>
      </c>
    </row>
    <row r="305" spans="2:8" x14ac:dyDescent="0.15">
      <c r="B305" s="35" t="s">
        <v>510</v>
      </c>
      <c r="C305" s="35" t="s">
        <v>584</v>
      </c>
      <c r="D305" s="36" t="s">
        <v>583</v>
      </c>
      <c r="E305" s="37">
        <v>45505</v>
      </c>
      <c r="F305" s="38">
        <v>2333</v>
      </c>
      <c r="G305" s="35" t="s">
        <v>571</v>
      </c>
      <c r="H305" s="39">
        <f t="shared" si="4"/>
        <v>2024</v>
      </c>
    </row>
    <row r="306" spans="2:8" x14ac:dyDescent="0.15">
      <c r="B306" s="35" t="s">
        <v>510</v>
      </c>
      <c r="C306" s="35" t="s">
        <v>548</v>
      </c>
      <c r="D306" s="36" t="s">
        <v>549</v>
      </c>
      <c r="E306" s="37">
        <v>45566</v>
      </c>
      <c r="F306" s="35">
        <v>512</v>
      </c>
      <c r="G306" s="35" t="s">
        <v>550</v>
      </c>
      <c r="H306" s="39">
        <f t="shared" si="4"/>
        <v>2024</v>
      </c>
    </row>
    <row r="307" spans="2:8" ht="20.25" x14ac:dyDescent="0.15">
      <c r="B307" s="35" t="s">
        <v>510</v>
      </c>
      <c r="C307" s="35" t="s">
        <v>676</v>
      </c>
      <c r="D307" s="36" t="s">
        <v>677</v>
      </c>
      <c r="E307" s="37">
        <v>45597</v>
      </c>
      <c r="F307" s="35">
        <v>224</v>
      </c>
      <c r="G307" s="35" t="s">
        <v>678</v>
      </c>
      <c r="H307" s="39">
        <f t="shared" si="4"/>
        <v>2024</v>
      </c>
    </row>
    <row r="308" spans="2:8" x14ac:dyDescent="0.15">
      <c r="B308" s="35" t="s">
        <v>510</v>
      </c>
      <c r="C308" s="35" t="s">
        <v>660</v>
      </c>
      <c r="D308" s="36" t="s">
        <v>661</v>
      </c>
      <c r="E308" s="37">
        <v>45627</v>
      </c>
      <c r="F308" s="35">
        <v>798</v>
      </c>
      <c r="G308" s="35" t="s">
        <v>662</v>
      </c>
      <c r="H308" s="39">
        <f t="shared" si="4"/>
        <v>2024</v>
      </c>
    </row>
    <row r="309" spans="2:8" ht="20.25" x14ac:dyDescent="0.15">
      <c r="B309" s="35" t="s">
        <v>510</v>
      </c>
      <c r="C309" s="35" t="s">
        <v>686</v>
      </c>
      <c r="D309" s="36" t="s">
        <v>687</v>
      </c>
      <c r="E309" s="37">
        <v>45658</v>
      </c>
      <c r="F309" s="35">
        <v>917</v>
      </c>
      <c r="G309" s="35" t="s">
        <v>688</v>
      </c>
      <c r="H309" s="39">
        <f t="shared" si="4"/>
        <v>2025</v>
      </c>
    </row>
    <row r="310" spans="2:8" ht="20.25" x14ac:dyDescent="0.15">
      <c r="B310" s="35" t="s">
        <v>510</v>
      </c>
      <c r="C310" s="35" t="s">
        <v>695</v>
      </c>
      <c r="D310" s="36" t="s">
        <v>696</v>
      </c>
      <c r="E310" s="37">
        <v>45658</v>
      </c>
      <c r="F310" s="35">
        <v>779</v>
      </c>
      <c r="G310" s="35" t="s">
        <v>587</v>
      </c>
      <c r="H310" s="39">
        <f t="shared" si="4"/>
        <v>2025</v>
      </c>
    </row>
    <row r="311" spans="2:8" x14ac:dyDescent="0.15">
      <c r="B311" s="35" t="s">
        <v>510</v>
      </c>
      <c r="C311" s="35" t="s">
        <v>567</v>
      </c>
      <c r="D311" s="36" t="s">
        <v>568</v>
      </c>
      <c r="E311" s="37">
        <v>45689</v>
      </c>
      <c r="F311" s="35">
        <v>854</v>
      </c>
      <c r="G311" s="35" t="s">
        <v>553</v>
      </c>
      <c r="H311" s="39">
        <f t="shared" si="4"/>
        <v>2025</v>
      </c>
    </row>
    <row r="312" spans="2:8" x14ac:dyDescent="0.15">
      <c r="B312" s="35" t="s">
        <v>510</v>
      </c>
      <c r="C312" s="35" t="s">
        <v>1285</v>
      </c>
      <c r="D312" s="36" t="s">
        <v>1286</v>
      </c>
      <c r="E312" s="37">
        <v>45717</v>
      </c>
      <c r="F312" s="35">
        <v>688</v>
      </c>
      <c r="G312" s="35"/>
      <c r="H312" s="39">
        <f t="shared" si="4"/>
        <v>2025</v>
      </c>
    </row>
    <row r="313" spans="2:8" x14ac:dyDescent="0.15">
      <c r="B313" s="35" t="s">
        <v>510</v>
      </c>
      <c r="C313" s="35" t="s">
        <v>538</v>
      </c>
      <c r="D313" s="36" t="s">
        <v>539</v>
      </c>
      <c r="E313" s="37">
        <v>45778</v>
      </c>
      <c r="F313" s="35">
        <v>862</v>
      </c>
      <c r="G313" s="35" t="s">
        <v>529</v>
      </c>
      <c r="H313" s="39">
        <f t="shared" si="4"/>
        <v>2025</v>
      </c>
    </row>
    <row r="314" spans="2:8" ht="20.25" x14ac:dyDescent="0.15">
      <c r="B314" s="35" t="s">
        <v>510</v>
      </c>
      <c r="C314" s="35" t="s">
        <v>1287</v>
      </c>
      <c r="D314" s="36" t="s">
        <v>1288</v>
      </c>
      <c r="E314" s="37">
        <v>45809</v>
      </c>
      <c r="F314" s="35">
        <v>988</v>
      </c>
      <c r="G314" s="35" t="s">
        <v>1289</v>
      </c>
      <c r="H314" s="39">
        <f t="shared" si="4"/>
        <v>2025</v>
      </c>
    </row>
    <row r="315" spans="2:8" x14ac:dyDescent="0.15">
      <c r="B315" s="35" t="s">
        <v>510</v>
      </c>
      <c r="C315" s="35" t="s">
        <v>535</v>
      </c>
      <c r="D315" s="36" t="s">
        <v>536</v>
      </c>
      <c r="E315" s="37">
        <v>46661</v>
      </c>
      <c r="F315" s="35">
        <v>119</v>
      </c>
      <c r="G315" s="35" t="s">
        <v>537</v>
      </c>
      <c r="H315" s="39">
        <f t="shared" si="4"/>
        <v>2027</v>
      </c>
    </row>
    <row r="316" spans="2:8" x14ac:dyDescent="0.15">
      <c r="F316">
        <f>SUM(F3:F315)</f>
        <v>223839</v>
      </c>
    </row>
  </sheetData>
  <autoFilter ref="B2:H2" xr:uid="{E1DBD205-1D7D-42E4-AF0F-A8A243EEB222}">
    <sortState xmlns:xlrd2="http://schemas.microsoft.com/office/spreadsheetml/2017/richdata2" ref="B3:H315">
      <sortCondition ref="E2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D535-2564-4156-8A4D-495059DF1A0B}">
  <dimension ref="B2:Q1557"/>
  <sheetViews>
    <sheetView topLeftCell="A8" zoomScale="115" zoomScaleNormal="115" workbookViewId="0">
      <selection activeCell="E80" sqref="E80"/>
    </sheetView>
  </sheetViews>
  <sheetFormatPr defaultColWidth="9.171875" defaultRowHeight="10.5" x14ac:dyDescent="0.15"/>
  <cols>
    <col min="1" max="1" width="2.6875" style="47" customWidth="1"/>
    <col min="2" max="2" width="10.4375" style="47" customWidth="1"/>
    <col min="3" max="3" width="38.59375" style="47" customWidth="1"/>
    <col min="4" max="4" width="10.4375" style="47" customWidth="1"/>
    <col min="5" max="16384" width="9.171875" style="47"/>
  </cols>
  <sheetData>
    <row r="2" spans="2:17" ht="24.75" x14ac:dyDescent="0.2">
      <c r="B2" s="78" t="s">
        <v>1297</v>
      </c>
      <c r="C2" s="78" t="s">
        <v>636</v>
      </c>
      <c r="D2" s="79" t="s">
        <v>1670</v>
      </c>
      <c r="F2" s="51" t="s">
        <v>1671</v>
      </c>
      <c r="G2" s="51" t="s">
        <v>1672</v>
      </c>
      <c r="J2" s="91" t="s">
        <v>0</v>
      </c>
      <c r="K2" s="91" t="s">
        <v>492</v>
      </c>
      <c r="L2" s="26" t="s">
        <v>493</v>
      </c>
      <c r="M2" s="26" t="s">
        <v>495</v>
      </c>
      <c r="N2" s="26" t="s">
        <v>497</v>
      </c>
      <c r="O2" s="91" t="s">
        <v>499</v>
      </c>
      <c r="P2" s="91" t="s">
        <v>4</v>
      </c>
    </row>
    <row r="3" spans="2:17" ht="24.75" x14ac:dyDescent="0.2">
      <c r="B3" s="80">
        <v>1980</v>
      </c>
      <c r="C3" s="81" t="s">
        <v>1300</v>
      </c>
      <c r="D3" s="82">
        <v>80</v>
      </c>
      <c r="F3" s="48">
        <v>1980</v>
      </c>
      <c r="G3" s="52">
        <f>SUMIF($B$3:$B$394,F3,$D$3:$D$394)</f>
        <v>218</v>
      </c>
      <c r="J3" s="91"/>
      <c r="K3" s="91"/>
      <c r="L3" s="26" t="s">
        <v>494</v>
      </c>
      <c r="M3" s="26" t="s">
        <v>496</v>
      </c>
      <c r="N3" s="26" t="s">
        <v>498</v>
      </c>
      <c r="O3" s="91"/>
      <c r="P3" s="91"/>
    </row>
    <row r="4" spans="2:17" ht="13.5" x14ac:dyDescent="0.2">
      <c r="B4" s="80">
        <v>1980</v>
      </c>
      <c r="C4" s="81" t="s">
        <v>1301</v>
      </c>
      <c r="D4" s="82">
        <v>60</v>
      </c>
      <c r="F4" s="48">
        <v>1981</v>
      </c>
      <c r="G4" s="52">
        <f t="shared" ref="G4:G44" si="0">SUMIF($B$3:$B$394,F4,$D$3:$D$394)</f>
        <v>0</v>
      </c>
      <c r="J4" s="27" t="s">
        <v>500</v>
      </c>
      <c r="K4" s="16">
        <f>SUM(G40:G44)</f>
        <v>96970</v>
      </c>
      <c r="L4" s="16">
        <f>SUM(G35:G39)</f>
        <v>41381</v>
      </c>
      <c r="M4" s="16">
        <f>SUM(G30:G34)</f>
        <v>59524</v>
      </c>
      <c r="N4" s="16">
        <f>SUM(G25:G29)</f>
        <v>34549</v>
      </c>
      <c r="O4" s="16">
        <f>SUM(G3:G24)</f>
        <v>17795</v>
      </c>
      <c r="P4" s="13">
        <f>SUM(K4:O4)</f>
        <v>250219</v>
      </c>
      <c r="Q4" s="47" t="b">
        <f>P4=D395</f>
        <v>1</v>
      </c>
    </row>
    <row r="5" spans="2:17" ht="13.5" x14ac:dyDescent="0.2">
      <c r="B5" s="80">
        <v>1980</v>
      </c>
      <c r="C5" s="81" t="s">
        <v>1306</v>
      </c>
      <c r="D5" s="82">
        <v>18</v>
      </c>
      <c r="F5" s="48">
        <v>1982</v>
      </c>
      <c r="G5" s="52">
        <f t="shared" si="0"/>
        <v>0</v>
      </c>
      <c r="J5" s="27" t="s">
        <v>3</v>
      </c>
      <c r="K5" s="14">
        <f>K4/$P$4</f>
        <v>0.38754051450928984</v>
      </c>
      <c r="L5" s="14">
        <f>L4/$P$4</f>
        <v>0.16537912788397363</v>
      </c>
      <c r="M5" s="14">
        <f>M4/$P$4</f>
        <v>0.23788761045324297</v>
      </c>
      <c r="N5" s="14">
        <f>N4/$P$4</f>
        <v>0.1380750462594767</v>
      </c>
      <c r="O5" s="14">
        <f>O4/$P$4</f>
        <v>7.1117700894016839E-2</v>
      </c>
      <c r="P5" s="14">
        <f>P4/$P$4</f>
        <v>1</v>
      </c>
    </row>
    <row r="6" spans="2:17" ht="13.5" x14ac:dyDescent="0.2">
      <c r="B6" s="80">
        <v>1980</v>
      </c>
      <c r="C6" s="81" t="s">
        <v>1308</v>
      </c>
      <c r="D6" s="82">
        <v>36</v>
      </c>
      <c r="F6" s="48">
        <v>1983</v>
      </c>
      <c r="G6" s="52">
        <f t="shared" si="0"/>
        <v>0</v>
      </c>
    </row>
    <row r="7" spans="2:17" ht="13.5" x14ac:dyDescent="0.2">
      <c r="B7" s="80">
        <v>1980</v>
      </c>
      <c r="C7" s="81" t="s">
        <v>1310</v>
      </c>
      <c r="D7" s="82">
        <v>24</v>
      </c>
      <c r="F7" s="48">
        <v>1984</v>
      </c>
      <c r="G7" s="52">
        <f t="shared" si="0"/>
        <v>111</v>
      </c>
    </row>
    <row r="8" spans="2:17" ht="13.5" x14ac:dyDescent="0.2">
      <c r="B8" s="80">
        <v>1984</v>
      </c>
      <c r="C8" s="81" t="s">
        <v>1298</v>
      </c>
      <c r="D8" s="82">
        <v>21</v>
      </c>
      <c r="F8" s="48">
        <v>1985</v>
      </c>
      <c r="G8" s="52">
        <f t="shared" si="0"/>
        <v>93</v>
      </c>
      <c r="J8" s="91" t="s">
        <v>0</v>
      </c>
      <c r="K8" s="91" t="s">
        <v>492</v>
      </c>
      <c r="L8" s="26" t="s">
        <v>493</v>
      </c>
      <c r="M8" s="26" t="s">
        <v>495</v>
      </c>
      <c r="N8" s="26" t="s">
        <v>497</v>
      </c>
      <c r="O8" s="91" t="s">
        <v>499</v>
      </c>
      <c r="P8" s="91" t="s">
        <v>4</v>
      </c>
    </row>
    <row r="9" spans="2:17" ht="24.75" x14ac:dyDescent="0.2">
      <c r="B9" s="80">
        <v>1984</v>
      </c>
      <c r="C9" s="81" t="s">
        <v>1299</v>
      </c>
      <c r="D9" s="82">
        <v>90</v>
      </c>
      <c r="F9" s="48">
        <v>1986</v>
      </c>
      <c r="G9" s="52">
        <f t="shared" si="0"/>
        <v>411</v>
      </c>
      <c r="J9" s="91"/>
      <c r="K9" s="91"/>
      <c r="L9" s="26" t="s">
        <v>494</v>
      </c>
      <c r="M9" s="26" t="s">
        <v>496</v>
      </c>
      <c r="N9" s="26" t="s">
        <v>498</v>
      </c>
      <c r="O9" s="91"/>
      <c r="P9" s="91"/>
    </row>
    <row r="10" spans="2:17" ht="13.5" x14ac:dyDescent="0.2">
      <c r="B10" s="80">
        <v>1985</v>
      </c>
      <c r="C10" s="81" t="s">
        <v>1302</v>
      </c>
      <c r="D10" s="82">
        <v>54</v>
      </c>
      <c r="F10" s="48">
        <v>1987</v>
      </c>
      <c r="G10" s="52">
        <f t="shared" si="0"/>
        <v>231</v>
      </c>
      <c r="J10" s="27" t="s">
        <v>1673</v>
      </c>
      <c r="K10" s="14">
        <v>0.51500000000000001</v>
      </c>
      <c r="L10" s="14">
        <v>0.22239999999999999</v>
      </c>
      <c r="M10" s="14">
        <v>0.19</v>
      </c>
      <c r="N10" s="14">
        <v>3.0499999999999999E-2</v>
      </c>
      <c r="O10" s="14">
        <v>4.2200000000000001E-2</v>
      </c>
      <c r="P10" s="14">
        <v>1</v>
      </c>
    </row>
    <row r="11" spans="2:17" ht="13.5" x14ac:dyDescent="0.2">
      <c r="B11" s="80">
        <v>1985</v>
      </c>
      <c r="C11" s="81" t="s">
        <v>1303</v>
      </c>
      <c r="D11" s="82">
        <v>39</v>
      </c>
      <c r="F11" s="48">
        <v>1988</v>
      </c>
      <c r="G11" s="52">
        <f t="shared" si="0"/>
        <v>0</v>
      </c>
      <c r="J11" s="51" t="s">
        <v>1674</v>
      </c>
      <c r="K11" s="61">
        <v>0.38754051450928984</v>
      </c>
      <c r="L11" s="61">
        <v>0.16537912788397363</v>
      </c>
      <c r="M11" s="61">
        <v>0.23788761045324297</v>
      </c>
      <c r="N11" s="61">
        <v>0.1380750462594767</v>
      </c>
      <c r="O11" s="61">
        <v>7.1117700894016839E-2</v>
      </c>
      <c r="P11" s="61">
        <v>1</v>
      </c>
    </row>
    <row r="12" spans="2:17" ht="13.5" x14ac:dyDescent="0.2">
      <c r="B12" s="80">
        <v>1986</v>
      </c>
      <c r="C12" s="81" t="s">
        <v>1304</v>
      </c>
      <c r="D12" s="82">
        <v>40</v>
      </c>
      <c r="F12" s="48">
        <v>1989</v>
      </c>
      <c r="G12" s="52">
        <f t="shared" si="0"/>
        <v>70</v>
      </c>
      <c r="J12"/>
    </row>
    <row r="13" spans="2:17" ht="13.5" x14ac:dyDescent="0.2">
      <c r="B13" s="80">
        <v>1986</v>
      </c>
      <c r="C13" s="81" t="s">
        <v>1305</v>
      </c>
      <c r="D13" s="82">
        <v>165</v>
      </c>
      <c r="F13" s="48">
        <v>1990</v>
      </c>
      <c r="G13" s="52">
        <f t="shared" si="0"/>
        <v>496</v>
      </c>
      <c r="J13"/>
    </row>
    <row r="14" spans="2:17" ht="13.5" x14ac:dyDescent="0.2">
      <c r="B14" s="80">
        <v>1986</v>
      </c>
      <c r="C14" s="81" t="s">
        <v>1307</v>
      </c>
      <c r="D14" s="82">
        <v>18</v>
      </c>
      <c r="F14" s="48">
        <v>1991</v>
      </c>
      <c r="G14" s="52">
        <f t="shared" si="0"/>
        <v>491</v>
      </c>
      <c r="J14"/>
    </row>
    <row r="15" spans="2:17" ht="13.5" x14ac:dyDescent="0.2">
      <c r="B15" s="80">
        <v>1986</v>
      </c>
      <c r="C15" s="81" t="s">
        <v>1309</v>
      </c>
      <c r="D15" s="82">
        <v>40</v>
      </c>
      <c r="F15" s="48">
        <v>1992</v>
      </c>
      <c r="G15" s="52">
        <f t="shared" si="0"/>
        <v>368</v>
      </c>
      <c r="J15"/>
    </row>
    <row r="16" spans="2:17" ht="13.5" x14ac:dyDescent="0.2">
      <c r="B16" s="80">
        <v>1986</v>
      </c>
      <c r="C16" s="81" t="s">
        <v>1311</v>
      </c>
      <c r="D16" s="82">
        <v>72</v>
      </c>
      <c r="F16" s="48">
        <v>1993</v>
      </c>
      <c r="G16" s="52">
        <f t="shared" si="0"/>
        <v>104</v>
      </c>
      <c r="J16"/>
    </row>
    <row r="17" spans="2:10" ht="13.5" x14ac:dyDescent="0.2">
      <c r="B17" s="80">
        <v>1986</v>
      </c>
      <c r="C17" s="81" t="s">
        <v>1312</v>
      </c>
      <c r="D17" s="82">
        <v>40</v>
      </c>
      <c r="F17" s="48">
        <v>1994</v>
      </c>
      <c r="G17" s="52">
        <f t="shared" si="0"/>
        <v>121</v>
      </c>
      <c r="J17"/>
    </row>
    <row r="18" spans="2:10" ht="13.5" x14ac:dyDescent="0.2">
      <c r="B18" s="80">
        <v>1986</v>
      </c>
      <c r="C18" s="81" t="s">
        <v>1313</v>
      </c>
      <c r="D18" s="82">
        <v>36</v>
      </c>
      <c r="F18" s="48">
        <v>1995</v>
      </c>
      <c r="G18" s="52">
        <f t="shared" si="0"/>
        <v>704</v>
      </c>
      <c r="J18"/>
    </row>
    <row r="19" spans="2:10" ht="13.5" x14ac:dyDescent="0.2">
      <c r="B19" s="80">
        <v>1987</v>
      </c>
      <c r="C19" s="81" t="s">
        <v>1314</v>
      </c>
      <c r="D19" s="82">
        <v>12</v>
      </c>
      <c r="F19" s="48">
        <v>1996</v>
      </c>
      <c r="G19" s="52">
        <f t="shared" si="0"/>
        <v>771</v>
      </c>
      <c r="J19"/>
    </row>
    <row r="20" spans="2:10" ht="13.5" x14ac:dyDescent="0.2">
      <c r="B20" s="80">
        <v>1987</v>
      </c>
      <c r="C20" s="81" t="s">
        <v>1315</v>
      </c>
      <c r="D20" s="82">
        <v>21</v>
      </c>
      <c r="F20" s="48">
        <v>1997</v>
      </c>
      <c r="G20" s="52">
        <f t="shared" si="0"/>
        <v>1994</v>
      </c>
      <c r="J20"/>
    </row>
    <row r="21" spans="2:10" ht="13.5" x14ac:dyDescent="0.2">
      <c r="B21" s="80">
        <v>1987</v>
      </c>
      <c r="C21" s="81" t="s">
        <v>1316</v>
      </c>
      <c r="D21" s="82">
        <v>198</v>
      </c>
      <c r="F21" s="48">
        <v>1998</v>
      </c>
      <c r="G21" s="52">
        <f t="shared" si="0"/>
        <v>440</v>
      </c>
      <c r="J21"/>
    </row>
    <row r="22" spans="2:10" ht="13.5" x14ac:dyDescent="0.2">
      <c r="B22" s="80">
        <v>1989</v>
      </c>
      <c r="C22" s="81" t="s">
        <v>1317</v>
      </c>
      <c r="D22" s="82">
        <v>70</v>
      </c>
      <c r="F22" s="48">
        <v>1999</v>
      </c>
      <c r="G22" s="52">
        <f t="shared" si="0"/>
        <v>3640</v>
      </c>
      <c r="J22"/>
    </row>
    <row r="23" spans="2:10" ht="13.5" x14ac:dyDescent="0.2">
      <c r="B23" s="80">
        <v>1990</v>
      </c>
      <c r="C23" s="81" t="s">
        <v>1318</v>
      </c>
      <c r="D23" s="82">
        <v>30</v>
      </c>
      <c r="F23" s="48">
        <v>2000</v>
      </c>
      <c r="G23" s="52">
        <f t="shared" si="0"/>
        <v>1976</v>
      </c>
      <c r="J23"/>
    </row>
    <row r="24" spans="2:10" ht="13.5" x14ac:dyDescent="0.2">
      <c r="B24" s="80">
        <v>1990</v>
      </c>
      <c r="C24" s="81" t="s">
        <v>1322</v>
      </c>
      <c r="D24" s="82">
        <v>50</v>
      </c>
      <c r="F24" s="48">
        <v>2001</v>
      </c>
      <c r="G24" s="52">
        <f t="shared" si="0"/>
        <v>5556</v>
      </c>
      <c r="J24"/>
    </row>
    <row r="25" spans="2:10" ht="13.5" x14ac:dyDescent="0.2">
      <c r="B25" s="80">
        <v>1990</v>
      </c>
      <c r="C25" s="81" t="s">
        <v>1336</v>
      </c>
      <c r="D25" s="82">
        <v>30</v>
      </c>
      <c r="F25" s="59">
        <v>2002</v>
      </c>
      <c r="G25" s="60">
        <f t="shared" si="0"/>
        <v>5446</v>
      </c>
      <c r="J25"/>
    </row>
    <row r="26" spans="2:10" ht="13.5" x14ac:dyDescent="0.2">
      <c r="B26" s="80">
        <v>1990</v>
      </c>
      <c r="C26" s="81" t="s">
        <v>1346</v>
      </c>
      <c r="D26" s="82">
        <v>386</v>
      </c>
      <c r="F26" s="59">
        <v>2003</v>
      </c>
      <c r="G26" s="60">
        <f t="shared" si="0"/>
        <v>3902</v>
      </c>
      <c r="J26"/>
    </row>
    <row r="27" spans="2:10" ht="13.5" x14ac:dyDescent="0.2">
      <c r="B27" s="80">
        <v>1991</v>
      </c>
      <c r="C27" s="81" t="s">
        <v>1319</v>
      </c>
      <c r="D27" s="82">
        <v>117</v>
      </c>
      <c r="F27" s="59">
        <v>2004</v>
      </c>
      <c r="G27" s="60">
        <f t="shared" si="0"/>
        <v>15569</v>
      </c>
      <c r="J27"/>
    </row>
    <row r="28" spans="2:10" ht="13.5" x14ac:dyDescent="0.2">
      <c r="B28" s="80">
        <v>1991</v>
      </c>
      <c r="C28" s="81" t="s">
        <v>1320</v>
      </c>
      <c r="D28" s="82">
        <v>264</v>
      </c>
      <c r="F28" s="59">
        <v>2005</v>
      </c>
      <c r="G28" s="60">
        <f t="shared" si="0"/>
        <v>5497</v>
      </c>
    </row>
    <row r="29" spans="2:10" ht="13.5" x14ac:dyDescent="0.2">
      <c r="B29" s="80">
        <v>1991</v>
      </c>
      <c r="C29" s="81" t="s">
        <v>1321</v>
      </c>
      <c r="D29" s="82">
        <v>110</v>
      </c>
      <c r="F29" s="59">
        <v>2006</v>
      </c>
      <c r="G29" s="60">
        <f t="shared" si="0"/>
        <v>4135</v>
      </c>
    </row>
    <row r="30" spans="2:10" ht="13.5" x14ac:dyDescent="0.2">
      <c r="B30" s="80">
        <v>1992</v>
      </c>
      <c r="C30" s="81" t="s">
        <v>1323</v>
      </c>
      <c r="D30" s="82">
        <v>50</v>
      </c>
      <c r="F30" s="57">
        <v>2007</v>
      </c>
      <c r="G30" s="58">
        <f t="shared" si="0"/>
        <v>22026</v>
      </c>
    </row>
    <row r="31" spans="2:10" ht="13.5" x14ac:dyDescent="0.2">
      <c r="B31" s="80">
        <v>1992</v>
      </c>
      <c r="C31" s="81" t="s">
        <v>1324</v>
      </c>
      <c r="D31" s="82">
        <v>282</v>
      </c>
      <c r="F31" s="57">
        <v>2008</v>
      </c>
      <c r="G31" s="58">
        <f t="shared" si="0"/>
        <v>26214</v>
      </c>
    </row>
    <row r="32" spans="2:10" ht="13.5" x14ac:dyDescent="0.2">
      <c r="B32" s="80">
        <v>1992</v>
      </c>
      <c r="C32" s="81" t="s">
        <v>1325</v>
      </c>
      <c r="D32" s="82">
        <v>36</v>
      </c>
      <c r="F32" s="57">
        <v>2009</v>
      </c>
      <c r="G32" s="58">
        <f t="shared" si="0"/>
        <v>8028</v>
      </c>
    </row>
    <row r="33" spans="2:7" ht="13.5" x14ac:dyDescent="0.2">
      <c r="B33" s="80">
        <v>1993</v>
      </c>
      <c r="C33" s="81" t="s">
        <v>1326</v>
      </c>
      <c r="D33" s="82">
        <v>44</v>
      </c>
      <c r="F33" s="57">
        <v>2010</v>
      </c>
      <c r="G33" s="58">
        <f t="shared" si="0"/>
        <v>2607</v>
      </c>
    </row>
    <row r="34" spans="2:7" ht="13.5" x14ac:dyDescent="0.2">
      <c r="B34" s="80">
        <v>1993</v>
      </c>
      <c r="C34" s="81" t="s">
        <v>1327</v>
      </c>
      <c r="D34" s="82">
        <v>60</v>
      </c>
      <c r="F34" s="57">
        <v>2011</v>
      </c>
      <c r="G34" s="58">
        <f t="shared" si="0"/>
        <v>649</v>
      </c>
    </row>
    <row r="35" spans="2:7" ht="13.5" x14ac:dyDescent="0.2">
      <c r="B35" s="80">
        <v>1994</v>
      </c>
      <c r="C35" s="81" t="s">
        <v>1328</v>
      </c>
      <c r="D35" s="82">
        <v>121</v>
      </c>
      <c r="F35" s="55">
        <v>2012</v>
      </c>
      <c r="G35" s="56">
        <f t="shared" si="0"/>
        <v>1175</v>
      </c>
    </row>
    <row r="36" spans="2:7" ht="13.5" x14ac:dyDescent="0.2">
      <c r="B36" s="80">
        <v>1995</v>
      </c>
      <c r="C36" s="81" t="s">
        <v>1329</v>
      </c>
      <c r="D36" s="82">
        <v>240</v>
      </c>
      <c r="F36" s="55">
        <v>2013</v>
      </c>
      <c r="G36" s="56">
        <f t="shared" si="0"/>
        <v>231</v>
      </c>
    </row>
    <row r="37" spans="2:7" ht="13.5" x14ac:dyDescent="0.2">
      <c r="B37" s="80">
        <v>1995</v>
      </c>
      <c r="C37" s="81" t="s">
        <v>1330</v>
      </c>
      <c r="D37" s="82">
        <v>234</v>
      </c>
      <c r="F37" s="55">
        <v>2014</v>
      </c>
      <c r="G37" s="56">
        <f t="shared" si="0"/>
        <v>4083</v>
      </c>
    </row>
    <row r="38" spans="2:7" ht="13.5" x14ac:dyDescent="0.2">
      <c r="B38" s="80">
        <v>1995</v>
      </c>
      <c r="C38" s="81" t="s">
        <v>1331</v>
      </c>
      <c r="D38" s="82">
        <v>181</v>
      </c>
      <c r="F38" s="55">
        <v>2015</v>
      </c>
      <c r="G38" s="56">
        <f t="shared" si="0"/>
        <v>22435</v>
      </c>
    </row>
    <row r="39" spans="2:7" ht="13.5" x14ac:dyDescent="0.2">
      <c r="B39" s="80">
        <v>1995</v>
      </c>
      <c r="C39" s="81" t="s">
        <v>1332</v>
      </c>
      <c r="D39" s="82">
        <v>49</v>
      </c>
      <c r="F39" s="55">
        <v>2016</v>
      </c>
      <c r="G39" s="56">
        <f t="shared" si="0"/>
        <v>13457</v>
      </c>
    </row>
    <row r="40" spans="2:7" ht="13.5" x14ac:dyDescent="0.2">
      <c r="B40" s="80">
        <v>1996</v>
      </c>
      <c r="C40" s="81" t="s">
        <v>1333</v>
      </c>
      <c r="D40" s="82">
        <v>99</v>
      </c>
      <c r="F40" s="53">
        <v>2017</v>
      </c>
      <c r="G40" s="54">
        <f t="shared" si="0"/>
        <v>21288</v>
      </c>
    </row>
    <row r="41" spans="2:7" ht="13.5" x14ac:dyDescent="0.2">
      <c r="B41" s="80">
        <v>1996</v>
      </c>
      <c r="C41" s="81" t="s">
        <v>1334</v>
      </c>
      <c r="D41" s="82">
        <v>266</v>
      </c>
      <c r="F41" s="53">
        <v>2018</v>
      </c>
      <c r="G41" s="54">
        <f t="shared" si="0"/>
        <v>34028</v>
      </c>
    </row>
    <row r="42" spans="2:7" ht="13.5" x14ac:dyDescent="0.2">
      <c r="B42" s="80">
        <v>1996</v>
      </c>
      <c r="C42" s="81" t="s">
        <v>1335</v>
      </c>
      <c r="D42" s="82">
        <v>406</v>
      </c>
      <c r="F42" s="53">
        <v>2019</v>
      </c>
      <c r="G42" s="54">
        <f t="shared" si="0"/>
        <v>21613</v>
      </c>
    </row>
    <row r="43" spans="2:7" ht="13.5" x14ac:dyDescent="0.2">
      <c r="B43" s="80">
        <v>1997</v>
      </c>
      <c r="C43" s="81" t="s">
        <v>1338</v>
      </c>
      <c r="D43" s="82">
        <v>558</v>
      </c>
      <c r="F43" s="53">
        <v>2020</v>
      </c>
      <c r="G43" s="54">
        <f t="shared" si="0"/>
        <v>13245</v>
      </c>
    </row>
    <row r="44" spans="2:7" ht="13.5" x14ac:dyDescent="0.2">
      <c r="B44" s="80">
        <v>1997</v>
      </c>
      <c r="C44" s="81" t="s">
        <v>1339</v>
      </c>
      <c r="D44" s="82">
        <v>392</v>
      </c>
      <c r="F44" s="53">
        <v>2021</v>
      </c>
      <c r="G44" s="54">
        <f t="shared" si="0"/>
        <v>6796</v>
      </c>
    </row>
    <row r="45" spans="2:7" ht="13.5" x14ac:dyDescent="0.2">
      <c r="B45" s="80">
        <v>1997</v>
      </c>
      <c r="C45" s="81" t="s">
        <v>1340</v>
      </c>
      <c r="D45" s="82">
        <v>1044</v>
      </c>
    </row>
    <row r="46" spans="2:7" ht="13.5" x14ac:dyDescent="0.2">
      <c r="B46" s="80">
        <v>1998</v>
      </c>
      <c r="C46" s="81" t="s">
        <v>1341</v>
      </c>
      <c r="D46" s="82">
        <v>132</v>
      </c>
    </row>
    <row r="47" spans="2:7" ht="13.5" x14ac:dyDescent="0.2">
      <c r="B47" s="80">
        <v>1998</v>
      </c>
      <c r="C47" s="81" t="s">
        <v>1342</v>
      </c>
      <c r="D47" s="82">
        <v>34</v>
      </c>
    </row>
    <row r="48" spans="2:7" ht="13.5" x14ac:dyDescent="0.2">
      <c r="B48" s="80">
        <v>1998</v>
      </c>
      <c r="C48" s="81" t="s">
        <v>1343</v>
      </c>
      <c r="D48" s="82">
        <v>274</v>
      </c>
    </row>
    <row r="49" spans="2:4" ht="13.5" x14ac:dyDescent="0.2">
      <c r="B49" s="80">
        <v>1999</v>
      </c>
      <c r="C49" s="81" t="s">
        <v>1337</v>
      </c>
      <c r="D49" s="82">
        <v>617</v>
      </c>
    </row>
    <row r="50" spans="2:4" ht="13.5" x14ac:dyDescent="0.2">
      <c r="B50" s="80">
        <v>1999</v>
      </c>
      <c r="C50" s="81" t="s">
        <v>1344</v>
      </c>
      <c r="D50" s="82">
        <v>1106</v>
      </c>
    </row>
    <row r="51" spans="2:4" ht="13.5" x14ac:dyDescent="0.2">
      <c r="B51" s="80">
        <v>1999</v>
      </c>
      <c r="C51" s="81" t="s">
        <v>1345</v>
      </c>
      <c r="D51" s="82">
        <v>488</v>
      </c>
    </row>
    <row r="52" spans="2:4" ht="13.5" x14ac:dyDescent="0.2">
      <c r="B52" s="80">
        <v>1999</v>
      </c>
      <c r="C52" s="81" t="s">
        <v>1347</v>
      </c>
      <c r="D52" s="82">
        <v>660</v>
      </c>
    </row>
    <row r="53" spans="2:4" ht="13.5" x14ac:dyDescent="0.2">
      <c r="B53" s="80">
        <v>1999</v>
      </c>
      <c r="C53" s="81" t="s">
        <v>1348</v>
      </c>
      <c r="D53" s="82">
        <v>299</v>
      </c>
    </row>
    <row r="54" spans="2:4" ht="13.5" x14ac:dyDescent="0.2">
      <c r="B54" s="80">
        <v>1999</v>
      </c>
      <c r="C54" s="81" t="s">
        <v>1349</v>
      </c>
      <c r="D54" s="82">
        <v>470</v>
      </c>
    </row>
    <row r="55" spans="2:4" ht="13.5" x14ac:dyDescent="0.2">
      <c r="B55" s="80">
        <v>2000</v>
      </c>
      <c r="C55" s="81" t="s">
        <v>1350</v>
      </c>
      <c r="D55" s="82">
        <v>694</v>
      </c>
    </row>
    <row r="56" spans="2:4" ht="13.5" x14ac:dyDescent="0.2">
      <c r="B56" s="80">
        <v>2000</v>
      </c>
      <c r="C56" s="81" t="s">
        <v>1351</v>
      </c>
      <c r="D56" s="82">
        <v>985</v>
      </c>
    </row>
    <row r="57" spans="2:4" ht="13.5" x14ac:dyDescent="0.2">
      <c r="B57" s="80">
        <v>2000</v>
      </c>
      <c r="C57" s="81" t="s">
        <v>1352</v>
      </c>
      <c r="D57" s="82">
        <v>297</v>
      </c>
    </row>
    <row r="58" spans="2:4" ht="13.5" x14ac:dyDescent="0.2">
      <c r="B58" s="80">
        <v>2001</v>
      </c>
      <c r="C58" s="81" t="s">
        <v>1353</v>
      </c>
      <c r="D58" s="82">
        <v>938</v>
      </c>
    </row>
    <row r="59" spans="2:4" ht="13.5" x14ac:dyDescent="0.2">
      <c r="B59" s="80">
        <v>2001</v>
      </c>
      <c r="C59" s="81" t="s">
        <v>1353</v>
      </c>
      <c r="D59" s="82">
        <v>642</v>
      </c>
    </row>
    <row r="60" spans="2:4" ht="13.5" x14ac:dyDescent="0.2">
      <c r="B60" s="80">
        <v>2001</v>
      </c>
      <c r="C60" s="81" t="s">
        <v>1354</v>
      </c>
      <c r="D60" s="82">
        <v>800</v>
      </c>
    </row>
    <row r="61" spans="2:4" ht="13.5" x14ac:dyDescent="0.2">
      <c r="B61" s="80">
        <v>2001</v>
      </c>
      <c r="C61" s="81" t="s">
        <v>1355</v>
      </c>
      <c r="D61" s="82">
        <v>572</v>
      </c>
    </row>
    <row r="62" spans="2:4" ht="13.5" x14ac:dyDescent="0.2">
      <c r="B62" s="80">
        <v>2001</v>
      </c>
      <c r="C62" s="81" t="s">
        <v>1356</v>
      </c>
      <c r="D62" s="82">
        <v>594</v>
      </c>
    </row>
    <row r="63" spans="2:4" ht="13.5" x14ac:dyDescent="0.2">
      <c r="B63" s="80">
        <v>2001</v>
      </c>
      <c r="C63" s="81" t="s">
        <v>1357</v>
      </c>
      <c r="D63" s="82">
        <v>585</v>
      </c>
    </row>
    <row r="64" spans="2:4" ht="13.5" x14ac:dyDescent="0.2">
      <c r="B64" s="80">
        <v>2001</v>
      </c>
      <c r="C64" s="81" t="s">
        <v>1358</v>
      </c>
      <c r="D64" s="82">
        <v>259</v>
      </c>
    </row>
    <row r="65" spans="2:6" ht="13.5" x14ac:dyDescent="0.2">
      <c r="B65" s="80">
        <v>2001</v>
      </c>
      <c r="C65" s="81" t="s">
        <v>1359</v>
      </c>
      <c r="D65" s="82">
        <v>270</v>
      </c>
    </row>
    <row r="66" spans="2:6" ht="13.5" x14ac:dyDescent="0.2">
      <c r="B66" s="80">
        <v>2001</v>
      </c>
      <c r="C66" s="81" t="s">
        <v>1360</v>
      </c>
      <c r="D66" s="82">
        <v>896</v>
      </c>
    </row>
    <row r="67" spans="2:6" ht="13.5" x14ac:dyDescent="0.2">
      <c r="B67" s="80">
        <v>2002</v>
      </c>
      <c r="C67" s="81" t="s">
        <v>1361</v>
      </c>
      <c r="D67" s="82">
        <v>618</v>
      </c>
    </row>
    <row r="68" spans="2:6" ht="13.5" x14ac:dyDescent="0.2">
      <c r="B68" s="80">
        <v>2002</v>
      </c>
      <c r="C68" s="81" t="s">
        <v>1362</v>
      </c>
      <c r="D68" s="82">
        <v>1220</v>
      </c>
    </row>
    <row r="69" spans="2:6" ht="13.5" x14ac:dyDescent="0.2">
      <c r="B69" s="80">
        <v>2002</v>
      </c>
      <c r="C69" s="81" t="s">
        <v>1363</v>
      </c>
      <c r="D69" s="82">
        <v>576</v>
      </c>
    </row>
    <row r="70" spans="2:6" ht="13.5" x14ac:dyDescent="0.2">
      <c r="B70" s="80">
        <v>2002</v>
      </c>
      <c r="C70" s="81" t="s">
        <v>1364</v>
      </c>
      <c r="D70" s="82">
        <v>812</v>
      </c>
    </row>
    <row r="71" spans="2:6" ht="13.5" x14ac:dyDescent="0.2">
      <c r="B71" s="80">
        <v>2002</v>
      </c>
      <c r="C71" s="81" t="s">
        <v>1365</v>
      </c>
      <c r="D71" s="82">
        <v>656</v>
      </c>
    </row>
    <row r="72" spans="2:6" ht="13.5" x14ac:dyDescent="0.2">
      <c r="B72" s="80">
        <v>2002</v>
      </c>
      <c r="C72" s="81" t="s">
        <v>1366</v>
      </c>
      <c r="D72" s="82">
        <v>864</v>
      </c>
      <c r="F72"/>
    </row>
    <row r="73" spans="2:6" ht="13.5" x14ac:dyDescent="0.2">
      <c r="B73" s="80">
        <v>2002</v>
      </c>
      <c r="C73" s="81" t="s">
        <v>1367</v>
      </c>
      <c r="D73" s="82">
        <v>700</v>
      </c>
      <c r="F73"/>
    </row>
    <row r="74" spans="2:6" ht="13.5" x14ac:dyDescent="0.2">
      <c r="B74" s="80">
        <v>2003</v>
      </c>
      <c r="C74" s="81" t="s">
        <v>1368</v>
      </c>
      <c r="D74" s="82">
        <v>408</v>
      </c>
      <c r="F74"/>
    </row>
    <row r="75" spans="2:6" ht="13.5" x14ac:dyDescent="0.2">
      <c r="B75" s="80">
        <v>2003</v>
      </c>
      <c r="C75" s="81" t="s">
        <v>1369</v>
      </c>
      <c r="D75" s="82">
        <v>413</v>
      </c>
      <c r="F75"/>
    </row>
    <row r="76" spans="2:6" ht="13.5" x14ac:dyDescent="0.2">
      <c r="B76" s="80">
        <v>2003</v>
      </c>
      <c r="C76" s="81" t="s">
        <v>1370</v>
      </c>
      <c r="D76" s="82">
        <v>882</v>
      </c>
      <c r="F76"/>
    </row>
    <row r="77" spans="2:6" ht="13.5" x14ac:dyDescent="0.2">
      <c r="B77" s="80">
        <v>2003</v>
      </c>
      <c r="C77" s="81" t="s">
        <v>1371</v>
      </c>
      <c r="D77" s="82">
        <v>470</v>
      </c>
      <c r="F77"/>
    </row>
    <row r="78" spans="2:6" ht="13.5" x14ac:dyDescent="0.2">
      <c r="B78" s="80">
        <v>2003</v>
      </c>
      <c r="C78" s="81" t="s">
        <v>1372</v>
      </c>
      <c r="D78" s="82">
        <v>1108</v>
      </c>
      <c r="F78"/>
    </row>
    <row r="79" spans="2:6" ht="13.5" x14ac:dyDescent="0.2">
      <c r="B79" s="80">
        <v>2003</v>
      </c>
      <c r="C79" s="81" t="s">
        <v>1373</v>
      </c>
      <c r="D79" s="82">
        <v>621</v>
      </c>
      <c r="F79"/>
    </row>
    <row r="80" spans="2:6" ht="13.5" x14ac:dyDescent="0.2">
      <c r="B80" s="80">
        <v>2004</v>
      </c>
      <c r="C80" s="81" t="s">
        <v>1374</v>
      </c>
      <c r="D80" s="82">
        <v>1178</v>
      </c>
      <c r="F80"/>
    </row>
    <row r="81" spans="2:6" ht="13.5" x14ac:dyDescent="0.2">
      <c r="B81" s="80">
        <v>2004</v>
      </c>
      <c r="C81" s="81" t="s">
        <v>1375</v>
      </c>
      <c r="D81" s="82">
        <v>990</v>
      </c>
      <c r="F81"/>
    </row>
    <row r="82" spans="2:6" ht="13.5" x14ac:dyDescent="0.2">
      <c r="B82" s="80">
        <v>2004</v>
      </c>
      <c r="C82" s="81" t="s">
        <v>1376</v>
      </c>
      <c r="D82" s="82">
        <v>598</v>
      </c>
      <c r="F82"/>
    </row>
    <row r="83" spans="2:6" ht="13.5" x14ac:dyDescent="0.2">
      <c r="B83" s="80">
        <v>2004</v>
      </c>
      <c r="C83" s="81" t="s">
        <v>1377</v>
      </c>
      <c r="D83" s="82">
        <v>778</v>
      </c>
      <c r="F83"/>
    </row>
    <row r="84" spans="2:6" ht="13.5" x14ac:dyDescent="0.2">
      <c r="B84" s="80">
        <v>2004</v>
      </c>
      <c r="C84" s="81" t="s">
        <v>1378</v>
      </c>
      <c r="D84" s="82">
        <v>264</v>
      </c>
      <c r="F84"/>
    </row>
    <row r="85" spans="2:6" ht="13.5" x14ac:dyDescent="0.2">
      <c r="B85" s="80">
        <v>2004</v>
      </c>
      <c r="C85" s="81" t="s">
        <v>1379</v>
      </c>
      <c r="D85" s="82">
        <v>649</v>
      </c>
      <c r="F85"/>
    </row>
    <row r="86" spans="2:6" ht="13.5" x14ac:dyDescent="0.2">
      <c r="B86" s="80">
        <v>2004</v>
      </c>
      <c r="C86" s="81" t="s">
        <v>1380</v>
      </c>
      <c r="D86" s="82">
        <v>742</v>
      </c>
      <c r="F86"/>
    </row>
    <row r="87" spans="2:6" ht="13.5" x14ac:dyDescent="0.2">
      <c r="B87" s="80">
        <v>2004</v>
      </c>
      <c r="C87" s="81" t="s">
        <v>1381</v>
      </c>
      <c r="D87" s="82">
        <v>742</v>
      </c>
      <c r="F87"/>
    </row>
    <row r="88" spans="2:6" ht="13.5" x14ac:dyDescent="0.2">
      <c r="B88" s="80">
        <v>2004</v>
      </c>
      <c r="C88" s="81" t="s">
        <v>1382</v>
      </c>
      <c r="D88" s="82">
        <v>632</v>
      </c>
      <c r="F88"/>
    </row>
    <row r="89" spans="2:6" ht="13.5" x14ac:dyDescent="0.2">
      <c r="B89" s="80">
        <v>2004</v>
      </c>
      <c r="C89" s="81" t="s">
        <v>1383</v>
      </c>
      <c r="D89" s="82">
        <v>1164</v>
      </c>
      <c r="F89"/>
    </row>
    <row r="90" spans="2:6" ht="13.5" x14ac:dyDescent="0.2">
      <c r="B90" s="80">
        <v>2004</v>
      </c>
      <c r="C90" s="81" t="s">
        <v>1384</v>
      </c>
      <c r="D90" s="82">
        <v>1499</v>
      </c>
      <c r="F90"/>
    </row>
    <row r="91" spans="2:6" ht="13.5" x14ac:dyDescent="0.2">
      <c r="B91" s="80">
        <v>2004</v>
      </c>
      <c r="C91" s="81" t="s">
        <v>1385</v>
      </c>
      <c r="D91" s="82">
        <v>280</v>
      </c>
      <c r="F91"/>
    </row>
    <row r="92" spans="2:6" ht="13.5" x14ac:dyDescent="0.2">
      <c r="B92" s="80">
        <v>2004</v>
      </c>
      <c r="C92" s="81" t="s">
        <v>1386</v>
      </c>
      <c r="D92" s="82">
        <v>400</v>
      </c>
      <c r="F92"/>
    </row>
    <row r="93" spans="2:6" ht="13.5" x14ac:dyDescent="0.2">
      <c r="B93" s="80">
        <v>2004</v>
      </c>
      <c r="C93" s="81" t="s">
        <v>1387</v>
      </c>
      <c r="D93" s="82">
        <v>477</v>
      </c>
      <c r="F93"/>
    </row>
    <row r="94" spans="2:6" ht="13.5" x14ac:dyDescent="0.2">
      <c r="B94" s="80">
        <v>2004</v>
      </c>
      <c r="C94" s="81" t="s">
        <v>1388</v>
      </c>
      <c r="D94" s="82">
        <v>252</v>
      </c>
      <c r="F94"/>
    </row>
    <row r="95" spans="2:6" ht="13.5" x14ac:dyDescent="0.2">
      <c r="B95" s="80">
        <v>2004</v>
      </c>
      <c r="C95" s="81" t="s">
        <v>1389</v>
      </c>
      <c r="D95" s="82">
        <v>836</v>
      </c>
      <c r="F95"/>
    </row>
    <row r="96" spans="2:6" ht="13.5" x14ac:dyDescent="0.2">
      <c r="B96" s="80">
        <v>2004</v>
      </c>
      <c r="C96" s="81" t="s">
        <v>1390</v>
      </c>
      <c r="D96" s="82">
        <v>554</v>
      </c>
      <c r="F96"/>
    </row>
    <row r="97" spans="2:6" ht="13.5" x14ac:dyDescent="0.2">
      <c r="B97" s="80">
        <v>2004</v>
      </c>
      <c r="C97" s="81" t="s">
        <v>1391</v>
      </c>
      <c r="D97" s="82">
        <v>504</v>
      </c>
      <c r="F97"/>
    </row>
    <row r="98" spans="2:6" ht="13.5" x14ac:dyDescent="0.2">
      <c r="B98" s="80">
        <v>2004</v>
      </c>
      <c r="C98" s="81" t="s">
        <v>1392</v>
      </c>
      <c r="D98" s="82">
        <v>765</v>
      </c>
      <c r="F98"/>
    </row>
    <row r="99" spans="2:6" ht="13.5" x14ac:dyDescent="0.2">
      <c r="B99" s="80">
        <v>2004</v>
      </c>
      <c r="C99" s="81" t="s">
        <v>1393</v>
      </c>
      <c r="D99" s="82">
        <v>202</v>
      </c>
      <c r="F99"/>
    </row>
    <row r="100" spans="2:6" ht="13.5" x14ac:dyDescent="0.2">
      <c r="B100" s="80">
        <v>2004</v>
      </c>
      <c r="C100" s="81" t="s">
        <v>1394</v>
      </c>
      <c r="D100" s="82">
        <v>498</v>
      </c>
      <c r="F100"/>
    </row>
    <row r="101" spans="2:6" ht="13.5" x14ac:dyDescent="0.2">
      <c r="B101" s="80">
        <v>2004</v>
      </c>
      <c r="C101" s="81" t="s">
        <v>1395</v>
      </c>
      <c r="D101" s="82">
        <v>278</v>
      </c>
      <c r="F101"/>
    </row>
    <row r="102" spans="2:6" ht="13.5" x14ac:dyDescent="0.2">
      <c r="B102" s="80">
        <v>2004</v>
      </c>
      <c r="C102" s="81" t="s">
        <v>1396</v>
      </c>
      <c r="D102" s="82">
        <v>901</v>
      </c>
      <c r="F102"/>
    </row>
    <row r="103" spans="2:6" ht="13.5" x14ac:dyDescent="0.2">
      <c r="B103" s="80">
        <v>2004</v>
      </c>
      <c r="C103" s="81" t="s">
        <v>1408</v>
      </c>
      <c r="D103" s="82">
        <v>386</v>
      </c>
      <c r="F103"/>
    </row>
    <row r="104" spans="2:6" ht="13.5" x14ac:dyDescent="0.2">
      <c r="B104" s="80">
        <v>2005</v>
      </c>
      <c r="C104" s="81" t="s">
        <v>1397</v>
      </c>
      <c r="D104" s="82">
        <v>786</v>
      </c>
      <c r="F104"/>
    </row>
    <row r="105" spans="2:6" ht="13.5" x14ac:dyDescent="0.2">
      <c r="B105" s="80">
        <v>2005</v>
      </c>
      <c r="C105" s="81" t="s">
        <v>1398</v>
      </c>
      <c r="D105" s="82">
        <v>993</v>
      </c>
      <c r="F105"/>
    </row>
    <row r="106" spans="2:6" ht="13.5" x14ac:dyDescent="0.2">
      <c r="B106" s="80">
        <v>2005</v>
      </c>
      <c r="C106" s="81" t="s">
        <v>1399</v>
      </c>
      <c r="D106" s="82">
        <v>284</v>
      </c>
      <c r="F106"/>
    </row>
    <row r="107" spans="2:6" ht="13.5" x14ac:dyDescent="0.2">
      <c r="B107" s="80">
        <v>2005</v>
      </c>
      <c r="C107" s="81" t="s">
        <v>1400</v>
      </c>
      <c r="D107" s="82">
        <v>194</v>
      </c>
      <c r="F107"/>
    </row>
    <row r="108" spans="2:6" ht="13.5" x14ac:dyDescent="0.2">
      <c r="B108" s="80">
        <v>2005</v>
      </c>
      <c r="C108" s="81" t="s">
        <v>1401</v>
      </c>
      <c r="D108" s="82">
        <v>469</v>
      </c>
      <c r="F108"/>
    </row>
    <row r="109" spans="2:6" ht="13.5" x14ac:dyDescent="0.2">
      <c r="B109" s="80">
        <v>2005</v>
      </c>
      <c r="C109" s="81" t="s">
        <v>1402</v>
      </c>
      <c r="D109" s="82">
        <v>436</v>
      </c>
      <c r="F109"/>
    </row>
    <row r="110" spans="2:6" ht="13.5" x14ac:dyDescent="0.2">
      <c r="B110" s="80">
        <v>2005</v>
      </c>
      <c r="C110" s="81" t="s">
        <v>1403</v>
      </c>
      <c r="D110" s="82">
        <v>109</v>
      </c>
      <c r="F110"/>
    </row>
    <row r="111" spans="2:6" ht="13.5" x14ac:dyDescent="0.2">
      <c r="B111" s="80">
        <v>2005</v>
      </c>
      <c r="C111" s="81" t="s">
        <v>1404</v>
      </c>
      <c r="D111" s="82">
        <v>669</v>
      </c>
      <c r="F111"/>
    </row>
    <row r="112" spans="2:6" ht="13.5" x14ac:dyDescent="0.2">
      <c r="B112" s="80">
        <v>2005</v>
      </c>
      <c r="C112" s="81" t="s">
        <v>1405</v>
      </c>
      <c r="D112" s="82">
        <v>88</v>
      </c>
      <c r="F112"/>
    </row>
    <row r="113" spans="2:6" ht="13.5" x14ac:dyDescent="0.2">
      <c r="B113" s="80">
        <v>2005</v>
      </c>
      <c r="C113" s="81" t="s">
        <v>1406</v>
      </c>
      <c r="D113" s="82">
        <v>500</v>
      </c>
      <c r="F113"/>
    </row>
    <row r="114" spans="2:6" ht="13.5" x14ac:dyDescent="0.2">
      <c r="B114" s="80">
        <v>2005</v>
      </c>
      <c r="C114" s="81" t="s">
        <v>1407</v>
      </c>
      <c r="D114" s="82">
        <v>538</v>
      </c>
      <c r="F114"/>
    </row>
    <row r="115" spans="2:6" ht="13.5" x14ac:dyDescent="0.2">
      <c r="B115" s="80">
        <v>2005</v>
      </c>
      <c r="C115" s="81" t="s">
        <v>1410</v>
      </c>
      <c r="D115" s="82">
        <v>431</v>
      </c>
      <c r="F115"/>
    </row>
    <row r="116" spans="2:6" ht="13.5" x14ac:dyDescent="0.2">
      <c r="B116" s="80">
        <v>2006</v>
      </c>
      <c r="C116" s="81" t="s">
        <v>1409</v>
      </c>
      <c r="D116" s="82">
        <v>940</v>
      </c>
      <c r="F116"/>
    </row>
    <row r="117" spans="2:6" ht="13.5" x14ac:dyDescent="0.2">
      <c r="B117" s="80">
        <v>2006</v>
      </c>
      <c r="C117" s="81" t="s">
        <v>1411</v>
      </c>
      <c r="D117" s="82">
        <v>518</v>
      </c>
      <c r="F117"/>
    </row>
    <row r="118" spans="2:6" ht="13.5" x14ac:dyDescent="0.2">
      <c r="B118" s="80">
        <v>2006</v>
      </c>
      <c r="C118" s="81" t="s">
        <v>1412</v>
      </c>
      <c r="D118" s="82">
        <v>708</v>
      </c>
      <c r="F118"/>
    </row>
    <row r="119" spans="2:6" ht="13.5" x14ac:dyDescent="0.2">
      <c r="B119" s="80">
        <v>2006</v>
      </c>
      <c r="C119" s="81" t="s">
        <v>1413</v>
      </c>
      <c r="D119" s="82">
        <v>767</v>
      </c>
      <c r="F119"/>
    </row>
    <row r="120" spans="2:6" ht="13.5" x14ac:dyDescent="0.2">
      <c r="B120" s="80">
        <v>2006</v>
      </c>
      <c r="C120" s="81" t="s">
        <v>1424</v>
      </c>
      <c r="D120" s="82">
        <v>330</v>
      </c>
      <c r="F120"/>
    </row>
    <row r="121" spans="2:6" ht="13.5" x14ac:dyDescent="0.2">
      <c r="B121" s="80">
        <v>2006</v>
      </c>
      <c r="C121" s="81" t="s">
        <v>1425</v>
      </c>
      <c r="D121" s="82">
        <v>872</v>
      </c>
      <c r="F121"/>
    </row>
    <row r="122" spans="2:6" ht="13.5" x14ac:dyDescent="0.2">
      <c r="B122" s="80">
        <v>2007</v>
      </c>
      <c r="C122" s="81" t="s">
        <v>1414</v>
      </c>
      <c r="D122" s="82">
        <v>484</v>
      </c>
      <c r="F122"/>
    </row>
    <row r="123" spans="2:6" ht="13.5" x14ac:dyDescent="0.2">
      <c r="B123" s="80">
        <v>2007</v>
      </c>
      <c r="C123" s="81" t="s">
        <v>1415</v>
      </c>
      <c r="D123" s="82">
        <v>748</v>
      </c>
      <c r="F123"/>
    </row>
    <row r="124" spans="2:6" ht="13.5" x14ac:dyDescent="0.2">
      <c r="B124" s="80">
        <v>2007</v>
      </c>
      <c r="C124" s="81" t="s">
        <v>1416</v>
      </c>
      <c r="D124" s="82">
        <v>514</v>
      </c>
      <c r="F124"/>
    </row>
    <row r="125" spans="2:6" ht="13.5" x14ac:dyDescent="0.2">
      <c r="B125" s="80">
        <v>2007</v>
      </c>
      <c r="C125" s="81" t="s">
        <v>1417</v>
      </c>
      <c r="D125" s="82">
        <v>429</v>
      </c>
      <c r="F125"/>
    </row>
    <row r="126" spans="2:6" ht="13.5" x14ac:dyDescent="0.2">
      <c r="B126" s="80">
        <v>2007</v>
      </c>
      <c r="C126" s="81" t="s">
        <v>1418</v>
      </c>
      <c r="D126" s="82">
        <v>514</v>
      </c>
      <c r="F126"/>
    </row>
    <row r="127" spans="2:6" ht="13.5" x14ac:dyDescent="0.2">
      <c r="B127" s="80">
        <v>2007</v>
      </c>
      <c r="C127" s="81" t="s">
        <v>1419</v>
      </c>
      <c r="D127" s="82">
        <v>732</v>
      </c>
      <c r="F127"/>
    </row>
    <row r="128" spans="2:6" ht="13.5" x14ac:dyDescent="0.2">
      <c r="B128" s="80">
        <v>2007</v>
      </c>
      <c r="C128" s="81" t="s">
        <v>1420</v>
      </c>
      <c r="D128" s="82">
        <v>548</v>
      </c>
      <c r="F128"/>
    </row>
    <row r="129" spans="2:6" ht="13.5" x14ac:dyDescent="0.2">
      <c r="B129" s="80">
        <v>2007</v>
      </c>
      <c r="C129" s="81" t="s">
        <v>1421</v>
      </c>
      <c r="D129" s="82">
        <v>610</v>
      </c>
      <c r="F129"/>
    </row>
    <row r="130" spans="2:6" ht="13.5" x14ac:dyDescent="0.2">
      <c r="B130" s="80">
        <v>2007</v>
      </c>
      <c r="C130" s="81" t="s">
        <v>1422</v>
      </c>
      <c r="D130" s="82">
        <v>534</v>
      </c>
      <c r="F130"/>
    </row>
    <row r="131" spans="2:6" ht="13.5" x14ac:dyDescent="0.2">
      <c r="B131" s="80">
        <v>2007</v>
      </c>
      <c r="C131" s="81" t="s">
        <v>1423</v>
      </c>
      <c r="D131" s="82">
        <v>1473</v>
      </c>
      <c r="F131"/>
    </row>
    <row r="132" spans="2:6" ht="13.5" x14ac:dyDescent="0.2">
      <c r="B132" s="80">
        <v>2007</v>
      </c>
      <c r="C132" s="81" t="s">
        <v>1426</v>
      </c>
      <c r="D132" s="82">
        <v>314</v>
      </c>
      <c r="F132"/>
    </row>
    <row r="133" spans="2:6" ht="13.5" x14ac:dyDescent="0.2">
      <c r="B133" s="80">
        <v>2007</v>
      </c>
      <c r="C133" s="81" t="s">
        <v>1427</v>
      </c>
      <c r="D133" s="82">
        <v>352</v>
      </c>
      <c r="F133"/>
    </row>
    <row r="134" spans="2:6" ht="13.5" x14ac:dyDescent="0.2">
      <c r="B134" s="80">
        <v>2007</v>
      </c>
      <c r="C134" s="81" t="s">
        <v>1428</v>
      </c>
      <c r="D134" s="82">
        <v>690</v>
      </c>
      <c r="F134"/>
    </row>
    <row r="135" spans="2:6" ht="13.5" x14ac:dyDescent="0.2">
      <c r="B135" s="80">
        <v>2007</v>
      </c>
      <c r="C135" s="81" t="s">
        <v>1429</v>
      </c>
      <c r="D135" s="82">
        <v>530</v>
      </c>
      <c r="F135"/>
    </row>
    <row r="136" spans="2:6" ht="13.5" x14ac:dyDescent="0.2">
      <c r="B136" s="80">
        <v>2007</v>
      </c>
      <c r="C136" s="81" t="s">
        <v>1430</v>
      </c>
      <c r="D136" s="82">
        <v>350</v>
      </c>
      <c r="F136"/>
    </row>
    <row r="137" spans="2:6" ht="13.5" x14ac:dyDescent="0.2">
      <c r="B137" s="80">
        <v>2007</v>
      </c>
      <c r="C137" s="81" t="s">
        <v>1431</v>
      </c>
      <c r="D137" s="82">
        <v>70</v>
      </c>
      <c r="F137"/>
    </row>
    <row r="138" spans="2:6" ht="13.5" x14ac:dyDescent="0.2">
      <c r="B138" s="80">
        <v>2007</v>
      </c>
      <c r="C138" s="81" t="s">
        <v>1432</v>
      </c>
      <c r="D138" s="82">
        <v>736</v>
      </c>
      <c r="F138"/>
    </row>
    <row r="139" spans="2:6" ht="13.5" x14ac:dyDescent="0.2">
      <c r="B139" s="80">
        <v>2007</v>
      </c>
      <c r="C139" s="81" t="s">
        <v>1433</v>
      </c>
      <c r="D139" s="82">
        <v>938</v>
      </c>
      <c r="F139"/>
    </row>
    <row r="140" spans="2:6" ht="13.5" x14ac:dyDescent="0.2">
      <c r="B140" s="80">
        <v>2007</v>
      </c>
      <c r="C140" s="81" t="s">
        <v>1434</v>
      </c>
      <c r="D140" s="82">
        <v>568</v>
      </c>
      <c r="F140"/>
    </row>
    <row r="141" spans="2:6" ht="13.5" x14ac:dyDescent="0.2">
      <c r="B141" s="80">
        <v>2007</v>
      </c>
      <c r="C141" s="81" t="s">
        <v>1435</v>
      </c>
      <c r="D141" s="82">
        <v>584</v>
      </c>
      <c r="F141"/>
    </row>
    <row r="142" spans="2:6" ht="13.5" x14ac:dyDescent="0.2">
      <c r="B142" s="80">
        <v>2007</v>
      </c>
      <c r="C142" s="81" t="s">
        <v>1436</v>
      </c>
      <c r="D142" s="82">
        <v>622</v>
      </c>
      <c r="F142"/>
    </row>
    <row r="143" spans="2:6" ht="13.5" x14ac:dyDescent="0.2">
      <c r="B143" s="80">
        <v>2007</v>
      </c>
      <c r="C143" s="81" t="s">
        <v>1437</v>
      </c>
      <c r="D143" s="82">
        <v>724</v>
      </c>
      <c r="F143"/>
    </row>
    <row r="144" spans="2:6" ht="13.5" x14ac:dyDescent="0.2">
      <c r="B144" s="80">
        <v>2007</v>
      </c>
      <c r="C144" s="81" t="s">
        <v>1434</v>
      </c>
      <c r="D144" s="82">
        <v>700</v>
      </c>
      <c r="F144"/>
    </row>
    <row r="145" spans="2:6" ht="13.5" x14ac:dyDescent="0.2">
      <c r="B145" s="80">
        <v>2007</v>
      </c>
      <c r="C145" s="81" t="s">
        <v>1438</v>
      </c>
      <c r="D145" s="82">
        <v>809</v>
      </c>
      <c r="F145"/>
    </row>
    <row r="146" spans="2:6" ht="13.5" x14ac:dyDescent="0.2">
      <c r="B146" s="80">
        <v>2007</v>
      </c>
      <c r="C146" s="81" t="s">
        <v>1439</v>
      </c>
      <c r="D146" s="82">
        <v>784</v>
      </c>
      <c r="F146"/>
    </row>
    <row r="147" spans="2:6" ht="13.5" x14ac:dyDescent="0.2">
      <c r="B147" s="80">
        <v>2007</v>
      </c>
      <c r="C147" s="81" t="s">
        <v>1440</v>
      </c>
      <c r="D147" s="82">
        <v>842</v>
      </c>
      <c r="F147"/>
    </row>
    <row r="148" spans="2:6" ht="13.5" x14ac:dyDescent="0.2">
      <c r="B148" s="80">
        <v>2007</v>
      </c>
      <c r="C148" s="81" t="s">
        <v>1441</v>
      </c>
      <c r="D148" s="82">
        <v>583</v>
      </c>
      <c r="F148"/>
    </row>
    <row r="149" spans="2:6" ht="13.5" x14ac:dyDescent="0.2">
      <c r="B149" s="80">
        <v>2007</v>
      </c>
      <c r="C149" s="81" t="s">
        <v>1442</v>
      </c>
      <c r="D149" s="82">
        <v>480</v>
      </c>
      <c r="F149"/>
    </row>
    <row r="150" spans="2:6" ht="13.5" x14ac:dyDescent="0.2">
      <c r="B150" s="80">
        <v>2007</v>
      </c>
      <c r="C150" s="81" t="s">
        <v>1443</v>
      </c>
      <c r="D150" s="82">
        <v>622</v>
      </c>
      <c r="F150"/>
    </row>
    <row r="151" spans="2:6" ht="13.5" x14ac:dyDescent="0.2">
      <c r="B151" s="80">
        <v>2007</v>
      </c>
      <c r="C151" s="81" t="s">
        <v>1444</v>
      </c>
      <c r="D151" s="82">
        <v>915</v>
      </c>
      <c r="F151"/>
    </row>
    <row r="152" spans="2:6" ht="13.5" x14ac:dyDescent="0.2">
      <c r="B152" s="80">
        <v>2007</v>
      </c>
      <c r="C152" s="81" t="s">
        <v>1445</v>
      </c>
      <c r="D152" s="82">
        <v>490</v>
      </c>
      <c r="F152"/>
    </row>
    <row r="153" spans="2:6" ht="13.5" x14ac:dyDescent="0.2">
      <c r="B153" s="80">
        <v>2007</v>
      </c>
      <c r="C153" s="81" t="s">
        <v>1446</v>
      </c>
      <c r="D153" s="82">
        <v>231</v>
      </c>
      <c r="F153"/>
    </row>
    <row r="154" spans="2:6" ht="13.5" x14ac:dyDescent="0.2">
      <c r="B154" s="80">
        <v>2007</v>
      </c>
      <c r="C154" s="81" t="s">
        <v>1447</v>
      </c>
      <c r="D154" s="82">
        <v>534</v>
      </c>
      <c r="F154"/>
    </row>
    <row r="155" spans="2:6" ht="13.5" x14ac:dyDescent="0.2">
      <c r="B155" s="80">
        <v>2007</v>
      </c>
      <c r="C155" s="81" t="s">
        <v>1448</v>
      </c>
      <c r="D155" s="82">
        <v>727</v>
      </c>
      <c r="F155"/>
    </row>
    <row r="156" spans="2:6" ht="13.5" x14ac:dyDescent="0.2">
      <c r="B156" s="80">
        <v>2007</v>
      </c>
      <c r="C156" s="81" t="s">
        <v>1449</v>
      </c>
      <c r="D156" s="82">
        <v>915</v>
      </c>
      <c r="F156"/>
    </row>
    <row r="157" spans="2:6" ht="13.5" x14ac:dyDescent="0.2">
      <c r="B157" s="80">
        <v>2007</v>
      </c>
      <c r="C157" s="81" t="s">
        <v>1490</v>
      </c>
      <c r="D157" s="82">
        <v>330</v>
      </c>
      <c r="F157"/>
    </row>
    <row r="158" spans="2:6" ht="13.5" x14ac:dyDescent="0.2">
      <c r="B158" s="80">
        <v>2008</v>
      </c>
      <c r="C158" s="81" t="s">
        <v>1450</v>
      </c>
      <c r="D158" s="82">
        <v>562</v>
      </c>
      <c r="F158"/>
    </row>
    <row r="159" spans="2:6" ht="13.5" x14ac:dyDescent="0.2">
      <c r="B159" s="80">
        <v>2008</v>
      </c>
      <c r="C159" s="81" t="s">
        <v>1451</v>
      </c>
      <c r="D159" s="82">
        <v>361</v>
      </c>
      <c r="F159"/>
    </row>
    <row r="160" spans="2:6" ht="13.5" x14ac:dyDescent="0.2">
      <c r="B160" s="80">
        <v>2008</v>
      </c>
      <c r="C160" s="81" t="s">
        <v>1452</v>
      </c>
      <c r="D160" s="82">
        <v>870</v>
      </c>
      <c r="F160"/>
    </row>
    <row r="161" spans="2:6" ht="13.5" x14ac:dyDescent="0.2">
      <c r="B161" s="80">
        <v>2008</v>
      </c>
      <c r="C161" s="81" t="s">
        <v>1453</v>
      </c>
      <c r="D161" s="82">
        <v>926</v>
      </c>
      <c r="F161"/>
    </row>
    <row r="162" spans="2:6" ht="13.5" x14ac:dyDescent="0.2">
      <c r="B162" s="80">
        <v>2008</v>
      </c>
      <c r="C162" s="81" t="s">
        <v>1454</v>
      </c>
      <c r="D162" s="82">
        <v>326</v>
      </c>
      <c r="F162"/>
    </row>
    <row r="163" spans="2:6" ht="13.5" x14ac:dyDescent="0.2">
      <c r="B163" s="80">
        <v>2008</v>
      </c>
      <c r="C163" s="81" t="s">
        <v>1455</v>
      </c>
      <c r="D163" s="82">
        <v>438</v>
      </c>
      <c r="F163"/>
    </row>
    <row r="164" spans="2:6" ht="13.5" x14ac:dyDescent="0.2">
      <c r="B164" s="80">
        <v>2008</v>
      </c>
      <c r="C164" s="81" t="s">
        <v>1456</v>
      </c>
      <c r="D164" s="82">
        <v>750</v>
      </c>
      <c r="F164"/>
    </row>
    <row r="165" spans="2:6" ht="13.5" x14ac:dyDescent="0.2">
      <c r="B165" s="80">
        <v>2008</v>
      </c>
      <c r="C165" s="81" t="s">
        <v>1457</v>
      </c>
      <c r="D165" s="82">
        <v>442</v>
      </c>
      <c r="F165"/>
    </row>
    <row r="166" spans="2:6" ht="13.5" x14ac:dyDescent="0.2">
      <c r="B166" s="80">
        <v>2008</v>
      </c>
      <c r="C166" s="81" t="s">
        <v>1458</v>
      </c>
      <c r="D166" s="82">
        <v>286</v>
      </c>
      <c r="F166"/>
    </row>
    <row r="167" spans="2:6" ht="13.5" x14ac:dyDescent="0.2">
      <c r="B167" s="80">
        <v>2008</v>
      </c>
      <c r="C167" s="83" t="s">
        <v>1459</v>
      </c>
      <c r="D167" s="84">
        <v>542</v>
      </c>
      <c r="F167"/>
    </row>
    <row r="168" spans="2:6" ht="13.5" x14ac:dyDescent="0.2">
      <c r="B168" s="80">
        <v>2008</v>
      </c>
      <c r="C168" s="81" t="s">
        <v>1460</v>
      </c>
      <c r="D168" s="82">
        <v>1226</v>
      </c>
      <c r="F168"/>
    </row>
    <row r="169" spans="2:6" ht="13.5" x14ac:dyDescent="0.2">
      <c r="B169" s="80">
        <v>2008</v>
      </c>
      <c r="C169" s="81" t="s">
        <v>1461</v>
      </c>
      <c r="D169" s="82">
        <v>880</v>
      </c>
      <c r="F169"/>
    </row>
    <row r="170" spans="2:6" ht="13.5" x14ac:dyDescent="0.2">
      <c r="B170" s="80">
        <v>2008</v>
      </c>
      <c r="C170" s="81" t="s">
        <v>1462</v>
      </c>
      <c r="D170" s="82">
        <v>963</v>
      </c>
      <c r="F170"/>
    </row>
    <row r="171" spans="2:6" ht="13.5" x14ac:dyDescent="0.2">
      <c r="B171" s="80">
        <v>2008</v>
      </c>
      <c r="C171" s="81" t="s">
        <v>1463</v>
      </c>
      <c r="D171" s="82">
        <v>682</v>
      </c>
      <c r="F171"/>
    </row>
    <row r="172" spans="2:6" ht="13.5" x14ac:dyDescent="0.2">
      <c r="B172" s="80">
        <v>2008</v>
      </c>
      <c r="C172" s="81" t="s">
        <v>1464</v>
      </c>
      <c r="D172" s="82">
        <v>444</v>
      </c>
      <c r="F172"/>
    </row>
    <row r="173" spans="2:6" ht="13.5" x14ac:dyDescent="0.2">
      <c r="B173" s="80">
        <v>2008</v>
      </c>
      <c r="C173" s="81" t="s">
        <v>1465</v>
      </c>
      <c r="D173" s="82">
        <v>766</v>
      </c>
      <c r="F173"/>
    </row>
    <row r="174" spans="2:6" ht="13.5" x14ac:dyDescent="0.2">
      <c r="B174" s="80">
        <v>2008</v>
      </c>
      <c r="C174" s="81" t="s">
        <v>1466</v>
      </c>
      <c r="D174" s="82">
        <v>1289</v>
      </c>
      <c r="F174"/>
    </row>
    <row r="175" spans="2:6" ht="13.5" x14ac:dyDescent="0.2">
      <c r="B175" s="80">
        <v>2008</v>
      </c>
      <c r="C175" s="81" t="s">
        <v>1467</v>
      </c>
      <c r="D175" s="82">
        <v>794</v>
      </c>
      <c r="F175"/>
    </row>
    <row r="176" spans="2:6" ht="13.5" x14ac:dyDescent="0.2">
      <c r="B176" s="80">
        <v>2008</v>
      </c>
      <c r="C176" s="81" t="s">
        <v>1468</v>
      </c>
      <c r="D176" s="82">
        <v>707</v>
      </c>
      <c r="F176"/>
    </row>
    <row r="177" spans="2:6" ht="13.5" x14ac:dyDescent="0.2">
      <c r="B177" s="80">
        <v>2008</v>
      </c>
      <c r="C177" s="81" t="s">
        <v>1469</v>
      </c>
      <c r="D177" s="82">
        <v>142</v>
      </c>
      <c r="F177"/>
    </row>
    <row r="178" spans="2:6" ht="13.5" x14ac:dyDescent="0.2">
      <c r="B178" s="80">
        <v>2008</v>
      </c>
      <c r="C178" s="81" t="s">
        <v>1470</v>
      </c>
      <c r="D178" s="82">
        <v>1222</v>
      </c>
      <c r="F178"/>
    </row>
    <row r="179" spans="2:6" ht="13.5" x14ac:dyDescent="0.2">
      <c r="B179" s="80">
        <v>2008</v>
      </c>
      <c r="C179" s="81" t="s">
        <v>1471</v>
      </c>
      <c r="D179" s="82">
        <v>536</v>
      </c>
      <c r="F179"/>
    </row>
    <row r="180" spans="2:6" ht="13.5" x14ac:dyDescent="0.2">
      <c r="B180" s="80">
        <v>2008</v>
      </c>
      <c r="C180" s="81" t="s">
        <v>1472</v>
      </c>
      <c r="D180" s="82">
        <v>400</v>
      </c>
      <c r="F180"/>
    </row>
    <row r="181" spans="2:6" ht="13.5" x14ac:dyDescent="0.2">
      <c r="B181" s="80">
        <v>2008</v>
      </c>
      <c r="C181" s="81" t="s">
        <v>1473</v>
      </c>
      <c r="D181" s="82">
        <v>228</v>
      </c>
      <c r="F181"/>
    </row>
    <row r="182" spans="2:6" ht="13.5" x14ac:dyDescent="0.2">
      <c r="B182" s="80">
        <v>2008</v>
      </c>
      <c r="C182" s="81" t="s">
        <v>1474</v>
      </c>
      <c r="D182" s="82">
        <v>544</v>
      </c>
      <c r="F182"/>
    </row>
    <row r="183" spans="2:6" ht="13.5" x14ac:dyDescent="0.2">
      <c r="B183" s="80">
        <v>2008</v>
      </c>
      <c r="C183" s="81" t="s">
        <v>1475</v>
      </c>
      <c r="D183" s="82">
        <v>1316</v>
      </c>
      <c r="F183"/>
    </row>
    <row r="184" spans="2:6" ht="13.5" x14ac:dyDescent="0.2">
      <c r="B184" s="80">
        <v>2008</v>
      </c>
      <c r="C184" s="81" t="s">
        <v>1476</v>
      </c>
      <c r="D184" s="82">
        <v>478</v>
      </c>
      <c r="F184"/>
    </row>
    <row r="185" spans="2:6" ht="13.5" x14ac:dyDescent="0.2">
      <c r="B185" s="80">
        <v>2008</v>
      </c>
      <c r="C185" s="81" t="s">
        <v>1477</v>
      </c>
      <c r="D185" s="82">
        <v>788</v>
      </c>
      <c r="F185"/>
    </row>
    <row r="186" spans="2:6" ht="13.5" x14ac:dyDescent="0.2">
      <c r="B186" s="80">
        <v>2008</v>
      </c>
      <c r="C186" s="81" t="s">
        <v>1478</v>
      </c>
      <c r="D186" s="82">
        <v>365</v>
      </c>
      <c r="F186"/>
    </row>
    <row r="187" spans="2:6" ht="13.5" x14ac:dyDescent="0.2">
      <c r="B187" s="80">
        <v>2008</v>
      </c>
      <c r="C187" s="81" t="s">
        <v>1479</v>
      </c>
      <c r="D187" s="82">
        <v>978</v>
      </c>
      <c r="F187"/>
    </row>
    <row r="188" spans="2:6" ht="13.5" x14ac:dyDescent="0.2">
      <c r="B188" s="80">
        <v>2008</v>
      </c>
      <c r="C188" s="81" t="s">
        <v>1480</v>
      </c>
      <c r="D188" s="82">
        <v>600</v>
      </c>
      <c r="F188"/>
    </row>
    <row r="189" spans="2:6" ht="13.5" x14ac:dyDescent="0.2">
      <c r="B189" s="80">
        <v>2008</v>
      </c>
      <c r="C189" s="81" t="s">
        <v>1481</v>
      </c>
      <c r="D189" s="82">
        <v>506</v>
      </c>
      <c r="F189"/>
    </row>
    <row r="190" spans="2:6" ht="13.5" x14ac:dyDescent="0.2">
      <c r="B190" s="80">
        <v>2008</v>
      </c>
      <c r="C190" s="81" t="s">
        <v>1482</v>
      </c>
      <c r="D190" s="82">
        <v>641</v>
      </c>
      <c r="F190"/>
    </row>
    <row r="191" spans="2:6" ht="13.5" x14ac:dyDescent="0.2">
      <c r="B191" s="80">
        <v>2008</v>
      </c>
      <c r="C191" s="81" t="s">
        <v>1483</v>
      </c>
      <c r="D191" s="82">
        <v>455</v>
      </c>
      <c r="F191"/>
    </row>
    <row r="192" spans="2:6" ht="13.5" x14ac:dyDescent="0.2">
      <c r="B192" s="80">
        <v>2008</v>
      </c>
      <c r="C192" s="81" t="s">
        <v>1484</v>
      </c>
      <c r="D192" s="82">
        <v>626</v>
      </c>
      <c r="F192"/>
    </row>
    <row r="193" spans="2:6" ht="13.5" x14ac:dyDescent="0.2">
      <c r="B193" s="80">
        <v>2008</v>
      </c>
      <c r="C193" s="81" t="s">
        <v>1485</v>
      </c>
      <c r="D193" s="82">
        <v>622</v>
      </c>
      <c r="F193"/>
    </row>
    <row r="194" spans="2:6" ht="13.5" x14ac:dyDescent="0.2">
      <c r="B194" s="80">
        <v>2008</v>
      </c>
      <c r="C194" s="81" t="s">
        <v>1486</v>
      </c>
      <c r="D194" s="82">
        <v>536</v>
      </c>
      <c r="F194"/>
    </row>
    <row r="195" spans="2:6" ht="13.5" x14ac:dyDescent="0.2">
      <c r="B195" s="80">
        <v>2008</v>
      </c>
      <c r="C195" s="81" t="s">
        <v>1487</v>
      </c>
      <c r="D195" s="82">
        <v>1036</v>
      </c>
      <c r="F195"/>
    </row>
    <row r="196" spans="2:6" ht="13.5" x14ac:dyDescent="0.2">
      <c r="B196" s="80">
        <v>2008</v>
      </c>
      <c r="C196" s="81" t="s">
        <v>1488</v>
      </c>
      <c r="D196" s="82">
        <v>941</v>
      </c>
      <c r="F196"/>
    </row>
    <row r="197" spans="2:6" ht="13.5" x14ac:dyDescent="0.2">
      <c r="B197" s="80">
        <v>2009</v>
      </c>
      <c r="C197" s="81" t="s">
        <v>1489</v>
      </c>
      <c r="D197" s="82">
        <v>2342</v>
      </c>
      <c r="F197"/>
    </row>
    <row r="198" spans="2:6" ht="13.5" x14ac:dyDescent="0.2">
      <c r="B198" s="80">
        <v>2009</v>
      </c>
      <c r="C198" s="81" t="s">
        <v>972</v>
      </c>
      <c r="D198" s="82">
        <v>40</v>
      </c>
      <c r="F198"/>
    </row>
    <row r="199" spans="2:6" ht="13.5" x14ac:dyDescent="0.2">
      <c r="B199" s="80">
        <v>2009</v>
      </c>
      <c r="C199" s="81" t="s">
        <v>1491</v>
      </c>
      <c r="D199" s="82">
        <v>90</v>
      </c>
      <c r="F199"/>
    </row>
    <row r="200" spans="2:6" ht="13.5" x14ac:dyDescent="0.2">
      <c r="B200" s="80">
        <v>2009</v>
      </c>
      <c r="C200" s="81" t="s">
        <v>1492</v>
      </c>
      <c r="D200" s="82">
        <v>638</v>
      </c>
      <c r="F200"/>
    </row>
    <row r="201" spans="2:6" ht="13.5" x14ac:dyDescent="0.2">
      <c r="B201" s="80">
        <v>2009</v>
      </c>
      <c r="C201" s="81" t="s">
        <v>1493</v>
      </c>
      <c r="D201" s="82">
        <v>503</v>
      </c>
      <c r="F201"/>
    </row>
    <row r="202" spans="2:6" ht="13.5" x14ac:dyDescent="0.2">
      <c r="B202" s="80">
        <v>2009</v>
      </c>
      <c r="C202" s="81" t="s">
        <v>1494</v>
      </c>
      <c r="D202" s="82">
        <v>265</v>
      </c>
      <c r="F202"/>
    </row>
    <row r="203" spans="2:6" ht="13.5" x14ac:dyDescent="0.2">
      <c r="B203" s="80">
        <v>2009</v>
      </c>
      <c r="C203" s="81" t="s">
        <v>1495</v>
      </c>
      <c r="D203" s="82">
        <v>829</v>
      </c>
      <c r="F203"/>
    </row>
    <row r="204" spans="2:6" ht="13.5" x14ac:dyDescent="0.2">
      <c r="B204" s="80">
        <v>2009</v>
      </c>
      <c r="C204" s="81" t="s">
        <v>1496</v>
      </c>
      <c r="D204" s="82">
        <v>344</v>
      </c>
      <c r="F204"/>
    </row>
    <row r="205" spans="2:6" ht="13.5" x14ac:dyDescent="0.2">
      <c r="B205" s="80">
        <v>2009</v>
      </c>
      <c r="C205" s="81" t="s">
        <v>1497</v>
      </c>
      <c r="D205" s="82">
        <v>1330</v>
      </c>
      <c r="F205"/>
    </row>
    <row r="206" spans="2:6" ht="13.5" x14ac:dyDescent="0.2">
      <c r="B206" s="80">
        <v>2009</v>
      </c>
      <c r="C206" s="81" t="s">
        <v>1498</v>
      </c>
      <c r="D206" s="82">
        <v>1150</v>
      </c>
      <c r="F206"/>
    </row>
    <row r="207" spans="2:6" ht="13.5" x14ac:dyDescent="0.2">
      <c r="B207" s="80">
        <v>2009</v>
      </c>
      <c r="C207" s="81" t="s">
        <v>1499</v>
      </c>
      <c r="D207" s="82">
        <v>299</v>
      </c>
      <c r="F207"/>
    </row>
    <row r="208" spans="2:6" ht="13.5" x14ac:dyDescent="0.2">
      <c r="B208" s="80">
        <v>2009</v>
      </c>
      <c r="C208" s="81" t="s">
        <v>1500</v>
      </c>
      <c r="D208" s="82">
        <v>198</v>
      </c>
      <c r="F208"/>
    </row>
    <row r="209" spans="2:6" ht="13.5" x14ac:dyDescent="0.2">
      <c r="B209" s="80">
        <v>2010</v>
      </c>
      <c r="C209" s="81" t="s">
        <v>1501</v>
      </c>
      <c r="D209" s="82">
        <v>514</v>
      </c>
      <c r="F209"/>
    </row>
    <row r="210" spans="2:6" ht="13.5" x14ac:dyDescent="0.2">
      <c r="B210" s="80">
        <v>2010</v>
      </c>
      <c r="C210" s="81" t="s">
        <v>972</v>
      </c>
      <c r="D210" s="82">
        <v>90</v>
      </c>
      <c r="F210"/>
    </row>
    <row r="211" spans="2:6" ht="13.5" x14ac:dyDescent="0.2">
      <c r="B211" s="80">
        <v>2010</v>
      </c>
      <c r="C211" s="81" t="s">
        <v>972</v>
      </c>
      <c r="D211" s="82">
        <v>90</v>
      </c>
      <c r="F211"/>
    </row>
    <row r="212" spans="2:6" ht="13.5" x14ac:dyDescent="0.2">
      <c r="B212" s="80">
        <v>2010</v>
      </c>
      <c r="C212" s="81" t="s">
        <v>1502</v>
      </c>
      <c r="D212" s="82">
        <v>99</v>
      </c>
      <c r="F212"/>
    </row>
    <row r="213" spans="2:6" ht="13.5" x14ac:dyDescent="0.2">
      <c r="B213" s="80">
        <v>2010</v>
      </c>
      <c r="C213" s="81" t="s">
        <v>1503</v>
      </c>
      <c r="D213" s="82">
        <v>90</v>
      </c>
      <c r="F213"/>
    </row>
    <row r="214" spans="2:6" ht="13.5" x14ac:dyDescent="0.2">
      <c r="B214" s="80">
        <v>2010</v>
      </c>
      <c r="C214" s="81" t="s">
        <v>1504</v>
      </c>
      <c r="D214" s="82">
        <v>617</v>
      </c>
      <c r="F214"/>
    </row>
    <row r="215" spans="2:6" ht="13.5" x14ac:dyDescent="0.2">
      <c r="B215" s="80">
        <v>2010</v>
      </c>
      <c r="C215" s="81" t="s">
        <v>1505</v>
      </c>
      <c r="D215" s="82">
        <v>649</v>
      </c>
      <c r="F215"/>
    </row>
    <row r="216" spans="2:6" ht="13.5" x14ac:dyDescent="0.2">
      <c r="B216" s="80">
        <v>2010</v>
      </c>
      <c r="C216" s="81" t="s">
        <v>1029</v>
      </c>
      <c r="D216" s="82">
        <v>278</v>
      </c>
      <c r="F216"/>
    </row>
    <row r="217" spans="2:6" ht="13.5" x14ac:dyDescent="0.2">
      <c r="B217" s="80">
        <v>2010</v>
      </c>
      <c r="C217" s="81" t="s">
        <v>1027</v>
      </c>
      <c r="D217" s="82">
        <v>180</v>
      </c>
      <c r="F217"/>
    </row>
    <row r="218" spans="2:6" ht="13.5" x14ac:dyDescent="0.2">
      <c r="B218" s="80">
        <v>2011</v>
      </c>
      <c r="C218" s="81" t="s">
        <v>1506</v>
      </c>
      <c r="D218" s="82">
        <v>649</v>
      </c>
      <c r="F218"/>
    </row>
    <row r="219" spans="2:6" ht="13.5" x14ac:dyDescent="0.2">
      <c r="B219" s="80">
        <v>2012</v>
      </c>
      <c r="C219" s="81" t="s">
        <v>1507</v>
      </c>
      <c r="D219" s="82">
        <v>540</v>
      </c>
      <c r="F219"/>
    </row>
    <row r="220" spans="2:6" ht="13.5" x14ac:dyDescent="0.2">
      <c r="B220" s="80">
        <v>2012</v>
      </c>
      <c r="C220" s="81" t="s">
        <v>1508</v>
      </c>
      <c r="D220" s="82">
        <v>635</v>
      </c>
      <c r="F220"/>
    </row>
    <row r="221" spans="2:6" ht="13.5" x14ac:dyDescent="0.2">
      <c r="B221" s="80">
        <v>2013</v>
      </c>
      <c r="C221" s="81" t="s">
        <v>1533</v>
      </c>
      <c r="D221" s="82">
        <v>231</v>
      </c>
      <c r="F221"/>
    </row>
    <row r="222" spans="2:6" ht="13.5" x14ac:dyDescent="0.2">
      <c r="B222" s="80">
        <v>2014</v>
      </c>
      <c r="C222" s="81" t="s">
        <v>1058</v>
      </c>
      <c r="D222" s="82">
        <v>704</v>
      </c>
      <c r="F222"/>
    </row>
    <row r="223" spans="2:6" ht="13.5" x14ac:dyDescent="0.2">
      <c r="B223" s="80">
        <v>2014</v>
      </c>
      <c r="C223" s="81" t="s">
        <v>1051</v>
      </c>
      <c r="D223" s="82">
        <v>544</v>
      </c>
      <c r="F223"/>
    </row>
    <row r="224" spans="2:6" ht="13.5" x14ac:dyDescent="0.2">
      <c r="B224" s="80">
        <v>2014</v>
      </c>
      <c r="C224" s="81" t="s">
        <v>1509</v>
      </c>
      <c r="D224" s="82">
        <v>684</v>
      </c>
      <c r="F224"/>
    </row>
    <row r="225" spans="2:6" ht="13.5" x14ac:dyDescent="0.2">
      <c r="B225" s="80">
        <v>2014</v>
      </c>
      <c r="C225" s="81" t="s">
        <v>1510</v>
      </c>
      <c r="D225" s="82">
        <v>1124</v>
      </c>
      <c r="F225"/>
    </row>
    <row r="226" spans="2:6" ht="13.5" x14ac:dyDescent="0.2">
      <c r="B226" s="80">
        <v>2014</v>
      </c>
      <c r="C226" s="81" t="s">
        <v>1511</v>
      </c>
      <c r="D226" s="82">
        <v>980</v>
      </c>
      <c r="F226"/>
    </row>
    <row r="227" spans="2:6" ht="13.5" x14ac:dyDescent="0.2">
      <c r="B227" s="80">
        <v>2014</v>
      </c>
      <c r="C227" s="81" t="s">
        <v>1512</v>
      </c>
      <c r="D227" s="82">
        <v>47</v>
      </c>
      <c r="F227"/>
    </row>
    <row r="228" spans="2:6" ht="13.5" x14ac:dyDescent="0.2">
      <c r="B228" s="80">
        <v>2015</v>
      </c>
      <c r="C228" s="81" t="s">
        <v>1072</v>
      </c>
      <c r="D228" s="82">
        <v>460</v>
      </c>
      <c r="F228"/>
    </row>
    <row r="229" spans="2:6" ht="13.5" x14ac:dyDescent="0.2">
      <c r="B229" s="80">
        <v>2015</v>
      </c>
      <c r="C229" s="81" t="s">
        <v>1513</v>
      </c>
      <c r="D229" s="82">
        <v>656</v>
      </c>
      <c r="F229"/>
    </row>
    <row r="230" spans="2:6" ht="13.5" x14ac:dyDescent="0.2">
      <c r="B230" s="80">
        <v>2015</v>
      </c>
      <c r="C230" s="81" t="s">
        <v>1069</v>
      </c>
      <c r="D230" s="82">
        <v>599</v>
      </c>
      <c r="F230"/>
    </row>
    <row r="231" spans="2:6" ht="13.5" x14ac:dyDescent="0.2">
      <c r="B231" s="80">
        <v>2015</v>
      </c>
      <c r="C231" s="81" t="s">
        <v>1514</v>
      </c>
      <c r="D231" s="82">
        <v>485</v>
      </c>
      <c r="F231"/>
    </row>
    <row r="232" spans="2:6" ht="13.5" x14ac:dyDescent="0.2">
      <c r="B232" s="80">
        <v>2015</v>
      </c>
      <c r="C232" s="81" t="s">
        <v>1515</v>
      </c>
      <c r="D232" s="82">
        <v>642</v>
      </c>
      <c r="F232"/>
    </row>
    <row r="233" spans="2:6" ht="13.5" x14ac:dyDescent="0.2">
      <c r="B233" s="80">
        <v>2015</v>
      </c>
      <c r="C233" s="81" t="s">
        <v>1516</v>
      </c>
      <c r="D233" s="82">
        <v>640</v>
      </c>
      <c r="F233"/>
    </row>
    <row r="234" spans="2:6" ht="13.5" x14ac:dyDescent="0.2">
      <c r="B234" s="80">
        <v>2015</v>
      </c>
      <c r="C234" s="81" t="s">
        <v>1517</v>
      </c>
      <c r="D234" s="82">
        <v>1002</v>
      </c>
      <c r="F234"/>
    </row>
    <row r="235" spans="2:6" ht="13.5" x14ac:dyDescent="0.2">
      <c r="B235" s="80">
        <v>2015</v>
      </c>
      <c r="C235" s="81" t="s">
        <v>1518</v>
      </c>
      <c r="D235" s="82">
        <v>1442</v>
      </c>
      <c r="F235"/>
    </row>
    <row r="236" spans="2:6" ht="13.5" x14ac:dyDescent="0.2">
      <c r="B236" s="80">
        <v>2015</v>
      </c>
      <c r="C236" s="81" t="s">
        <v>1519</v>
      </c>
      <c r="D236" s="82">
        <v>1967</v>
      </c>
      <c r="F236"/>
    </row>
    <row r="237" spans="2:6" ht="13.5" x14ac:dyDescent="0.2">
      <c r="B237" s="80">
        <v>2015</v>
      </c>
      <c r="C237" s="81" t="s">
        <v>1520</v>
      </c>
      <c r="D237" s="82">
        <v>498</v>
      </c>
      <c r="F237"/>
    </row>
    <row r="238" spans="2:6" ht="13.5" x14ac:dyDescent="0.2">
      <c r="B238" s="80">
        <v>2015</v>
      </c>
      <c r="C238" s="81" t="s">
        <v>1521</v>
      </c>
      <c r="D238" s="82">
        <v>1348</v>
      </c>
      <c r="F238"/>
    </row>
    <row r="239" spans="2:6" ht="13.5" x14ac:dyDescent="0.2">
      <c r="B239" s="80">
        <v>2015</v>
      </c>
      <c r="C239" s="81" t="s">
        <v>1522</v>
      </c>
      <c r="D239" s="82">
        <v>1122</v>
      </c>
      <c r="F239"/>
    </row>
    <row r="240" spans="2:6" ht="13.5" x14ac:dyDescent="0.2">
      <c r="B240" s="80">
        <v>2015</v>
      </c>
      <c r="C240" s="81" t="s">
        <v>1523</v>
      </c>
      <c r="D240" s="82">
        <v>496</v>
      </c>
      <c r="F240"/>
    </row>
    <row r="241" spans="2:6" ht="13.5" x14ac:dyDescent="0.2">
      <c r="B241" s="80">
        <v>2015</v>
      </c>
      <c r="C241" s="81" t="s">
        <v>1524</v>
      </c>
      <c r="D241" s="82">
        <v>1416</v>
      </c>
      <c r="F241"/>
    </row>
    <row r="242" spans="2:6" ht="13.5" x14ac:dyDescent="0.2">
      <c r="B242" s="80">
        <v>2015</v>
      </c>
      <c r="C242" s="81" t="s">
        <v>1525</v>
      </c>
      <c r="D242" s="82">
        <v>922</v>
      </c>
      <c r="F242"/>
    </row>
    <row r="243" spans="2:6" ht="13.5" x14ac:dyDescent="0.2">
      <c r="B243" s="80">
        <v>2015</v>
      </c>
      <c r="C243" s="81" t="s">
        <v>1526</v>
      </c>
      <c r="D243" s="82">
        <v>699</v>
      </c>
      <c r="F243"/>
    </row>
    <row r="244" spans="2:6" ht="13.5" x14ac:dyDescent="0.2">
      <c r="B244" s="80">
        <v>2015</v>
      </c>
      <c r="C244" s="81" t="s">
        <v>1527</v>
      </c>
      <c r="D244" s="82">
        <v>874</v>
      </c>
      <c r="F244"/>
    </row>
    <row r="245" spans="2:6" ht="13.5" x14ac:dyDescent="0.2">
      <c r="B245" s="80">
        <v>2015</v>
      </c>
      <c r="C245" s="81" t="s">
        <v>1528</v>
      </c>
      <c r="D245" s="82">
        <v>714</v>
      </c>
      <c r="F245"/>
    </row>
    <row r="246" spans="2:6" ht="13.5" x14ac:dyDescent="0.2">
      <c r="B246" s="80">
        <v>2015</v>
      </c>
      <c r="C246" s="81" t="s">
        <v>1529</v>
      </c>
      <c r="D246" s="82">
        <v>1817</v>
      </c>
      <c r="F246"/>
    </row>
    <row r="247" spans="2:6" ht="13.5" x14ac:dyDescent="0.2">
      <c r="B247" s="80">
        <v>2015</v>
      </c>
      <c r="C247" s="81" t="s">
        <v>1530</v>
      </c>
      <c r="D247" s="82">
        <v>913</v>
      </c>
      <c r="F247"/>
    </row>
    <row r="248" spans="2:6" ht="13.5" x14ac:dyDescent="0.2">
      <c r="B248" s="80">
        <v>2015</v>
      </c>
      <c r="C248" s="81" t="s">
        <v>1531</v>
      </c>
      <c r="D248" s="82">
        <v>672</v>
      </c>
      <c r="F248"/>
    </row>
    <row r="249" spans="2:6" ht="13.5" x14ac:dyDescent="0.2">
      <c r="B249" s="80">
        <v>2015</v>
      </c>
      <c r="C249" s="81" t="s">
        <v>1532</v>
      </c>
      <c r="D249" s="82">
        <v>904</v>
      </c>
      <c r="F249"/>
    </row>
    <row r="250" spans="2:6" ht="13.5" x14ac:dyDescent="0.2">
      <c r="B250" s="80">
        <v>2015</v>
      </c>
      <c r="C250" s="81" t="s">
        <v>1534</v>
      </c>
      <c r="D250" s="82">
        <v>2147</v>
      </c>
      <c r="F250"/>
    </row>
    <row r="251" spans="2:6" ht="13.5" x14ac:dyDescent="0.2">
      <c r="B251" s="80">
        <v>2016</v>
      </c>
      <c r="C251" s="81" t="s">
        <v>1548</v>
      </c>
      <c r="D251" s="82">
        <v>398</v>
      </c>
      <c r="F251"/>
    </row>
    <row r="252" spans="2:6" ht="13.5" x14ac:dyDescent="0.2">
      <c r="B252" s="80">
        <v>2016</v>
      </c>
      <c r="C252" s="81" t="s">
        <v>1549</v>
      </c>
      <c r="D252" s="82">
        <v>999</v>
      </c>
      <c r="F252"/>
    </row>
    <row r="253" spans="2:6" ht="13.5" x14ac:dyDescent="0.2">
      <c r="B253" s="80">
        <v>2016</v>
      </c>
      <c r="C253" s="81" t="s">
        <v>1535</v>
      </c>
      <c r="D253" s="82">
        <v>488</v>
      </c>
      <c r="F253"/>
    </row>
    <row r="254" spans="2:6" ht="13.5" x14ac:dyDescent="0.2">
      <c r="B254" s="80">
        <v>2016</v>
      </c>
      <c r="C254" s="81" t="s">
        <v>1536</v>
      </c>
      <c r="D254" s="82">
        <v>468</v>
      </c>
      <c r="F254"/>
    </row>
    <row r="255" spans="2:6" ht="13.5" x14ac:dyDescent="0.2">
      <c r="B255" s="80">
        <v>2016</v>
      </c>
      <c r="C255" s="81" t="s">
        <v>1537</v>
      </c>
      <c r="D255" s="82">
        <v>876</v>
      </c>
      <c r="F255"/>
    </row>
    <row r="256" spans="2:6" ht="13.5" x14ac:dyDescent="0.2">
      <c r="B256" s="80">
        <v>2016</v>
      </c>
      <c r="C256" s="81" t="s">
        <v>1127</v>
      </c>
      <c r="D256" s="82">
        <v>1242</v>
      </c>
      <c r="F256"/>
    </row>
    <row r="257" spans="2:6" ht="13.5" x14ac:dyDescent="0.2">
      <c r="B257" s="80">
        <v>2016</v>
      </c>
      <c r="C257" s="81" t="s">
        <v>1538</v>
      </c>
      <c r="D257" s="82">
        <v>1135</v>
      </c>
      <c r="F257"/>
    </row>
    <row r="258" spans="2:6" ht="13.5" x14ac:dyDescent="0.2">
      <c r="B258" s="80">
        <v>2016</v>
      </c>
      <c r="C258" s="81" t="s">
        <v>1539</v>
      </c>
      <c r="D258" s="82">
        <v>344</v>
      </c>
      <c r="F258"/>
    </row>
    <row r="259" spans="2:6" ht="13.5" x14ac:dyDescent="0.2">
      <c r="B259" s="80">
        <v>2016</v>
      </c>
      <c r="C259" s="81" t="s">
        <v>1540</v>
      </c>
      <c r="D259" s="82">
        <v>827</v>
      </c>
      <c r="F259"/>
    </row>
    <row r="260" spans="2:6" ht="13.5" x14ac:dyDescent="0.2">
      <c r="B260" s="80">
        <v>2016</v>
      </c>
      <c r="C260" s="81" t="s">
        <v>1541</v>
      </c>
      <c r="D260" s="82">
        <v>948</v>
      </c>
      <c r="F260"/>
    </row>
    <row r="261" spans="2:6" ht="13.5" x14ac:dyDescent="0.2">
      <c r="B261" s="80">
        <v>2016</v>
      </c>
      <c r="C261" s="81" t="s">
        <v>1542</v>
      </c>
      <c r="D261" s="82">
        <v>644</v>
      </c>
      <c r="F261"/>
    </row>
    <row r="262" spans="2:6" ht="13.5" x14ac:dyDescent="0.2">
      <c r="B262" s="80">
        <v>2016</v>
      </c>
      <c r="C262" s="81" t="s">
        <v>1543</v>
      </c>
      <c r="D262" s="82">
        <v>782</v>
      </c>
      <c r="F262"/>
    </row>
    <row r="263" spans="2:6" ht="13.5" x14ac:dyDescent="0.2">
      <c r="B263" s="80">
        <v>2016</v>
      </c>
      <c r="C263" s="81" t="s">
        <v>1544</v>
      </c>
      <c r="D263" s="82">
        <v>1552</v>
      </c>
      <c r="F263"/>
    </row>
    <row r="264" spans="2:6" ht="13.5" x14ac:dyDescent="0.2">
      <c r="B264" s="80">
        <v>2016</v>
      </c>
      <c r="C264" s="81" t="s">
        <v>1545</v>
      </c>
      <c r="D264" s="82">
        <v>917</v>
      </c>
      <c r="F264"/>
    </row>
    <row r="265" spans="2:6" ht="13.5" x14ac:dyDescent="0.2">
      <c r="B265" s="80">
        <v>2016</v>
      </c>
      <c r="C265" s="81" t="s">
        <v>1546</v>
      </c>
      <c r="D265" s="82">
        <v>268</v>
      </c>
      <c r="F265"/>
    </row>
    <row r="266" spans="2:6" ht="13.5" x14ac:dyDescent="0.2">
      <c r="B266" s="80">
        <v>2016</v>
      </c>
      <c r="C266" s="81" t="s">
        <v>1547</v>
      </c>
      <c r="D266" s="82">
        <v>489</v>
      </c>
      <c r="F266"/>
    </row>
    <row r="267" spans="2:6" ht="12.75" x14ac:dyDescent="0.2">
      <c r="B267" s="80">
        <v>2016</v>
      </c>
      <c r="C267" s="85" t="s">
        <v>1630</v>
      </c>
      <c r="D267" s="82">
        <v>1080</v>
      </c>
      <c r="F267"/>
    </row>
    <row r="268" spans="2:6" ht="13.5" x14ac:dyDescent="0.2">
      <c r="B268" s="80">
        <v>2017</v>
      </c>
      <c r="C268" s="81" t="s">
        <v>1550</v>
      </c>
      <c r="D268" s="82">
        <v>652</v>
      </c>
      <c r="F268"/>
    </row>
    <row r="269" spans="2:6" ht="13.5" x14ac:dyDescent="0.2">
      <c r="B269" s="80">
        <v>2017</v>
      </c>
      <c r="C269" s="81" t="s">
        <v>1551</v>
      </c>
      <c r="D269" s="82">
        <v>608</v>
      </c>
      <c r="F269"/>
    </row>
    <row r="270" spans="2:6" ht="13.5" x14ac:dyDescent="0.2">
      <c r="B270" s="80">
        <v>2017</v>
      </c>
      <c r="C270" s="81" t="s">
        <v>1552</v>
      </c>
      <c r="D270" s="82">
        <v>1265</v>
      </c>
      <c r="F270"/>
    </row>
    <row r="271" spans="2:6" ht="13.5" x14ac:dyDescent="0.2">
      <c r="B271" s="80">
        <v>2017</v>
      </c>
      <c r="C271" s="81" t="s">
        <v>1553</v>
      </c>
      <c r="D271" s="82">
        <v>608</v>
      </c>
      <c r="F271"/>
    </row>
    <row r="272" spans="2:6" ht="13.5" x14ac:dyDescent="0.2">
      <c r="B272" s="80">
        <v>2017</v>
      </c>
      <c r="C272" s="81" t="s">
        <v>1554</v>
      </c>
      <c r="D272" s="82">
        <v>718</v>
      </c>
      <c r="F272"/>
    </row>
    <row r="273" spans="2:6" ht="13.5" x14ac:dyDescent="0.2">
      <c r="B273" s="80">
        <v>2017</v>
      </c>
      <c r="C273" s="81" t="s">
        <v>1555</v>
      </c>
      <c r="D273" s="82">
        <v>1265</v>
      </c>
      <c r="F273"/>
    </row>
    <row r="274" spans="2:6" ht="13.5" x14ac:dyDescent="0.2">
      <c r="B274" s="80">
        <v>2017</v>
      </c>
      <c r="C274" s="81" t="s">
        <v>1556</v>
      </c>
      <c r="D274" s="82">
        <v>1005</v>
      </c>
      <c r="F274"/>
    </row>
    <row r="275" spans="2:6" ht="13.5" x14ac:dyDescent="0.2">
      <c r="B275" s="80">
        <v>2017</v>
      </c>
      <c r="C275" s="81" t="s">
        <v>1557</v>
      </c>
      <c r="D275" s="82">
        <v>1742</v>
      </c>
      <c r="F275"/>
    </row>
    <row r="276" spans="2:6" ht="13.5" x14ac:dyDescent="0.2">
      <c r="B276" s="80">
        <v>2017</v>
      </c>
      <c r="C276" s="81" t="s">
        <v>1559</v>
      </c>
      <c r="D276" s="82">
        <v>1196</v>
      </c>
      <c r="F276"/>
    </row>
    <row r="277" spans="2:6" ht="13.5" x14ac:dyDescent="0.2">
      <c r="B277" s="80">
        <v>2017</v>
      </c>
      <c r="C277" s="81" t="s">
        <v>1560</v>
      </c>
      <c r="D277" s="82">
        <v>460</v>
      </c>
      <c r="F277"/>
    </row>
    <row r="278" spans="2:6" ht="13.5" x14ac:dyDescent="0.2">
      <c r="B278" s="80">
        <v>2017</v>
      </c>
      <c r="C278" s="81" t="s">
        <v>1561</v>
      </c>
      <c r="D278" s="82">
        <v>942</v>
      </c>
      <c r="F278"/>
    </row>
    <row r="279" spans="2:6" ht="13.5" x14ac:dyDescent="0.2">
      <c r="B279" s="80">
        <v>2017</v>
      </c>
      <c r="C279" s="81" t="s">
        <v>1562</v>
      </c>
      <c r="D279" s="82">
        <v>532</v>
      </c>
      <c r="F279"/>
    </row>
    <row r="280" spans="2:6" ht="13.5" x14ac:dyDescent="0.2">
      <c r="B280" s="80">
        <v>2017</v>
      </c>
      <c r="C280" s="81" t="s">
        <v>1563</v>
      </c>
      <c r="D280" s="82">
        <v>545</v>
      </c>
      <c r="F280"/>
    </row>
    <row r="281" spans="2:6" ht="13.5" x14ac:dyDescent="0.2">
      <c r="B281" s="80">
        <v>2017</v>
      </c>
      <c r="C281" s="81" t="s">
        <v>1564</v>
      </c>
      <c r="D281" s="82">
        <v>451</v>
      </c>
      <c r="F281"/>
    </row>
    <row r="282" spans="2:6" ht="13.5" x14ac:dyDescent="0.2">
      <c r="B282" s="80">
        <v>2017</v>
      </c>
      <c r="C282" s="81" t="s">
        <v>1565</v>
      </c>
      <c r="D282" s="82">
        <v>796</v>
      </c>
      <c r="F282"/>
    </row>
    <row r="283" spans="2:6" ht="13.5" x14ac:dyDescent="0.2">
      <c r="B283" s="80">
        <v>2017</v>
      </c>
      <c r="C283" s="81" t="s">
        <v>1566</v>
      </c>
      <c r="D283" s="82">
        <v>1388</v>
      </c>
      <c r="F283"/>
    </row>
    <row r="284" spans="2:6" ht="13.5" x14ac:dyDescent="0.2">
      <c r="B284" s="80">
        <v>2017</v>
      </c>
      <c r="C284" s="81" t="s">
        <v>1567</v>
      </c>
      <c r="D284" s="82">
        <v>1028</v>
      </c>
      <c r="F284"/>
    </row>
    <row r="285" spans="2:6" ht="13.5" x14ac:dyDescent="0.2">
      <c r="B285" s="80">
        <v>2017</v>
      </c>
      <c r="C285" s="81" t="s">
        <v>1568</v>
      </c>
      <c r="D285" s="82">
        <v>746</v>
      </c>
      <c r="F285"/>
    </row>
    <row r="286" spans="2:6" ht="13.5" x14ac:dyDescent="0.2">
      <c r="B286" s="80">
        <v>2017</v>
      </c>
      <c r="C286" s="81" t="s">
        <v>1569</v>
      </c>
      <c r="D286" s="82">
        <v>16</v>
      </c>
      <c r="F286"/>
    </row>
    <row r="287" spans="2:6" ht="13.5" x14ac:dyDescent="0.2">
      <c r="B287" s="80">
        <v>2017</v>
      </c>
      <c r="C287" s="81" t="s">
        <v>1570</v>
      </c>
      <c r="D287" s="82">
        <v>689</v>
      </c>
      <c r="F287"/>
    </row>
    <row r="288" spans="2:6" ht="13.5" x14ac:dyDescent="0.2">
      <c r="B288" s="80">
        <v>2017</v>
      </c>
      <c r="C288" s="81" t="s">
        <v>1571</v>
      </c>
      <c r="D288" s="82">
        <v>351</v>
      </c>
      <c r="F288"/>
    </row>
    <row r="289" spans="2:6" ht="12.75" x14ac:dyDescent="0.2">
      <c r="B289" s="86">
        <v>2017</v>
      </c>
      <c r="C289" s="85" t="s">
        <v>1629</v>
      </c>
      <c r="D289" s="82">
        <v>1695</v>
      </c>
      <c r="F289"/>
    </row>
    <row r="290" spans="2:6" ht="12.75" x14ac:dyDescent="0.2">
      <c r="B290" s="80">
        <v>2017</v>
      </c>
      <c r="C290" s="85" t="s">
        <v>1631</v>
      </c>
      <c r="D290" s="82">
        <v>832</v>
      </c>
      <c r="F290"/>
    </row>
    <row r="291" spans="2:6" ht="12.75" x14ac:dyDescent="0.2">
      <c r="B291" s="80">
        <v>2017</v>
      </c>
      <c r="C291" s="87" t="s">
        <v>1633</v>
      </c>
      <c r="D291" s="82">
        <v>876</v>
      </c>
      <c r="F291"/>
    </row>
    <row r="292" spans="2:6" ht="12.75" x14ac:dyDescent="0.2">
      <c r="B292" s="80">
        <v>2017</v>
      </c>
      <c r="C292" s="87" t="s">
        <v>1637</v>
      </c>
      <c r="D292" s="82">
        <v>882</v>
      </c>
      <c r="F292"/>
    </row>
    <row r="293" spans="2:6" ht="13.5" x14ac:dyDescent="0.2">
      <c r="B293" s="80">
        <v>2018</v>
      </c>
      <c r="C293" s="81" t="s">
        <v>1558</v>
      </c>
      <c r="D293" s="82">
        <v>908</v>
      </c>
      <c r="F293"/>
    </row>
    <row r="294" spans="2:6" ht="13.5" x14ac:dyDescent="0.2">
      <c r="B294" s="80">
        <v>2018</v>
      </c>
      <c r="C294" s="81" t="s">
        <v>1572</v>
      </c>
      <c r="D294" s="82">
        <v>813</v>
      </c>
      <c r="F294"/>
    </row>
    <row r="295" spans="2:6" ht="13.5" x14ac:dyDescent="0.2">
      <c r="B295" s="80">
        <v>2018</v>
      </c>
      <c r="C295" s="81" t="s">
        <v>1573</v>
      </c>
      <c r="D295" s="82">
        <v>750</v>
      </c>
      <c r="F295"/>
    </row>
    <row r="296" spans="2:6" ht="13.5" x14ac:dyDescent="0.2">
      <c r="B296" s="80">
        <v>2018</v>
      </c>
      <c r="C296" s="81" t="s">
        <v>1574</v>
      </c>
      <c r="D296" s="82">
        <v>980</v>
      </c>
      <c r="F296"/>
    </row>
    <row r="297" spans="2:6" ht="13.5" x14ac:dyDescent="0.2">
      <c r="B297" s="80">
        <v>2018</v>
      </c>
      <c r="C297" s="81" t="s">
        <v>1575</v>
      </c>
      <c r="D297" s="82">
        <v>782</v>
      </c>
      <c r="F297"/>
    </row>
    <row r="298" spans="2:6" ht="13.5" x14ac:dyDescent="0.2">
      <c r="B298" s="80">
        <v>2018</v>
      </c>
      <c r="C298" s="81" t="s">
        <v>1576</v>
      </c>
      <c r="D298" s="82">
        <v>740</v>
      </c>
      <c r="F298"/>
    </row>
    <row r="299" spans="2:6" ht="13.5" x14ac:dyDescent="0.2">
      <c r="B299" s="80">
        <v>2018</v>
      </c>
      <c r="C299" s="81" t="s">
        <v>1577</v>
      </c>
      <c r="D299" s="82">
        <v>982</v>
      </c>
      <c r="F299"/>
    </row>
    <row r="300" spans="2:6" ht="13.5" x14ac:dyDescent="0.2">
      <c r="B300" s="80">
        <v>2018</v>
      </c>
      <c r="C300" s="81" t="s">
        <v>1578</v>
      </c>
      <c r="D300" s="82">
        <v>1195</v>
      </c>
      <c r="F300"/>
    </row>
    <row r="301" spans="2:6" ht="13.5" x14ac:dyDescent="0.2">
      <c r="B301" s="80">
        <v>2018</v>
      </c>
      <c r="C301" s="81" t="s">
        <v>1579</v>
      </c>
      <c r="D301" s="82">
        <v>490</v>
      </c>
      <c r="F301"/>
    </row>
    <row r="302" spans="2:6" ht="13.5" x14ac:dyDescent="0.2">
      <c r="B302" s="80">
        <v>2018</v>
      </c>
      <c r="C302" s="81" t="s">
        <v>1580</v>
      </c>
      <c r="D302" s="82">
        <v>1526</v>
      </c>
      <c r="F302"/>
    </row>
    <row r="303" spans="2:6" ht="13.5" x14ac:dyDescent="0.2">
      <c r="B303" s="80">
        <v>2018</v>
      </c>
      <c r="C303" s="81" t="s">
        <v>1581</v>
      </c>
      <c r="D303" s="82">
        <v>499</v>
      </c>
      <c r="F303"/>
    </row>
    <row r="304" spans="2:6" ht="13.5" x14ac:dyDescent="0.2">
      <c r="B304" s="80">
        <v>2018</v>
      </c>
      <c r="C304" s="81" t="s">
        <v>1582</v>
      </c>
      <c r="D304" s="82">
        <v>1135</v>
      </c>
      <c r="F304"/>
    </row>
    <row r="305" spans="2:6" ht="13.5" x14ac:dyDescent="0.2">
      <c r="B305" s="80">
        <v>2018</v>
      </c>
      <c r="C305" s="81" t="s">
        <v>1583</v>
      </c>
      <c r="D305" s="82">
        <v>15</v>
      </c>
      <c r="F305"/>
    </row>
    <row r="306" spans="2:6" ht="13.5" x14ac:dyDescent="0.2">
      <c r="B306" s="80">
        <v>2018</v>
      </c>
      <c r="C306" s="81" t="s">
        <v>1584</v>
      </c>
      <c r="D306" s="82">
        <v>16</v>
      </c>
      <c r="F306"/>
    </row>
    <row r="307" spans="2:6" ht="13.5" x14ac:dyDescent="0.2">
      <c r="B307" s="80">
        <v>2018</v>
      </c>
      <c r="C307" s="81" t="s">
        <v>1585</v>
      </c>
      <c r="D307" s="82">
        <v>116</v>
      </c>
      <c r="F307"/>
    </row>
    <row r="308" spans="2:6" ht="13.5" x14ac:dyDescent="0.2">
      <c r="B308" s="80">
        <v>2018</v>
      </c>
      <c r="C308" s="81" t="s">
        <v>1585</v>
      </c>
      <c r="D308" s="82">
        <v>367</v>
      </c>
      <c r="F308"/>
    </row>
    <row r="309" spans="2:6" ht="13.5" x14ac:dyDescent="0.2">
      <c r="B309" s="80">
        <v>2018</v>
      </c>
      <c r="C309" s="81" t="s">
        <v>1586</v>
      </c>
      <c r="D309" s="82">
        <v>147</v>
      </c>
      <c r="F309"/>
    </row>
    <row r="310" spans="2:6" ht="13.5" x14ac:dyDescent="0.2">
      <c r="B310" s="80">
        <v>2018</v>
      </c>
      <c r="C310" s="81" t="s">
        <v>1587</v>
      </c>
      <c r="D310" s="82">
        <v>673</v>
      </c>
      <c r="F310"/>
    </row>
    <row r="311" spans="2:6" ht="13.5" x14ac:dyDescent="0.2">
      <c r="B311" s="80">
        <v>2018</v>
      </c>
      <c r="C311" s="81" t="s">
        <v>1588</v>
      </c>
      <c r="D311" s="82">
        <v>1185</v>
      </c>
      <c r="F311"/>
    </row>
    <row r="312" spans="2:6" ht="13.5" x14ac:dyDescent="0.2">
      <c r="B312" s="80">
        <v>2018</v>
      </c>
      <c r="C312" s="81" t="s">
        <v>1589</v>
      </c>
      <c r="D312" s="82">
        <v>612</v>
      </c>
      <c r="F312"/>
    </row>
    <row r="313" spans="2:6" ht="13.5" x14ac:dyDescent="0.2">
      <c r="B313" s="80">
        <v>2018</v>
      </c>
      <c r="C313" s="81" t="s">
        <v>1590</v>
      </c>
      <c r="D313" s="82">
        <v>731</v>
      </c>
      <c r="F313"/>
    </row>
    <row r="314" spans="2:6" ht="13.5" x14ac:dyDescent="0.2">
      <c r="B314" s="80">
        <v>2018</v>
      </c>
      <c r="C314" s="81" t="s">
        <v>1591</v>
      </c>
      <c r="D314" s="82">
        <v>393</v>
      </c>
      <c r="F314"/>
    </row>
    <row r="315" spans="2:6" ht="13.5" x14ac:dyDescent="0.2">
      <c r="B315" s="80">
        <v>2018</v>
      </c>
      <c r="C315" s="81" t="s">
        <v>1592</v>
      </c>
      <c r="D315" s="82">
        <v>434</v>
      </c>
      <c r="F315"/>
    </row>
    <row r="316" spans="2:6" ht="13.5" x14ac:dyDescent="0.2">
      <c r="B316" s="80">
        <v>2018</v>
      </c>
      <c r="C316" s="81" t="s">
        <v>1593</v>
      </c>
      <c r="D316" s="82">
        <v>1241</v>
      </c>
      <c r="F316"/>
    </row>
    <row r="317" spans="2:6" ht="13.5" x14ac:dyDescent="0.2">
      <c r="B317" s="80">
        <v>2018</v>
      </c>
      <c r="C317" s="81" t="s">
        <v>1594</v>
      </c>
      <c r="D317" s="82">
        <v>1005</v>
      </c>
      <c r="F317"/>
    </row>
    <row r="318" spans="2:6" ht="13.5" x14ac:dyDescent="0.2">
      <c r="B318" s="80">
        <v>2018</v>
      </c>
      <c r="C318" s="81" t="s">
        <v>1595</v>
      </c>
      <c r="D318" s="82">
        <v>745</v>
      </c>
      <c r="F318"/>
    </row>
    <row r="319" spans="2:6" ht="13.5" x14ac:dyDescent="0.2">
      <c r="B319" s="80">
        <v>2018</v>
      </c>
      <c r="C319" s="81" t="s">
        <v>1596</v>
      </c>
      <c r="D319" s="82">
        <v>979</v>
      </c>
      <c r="F319"/>
    </row>
    <row r="320" spans="2:6" ht="13.5" x14ac:dyDescent="0.2">
      <c r="B320" s="80">
        <v>2018</v>
      </c>
      <c r="C320" s="81" t="s">
        <v>1597</v>
      </c>
      <c r="D320" s="82">
        <v>930</v>
      </c>
      <c r="F320"/>
    </row>
    <row r="321" spans="2:6" ht="13.5" x14ac:dyDescent="0.2">
      <c r="B321" s="80">
        <v>2018</v>
      </c>
      <c r="C321" s="81" t="s">
        <v>1598</v>
      </c>
      <c r="D321" s="82">
        <v>624</v>
      </c>
      <c r="F321"/>
    </row>
    <row r="322" spans="2:6" ht="13.5" x14ac:dyDescent="0.2">
      <c r="B322" s="80">
        <v>2018</v>
      </c>
      <c r="C322" s="81" t="s">
        <v>1599</v>
      </c>
      <c r="D322" s="82">
        <v>894</v>
      </c>
      <c r="F322"/>
    </row>
    <row r="323" spans="2:6" ht="13.5" x14ac:dyDescent="0.2">
      <c r="B323" s="80">
        <v>2018</v>
      </c>
      <c r="C323" s="81" t="s">
        <v>159</v>
      </c>
      <c r="D323" s="82">
        <v>617</v>
      </c>
      <c r="F323"/>
    </row>
    <row r="324" spans="2:6" ht="13.5" x14ac:dyDescent="0.2">
      <c r="B324" s="80">
        <v>2018</v>
      </c>
      <c r="C324" s="81" t="s">
        <v>1600</v>
      </c>
      <c r="D324" s="82">
        <v>376</v>
      </c>
      <c r="F324"/>
    </row>
    <row r="325" spans="2:6" ht="13.5" x14ac:dyDescent="0.2">
      <c r="B325" s="80">
        <v>2018</v>
      </c>
      <c r="C325" s="81" t="s">
        <v>1601</v>
      </c>
      <c r="D325" s="82">
        <v>680</v>
      </c>
      <c r="F325"/>
    </row>
    <row r="326" spans="2:6" ht="13.5" x14ac:dyDescent="0.2">
      <c r="B326" s="80">
        <v>2018</v>
      </c>
      <c r="C326" s="81" t="s">
        <v>1602</v>
      </c>
      <c r="D326" s="82">
        <v>671</v>
      </c>
      <c r="F326"/>
    </row>
    <row r="327" spans="2:6" ht="13.5" x14ac:dyDescent="0.2">
      <c r="B327" s="80">
        <v>2018</v>
      </c>
      <c r="C327" s="81" t="s">
        <v>1603</v>
      </c>
      <c r="D327" s="82">
        <v>818</v>
      </c>
      <c r="F327"/>
    </row>
    <row r="328" spans="2:6" ht="13.5" x14ac:dyDescent="0.2">
      <c r="B328" s="80">
        <v>2018</v>
      </c>
      <c r="C328" s="81" t="s">
        <v>1604</v>
      </c>
      <c r="D328" s="82">
        <v>641</v>
      </c>
      <c r="F328"/>
    </row>
    <row r="329" spans="2:6" ht="13.5" x14ac:dyDescent="0.2">
      <c r="B329" s="80">
        <v>2018</v>
      </c>
      <c r="C329" s="81" t="s">
        <v>1605</v>
      </c>
      <c r="D329" s="82">
        <v>706</v>
      </c>
      <c r="F329"/>
    </row>
    <row r="330" spans="2:6" ht="13.5" x14ac:dyDescent="0.2">
      <c r="B330" s="80">
        <v>2018</v>
      </c>
      <c r="C330" s="81" t="s">
        <v>1606</v>
      </c>
      <c r="D330" s="82">
        <v>520</v>
      </c>
      <c r="F330"/>
    </row>
    <row r="331" spans="2:6" ht="13.5" x14ac:dyDescent="0.2">
      <c r="B331" s="80">
        <v>2018</v>
      </c>
      <c r="C331" s="81" t="s">
        <v>1607</v>
      </c>
      <c r="D331" s="82">
        <v>868</v>
      </c>
      <c r="F331"/>
    </row>
    <row r="332" spans="2:6" ht="13.5" x14ac:dyDescent="0.2">
      <c r="B332" s="80">
        <v>2018</v>
      </c>
      <c r="C332" s="81" t="s">
        <v>1608</v>
      </c>
      <c r="D332" s="82">
        <v>1515</v>
      </c>
      <c r="F332"/>
    </row>
    <row r="333" spans="2:6" ht="12.75" x14ac:dyDescent="0.2">
      <c r="B333" s="80">
        <v>2018</v>
      </c>
      <c r="C333" s="87" t="s">
        <v>1632</v>
      </c>
      <c r="D333" s="82">
        <v>924</v>
      </c>
      <c r="F333"/>
    </row>
    <row r="334" spans="2:6" ht="12.75" x14ac:dyDescent="0.2">
      <c r="B334" s="80">
        <v>2018</v>
      </c>
      <c r="C334" s="87" t="s">
        <v>1634</v>
      </c>
      <c r="D334" s="82">
        <v>859</v>
      </c>
      <c r="F334"/>
    </row>
    <row r="335" spans="2:6" ht="12.75" x14ac:dyDescent="0.2">
      <c r="B335" s="80">
        <v>2018</v>
      </c>
      <c r="C335" s="87" t="s">
        <v>1638</v>
      </c>
      <c r="D335" s="82">
        <v>946</v>
      </c>
      <c r="F335"/>
    </row>
    <row r="336" spans="2:6" ht="12.75" x14ac:dyDescent="0.2">
      <c r="B336" s="80">
        <v>2018</v>
      </c>
      <c r="C336" s="87" t="s">
        <v>1640</v>
      </c>
      <c r="D336" s="82">
        <v>913</v>
      </c>
      <c r="F336"/>
    </row>
    <row r="337" spans="2:6" ht="12.75" x14ac:dyDescent="0.2">
      <c r="B337" s="80">
        <v>2018</v>
      </c>
      <c r="C337" s="87" t="s">
        <v>1642</v>
      </c>
      <c r="D337" s="82">
        <v>1067</v>
      </c>
      <c r="F337"/>
    </row>
    <row r="338" spans="2:6" ht="13.5" x14ac:dyDescent="0.2">
      <c r="B338" s="80">
        <v>2019</v>
      </c>
      <c r="C338" s="81" t="s">
        <v>1609</v>
      </c>
      <c r="D338" s="82">
        <v>436</v>
      </c>
      <c r="F338"/>
    </row>
    <row r="339" spans="2:6" ht="13.5" x14ac:dyDescent="0.2">
      <c r="B339" s="80">
        <v>2019</v>
      </c>
      <c r="C339" s="81" t="s">
        <v>1610</v>
      </c>
      <c r="D339" s="82">
        <v>710</v>
      </c>
      <c r="F339"/>
    </row>
    <row r="340" spans="2:6" ht="13.5" x14ac:dyDescent="0.2">
      <c r="B340" s="80">
        <v>2019</v>
      </c>
      <c r="C340" s="81" t="s">
        <v>1611</v>
      </c>
      <c r="D340" s="82">
        <v>1086</v>
      </c>
      <c r="F340"/>
    </row>
    <row r="341" spans="2:6" ht="13.5" x14ac:dyDescent="0.2">
      <c r="B341" s="80">
        <v>2019</v>
      </c>
      <c r="C341" s="81" t="s">
        <v>1612</v>
      </c>
      <c r="D341" s="82">
        <v>1479</v>
      </c>
      <c r="F341"/>
    </row>
    <row r="342" spans="2:6" ht="13.5" x14ac:dyDescent="0.2">
      <c r="B342" s="80">
        <v>2019</v>
      </c>
      <c r="C342" s="81" t="s">
        <v>1613</v>
      </c>
      <c r="D342" s="82">
        <v>1538</v>
      </c>
      <c r="F342"/>
    </row>
    <row r="343" spans="2:6" ht="13.5" x14ac:dyDescent="0.2">
      <c r="B343" s="80">
        <v>2019</v>
      </c>
      <c r="C343" s="81" t="s">
        <v>1614</v>
      </c>
      <c r="D343" s="82">
        <v>761</v>
      </c>
      <c r="F343"/>
    </row>
    <row r="344" spans="2:6" ht="13.5" x14ac:dyDescent="0.2">
      <c r="B344" s="80">
        <v>2019</v>
      </c>
      <c r="C344" s="81" t="s">
        <v>1615</v>
      </c>
      <c r="D344" s="82">
        <v>470</v>
      </c>
      <c r="F344"/>
    </row>
    <row r="345" spans="2:6" ht="13.5" x14ac:dyDescent="0.2">
      <c r="B345" s="80">
        <v>2019</v>
      </c>
      <c r="C345" s="81" t="s">
        <v>1616</v>
      </c>
      <c r="D345" s="82">
        <v>510</v>
      </c>
      <c r="F345"/>
    </row>
    <row r="346" spans="2:6" ht="13.5" x14ac:dyDescent="0.2">
      <c r="B346" s="80">
        <v>2019</v>
      </c>
      <c r="C346" s="81" t="s">
        <v>1617</v>
      </c>
      <c r="D346" s="82">
        <v>1194</v>
      </c>
      <c r="F346"/>
    </row>
    <row r="347" spans="2:6" ht="13.5" x14ac:dyDescent="0.2">
      <c r="B347" s="80">
        <v>2019</v>
      </c>
      <c r="C347" s="81" t="s">
        <v>1618</v>
      </c>
      <c r="D347" s="80">
        <v>1140</v>
      </c>
      <c r="F347"/>
    </row>
    <row r="348" spans="2:6" ht="13.5" x14ac:dyDescent="0.2">
      <c r="B348" s="80">
        <v>2019</v>
      </c>
      <c r="C348" s="81" t="s">
        <v>1619</v>
      </c>
      <c r="D348" s="80">
        <v>438</v>
      </c>
      <c r="F348"/>
    </row>
    <row r="349" spans="2:6" ht="13.5" x14ac:dyDescent="0.2">
      <c r="B349" s="80">
        <v>2019</v>
      </c>
      <c r="C349" s="81" t="s">
        <v>1620</v>
      </c>
      <c r="D349" s="82">
        <v>158</v>
      </c>
      <c r="F349"/>
    </row>
    <row r="350" spans="2:6" ht="13.5" x14ac:dyDescent="0.2">
      <c r="B350" s="80">
        <v>2019</v>
      </c>
      <c r="C350" s="81" t="s">
        <v>1621</v>
      </c>
      <c r="D350" s="82">
        <v>104</v>
      </c>
      <c r="F350"/>
    </row>
    <row r="351" spans="2:6" ht="13.5" x14ac:dyDescent="0.2">
      <c r="B351" s="80">
        <v>2019</v>
      </c>
      <c r="C351" s="81" t="s">
        <v>1622</v>
      </c>
      <c r="D351" s="82">
        <v>104</v>
      </c>
      <c r="F351"/>
    </row>
    <row r="352" spans="2:6" ht="13.5" x14ac:dyDescent="0.2">
      <c r="B352" s="80">
        <v>2019</v>
      </c>
      <c r="C352" s="81" t="s">
        <v>1623</v>
      </c>
      <c r="D352" s="82">
        <v>533</v>
      </c>
      <c r="F352"/>
    </row>
    <row r="353" spans="2:6" ht="13.5" x14ac:dyDescent="0.2">
      <c r="B353" s="80">
        <v>2019</v>
      </c>
      <c r="C353" s="81" t="s">
        <v>1223</v>
      </c>
      <c r="D353" s="82">
        <v>774</v>
      </c>
      <c r="F353"/>
    </row>
    <row r="354" spans="2:6" ht="13.5" x14ac:dyDescent="0.2">
      <c r="B354" s="80">
        <v>2019</v>
      </c>
      <c r="C354" s="81" t="s">
        <v>1624</v>
      </c>
      <c r="D354" s="82">
        <v>426</v>
      </c>
      <c r="F354"/>
    </row>
    <row r="355" spans="2:6" ht="13.5" x14ac:dyDescent="0.2">
      <c r="B355" s="80">
        <v>2019</v>
      </c>
      <c r="C355" s="81" t="s">
        <v>1625</v>
      </c>
      <c r="D355" s="82">
        <v>872</v>
      </c>
      <c r="F355"/>
    </row>
    <row r="356" spans="2:6" ht="13.5" x14ac:dyDescent="0.2">
      <c r="B356" s="80">
        <v>2019</v>
      </c>
      <c r="C356" s="81" t="s">
        <v>1626</v>
      </c>
      <c r="D356" s="82">
        <v>692</v>
      </c>
      <c r="F356"/>
    </row>
    <row r="357" spans="2:6" ht="13.5" x14ac:dyDescent="0.2">
      <c r="B357" s="80">
        <v>2019</v>
      </c>
      <c r="C357" s="81" t="s">
        <v>1627</v>
      </c>
      <c r="D357" s="82">
        <v>162</v>
      </c>
      <c r="F357"/>
    </row>
    <row r="358" spans="2:6" ht="13.5" x14ac:dyDescent="0.2">
      <c r="B358" s="80">
        <v>2019</v>
      </c>
      <c r="C358" s="81" t="s">
        <v>195</v>
      </c>
      <c r="D358" s="82">
        <v>956</v>
      </c>
      <c r="F358"/>
    </row>
    <row r="359" spans="2:6" ht="13.5" x14ac:dyDescent="0.2">
      <c r="B359" s="80">
        <v>2019</v>
      </c>
      <c r="C359" s="81" t="s">
        <v>1628</v>
      </c>
      <c r="D359" s="82">
        <v>140</v>
      </c>
      <c r="F359"/>
    </row>
    <row r="360" spans="2:6" ht="12.75" x14ac:dyDescent="0.2">
      <c r="B360" s="80">
        <v>2019</v>
      </c>
      <c r="C360" s="87" t="s">
        <v>1635</v>
      </c>
      <c r="D360" s="82">
        <v>898</v>
      </c>
      <c r="F360"/>
    </row>
    <row r="361" spans="2:6" ht="12.75" x14ac:dyDescent="0.2">
      <c r="B361" s="80">
        <v>2019</v>
      </c>
      <c r="C361" s="87" t="s">
        <v>1636</v>
      </c>
      <c r="D361" s="82">
        <v>602</v>
      </c>
      <c r="F361"/>
    </row>
    <row r="362" spans="2:6" ht="12.75" x14ac:dyDescent="0.2">
      <c r="B362" s="80">
        <v>2019</v>
      </c>
      <c r="C362" s="87" t="s">
        <v>1639</v>
      </c>
      <c r="D362" s="82">
        <v>806</v>
      </c>
      <c r="F362"/>
    </row>
    <row r="363" spans="2:6" ht="12.75" x14ac:dyDescent="0.2">
      <c r="B363" s="80">
        <v>2019</v>
      </c>
      <c r="C363" s="87" t="s">
        <v>1641</v>
      </c>
      <c r="D363" s="82">
        <v>681</v>
      </c>
      <c r="F363"/>
    </row>
    <row r="364" spans="2:6" ht="12.75" x14ac:dyDescent="0.2">
      <c r="B364" s="80">
        <v>2019</v>
      </c>
      <c r="C364" s="87" t="s">
        <v>1643</v>
      </c>
      <c r="D364" s="82">
        <v>820</v>
      </c>
      <c r="F364"/>
    </row>
    <row r="365" spans="2:6" ht="12.75" x14ac:dyDescent="0.2">
      <c r="B365" s="80">
        <v>2019</v>
      </c>
      <c r="C365" s="87" t="s">
        <v>1644</v>
      </c>
      <c r="D365" s="82">
        <v>856</v>
      </c>
      <c r="F365"/>
    </row>
    <row r="366" spans="2:6" ht="12.75" x14ac:dyDescent="0.2">
      <c r="B366" s="80">
        <v>2019</v>
      </c>
      <c r="C366" s="87" t="s">
        <v>1645</v>
      </c>
      <c r="D366" s="82">
        <v>608</v>
      </c>
      <c r="F366"/>
    </row>
    <row r="367" spans="2:6" ht="13.5" x14ac:dyDescent="0.2">
      <c r="B367" s="80">
        <v>2019</v>
      </c>
      <c r="C367" s="81" t="s">
        <v>1647</v>
      </c>
      <c r="D367" s="82">
        <v>90</v>
      </c>
      <c r="F367"/>
    </row>
    <row r="368" spans="2:6" ht="13.5" x14ac:dyDescent="0.2">
      <c r="B368" s="80">
        <v>2019</v>
      </c>
      <c r="C368" s="81" t="s">
        <v>1648</v>
      </c>
      <c r="D368" s="82">
        <v>1022</v>
      </c>
      <c r="F368"/>
    </row>
    <row r="369" spans="2:6" ht="13.5" x14ac:dyDescent="0.2">
      <c r="B369" s="80">
        <v>2019</v>
      </c>
      <c r="C369" s="81" t="s">
        <v>1649</v>
      </c>
      <c r="D369" s="82">
        <v>448</v>
      </c>
      <c r="F369"/>
    </row>
    <row r="370" spans="2:6" ht="13.5" x14ac:dyDescent="0.2">
      <c r="B370" s="80">
        <v>2019</v>
      </c>
      <c r="C370" s="81" t="s">
        <v>1650</v>
      </c>
      <c r="D370" s="82">
        <v>99</v>
      </c>
      <c r="F370"/>
    </row>
    <row r="371" spans="2:6" ht="13.5" x14ac:dyDescent="0.2">
      <c r="B371" s="80">
        <v>2020</v>
      </c>
      <c r="C371" s="81" t="s">
        <v>1646</v>
      </c>
      <c r="D371" s="82">
        <v>357</v>
      </c>
      <c r="F371"/>
    </row>
    <row r="372" spans="2:6" ht="13.5" x14ac:dyDescent="0.2">
      <c r="B372" s="80">
        <v>2020</v>
      </c>
      <c r="C372" s="81" t="s">
        <v>1651</v>
      </c>
      <c r="D372" s="82">
        <v>704</v>
      </c>
      <c r="F372"/>
    </row>
    <row r="373" spans="2:6" ht="13.5" x14ac:dyDescent="0.2">
      <c r="B373" s="80">
        <v>2020</v>
      </c>
      <c r="C373" s="81" t="s">
        <v>1652</v>
      </c>
      <c r="D373" s="82">
        <v>142</v>
      </c>
      <c r="F373"/>
    </row>
    <row r="374" spans="2:6" ht="13.5" x14ac:dyDescent="0.2">
      <c r="B374" s="80">
        <v>2020</v>
      </c>
      <c r="C374" s="81" t="s">
        <v>1653</v>
      </c>
      <c r="D374" s="82">
        <v>585</v>
      </c>
      <c r="F374"/>
    </row>
    <row r="375" spans="2:6" ht="13.5" x14ac:dyDescent="0.2">
      <c r="B375" s="80">
        <v>2020</v>
      </c>
      <c r="C375" s="81" t="s">
        <v>1654</v>
      </c>
      <c r="D375" s="82">
        <v>410</v>
      </c>
      <c r="F375"/>
    </row>
    <row r="376" spans="2:6" ht="13.5" x14ac:dyDescent="0.2">
      <c r="B376" s="80">
        <v>2020</v>
      </c>
      <c r="C376" s="81" t="s">
        <v>1655</v>
      </c>
      <c r="D376" s="82">
        <v>900</v>
      </c>
      <c r="F376"/>
    </row>
    <row r="377" spans="2:6" ht="13.5" x14ac:dyDescent="0.2">
      <c r="B377" s="80">
        <v>2020</v>
      </c>
      <c r="C377" s="81" t="s">
        <v>1656</v>
      </c>
      <c r="D377" s="82">
        <v>740</v>
      </c>
      <c r="F377"/>
    </row>
    <row r="378" spans="2:6" ht="13.5" x14ac:dyDescent="0.2">
      <c r="B378" s="80">
        <v>2020</v>
      </c>
      <c r="C378" s="81" t="s">
        <v>1657</v>
      </c>
      <c r="D378" s="82">
        <v>872</v>
      </c>
      <c r="F378"/>
    </row>
    <row r="379" spans="2:6" ht="13.5" x14ac:dyDescent="0.2">
      <c r="B379" s="80">
        <v>2020</v>
      </c>
      <c r="C379" s="81" t="s">
        <v>1658</v>
      </c>
      <c r="D379" s="82">
        <v>1640</v>
      </c>
      <c r="F379"/>
    </row>
    <row r="380" spans="2:6" ht="13.5" x14ac:dyDescent="0.2">
      <c r="B380" s="80">
        <v>2020</v>
      </c>
      <c r="C380" s="81" t="s">
        <v>1659</v>
      </c>
      <c r="D380" s="82">
        <v>486</v>
      </c>
      <c r="F380"/>
    </row>
    <row r="381" spans="2:6" ht="13.5" x14ac:dyDescent="0.2">
      <c r="B381" s="80">
        <v>2020</v>
      </c>
      <c r="C381" s="81" t="s">
        <v>1660</v>
      </c>
      <c r="D381" s="82">
        <v>995</v>
      </c>
      <c r="F381"/>
    </row>
    <row r="382" spans="2:6" ht="13.5" x14ac:dyDescent="0.2">
      <c r="B382" s="80">
        <v>2020</v>
      </c>
      <c r="C382" s="81" t="s">
        <v>1253</v>
      </c>
      <c r="D382" s="82">
        <v>1456</v>
      </c>
      <c r="F382"/>
    </row>
    <row r="383" spans="2:6" ht="13.5" x14ac:dyDescent="0.2">
      <c r="B383" s="80">
        <v>2020</v>
      </c>
      <c r="C383" s="81" t="s">
        <v>1661</v>
      </c>
      <c r="D383" s="82">
        <v>800</v>
      </c>
      <c r="F383"/>
    </row>
    <row r="384" spans="2:6" ht="13.5" x14ac:dyDescent="0.2">
      <c r="B384" s="80">
        <v>2020</v>
      </c>
      <c r="C384" s="81" t="s">
        <v>1662</v>
      </c>
      <c r="D384" s="82">
        <v>1768</v>
      </c>
      <c r="F384"/>
    </row>
    <row r="385" spans="2:6" ht="13.5" x14ac:dyDescent="0.2">
      <c r="B385" s="80">
        <v>2020</v>
      </c>
      <c r="C385" s="81" t="s">
        <v>1669</v>
      </c>
      <c r="D385" s="82">
        <v>1390</v>
      </c>
      <c r="F385"/>
    </row>
    <row r="386" spans="2:6" ht="13.5" x14ac:dyDescent="0.2">
      <c r="B386" s="80">
        <v>2021</v>
      </c>
      <c r="C386" s="81" t="s">
        <v>207</v>
      </c>
      <c r="D386" s="82">
        <v>463</v>
      </c>
      <c r="F386"/>
    </row>
    <row r="387" spans="2:6" ht="13.5" x14ac:dyDescent="0.2">
      <c r="B387" s="80">
        <v>2021</v>
      </c>
      <c r="C387" s="81" t="s">
        <v>209</v>
      </c>
      <c r="D387" s="82">
        <v>424</v>
      </c>
      <c r="F387"/>
    </row>
    <row r="388" spans="2:6" ht="13.5" x14ac:dyDescent="0.2">
      <c r="B388" s="80">
        <v>2021</v>
      </c>
      <c r="C388" s="81" t="s">
        <v>1663</v>
      </c>
      <c r="D388" s="82">
        <v>2666</v>
      </c>
      <c r="F388"/>
    </row>
    <row r="389" spans="2:6" ht="13.5" x14ac:dyDescent="0.2">
      <c r="B389" s="80">
        <v>2021</v>
      </c>
      <c r="C389" s="81" t="s">
        <v>1664</v>
      </c>
      <c r="D389" s="82">
        <v>1004</v>
      </c>
      <c r="F389"/>
    </row>
    <row r="390" spans="2:6" ht="13.5" x14ac:dyDescent="0.2">
      <c r="B390" s="80">
        <v>2021</v>
      </c>
      <c r="C390" s="81" t="s">
        <v>219</v>
      </c>
      <c r="D390" s="82">
        <v>940</v>
      </c>
      <c r="F390"/>
    </row>
    <row r="391" spans="2:6" ht="13.5" x14ac:dyDescent="0.2">
      <c r="B391" s="80">
        <v>2021</v>
      </c>
      <c r="C391" s="81" t="s">
        <v>1665</v>
      </c>
      <c r="D391" s="82">
        <v>63</v>
      </c>
      <c r="F391"/>
    </row>
    <row r="392" spans="2:6" ht="13.5" x14ac:dyDescent="0.2">
      <c r="B392" s="80">
        <v>2021</v>
      </c>
      <c r="C392" s="81" t="s">
        <v>1666</v>
      </c>
      <c r="D392" s="82">
        <v>608</v>
      </c>
      <c r="F392"/>
    </row>
    <row r="393" spans="2:6" ht="13.5" x14ac:dyDescent="0.2">
      <c r="B393" s="80">
        <v>2021</v>
      </c>
      <c r="C393" s="81" t="s">
        <v>1667</v>
      </c>
      <c r="D393" s="82">
        <v>390</v>
      </c>
      <c r="F393"/>
    </row>
    <row r="394" spans="2:6" ht="13.5" x14ac:dyDescent="0.2">
      <c r="B394" s="80">
        <v>2021</v>
      </c>
      <c r="C394" s="81" t="s">
        <v>1668</v>
      </c>
      <c r="D394" s="82">
        <v>238</v>
      </c>
      <c r="F394"/>
    </row>
    <row r="395" spans="2:6" ht="13.5" x14ac:dyDescent="0.15">
      <c r="B395" s="88"/>
      <c r="C395" s="89"/>
      <c r="D395" s="90">
        <f>SUM(D3:D394)</f>
        <v>250219</v>
      </c>
    </row>
    <row r="396" spans="2:6" ht="12.75" x14ac:dyDescent="0.15">
      <c r="B396" s="49"/>
      <c r="C396" s="50"/>
      <c r="D396" s="50"/>
    </row>
    <row r="397" spans="2:6" ht="12.75" x14ac:dyDescent="0.15">
      <c r="B397" s="49"/>
      <c r="C397" s="50"/>
      <c r="D397" s="50"/>
    </row>
    <row r="398" spans="2:6" ht="12.75" x14ac:dyDescent="0.15">
      <c r="B398" s="49"/>
      <c r="C398" s="50"/>
      <c r="D398" s="50"/>
    </row>
    <row r="399" spans="2:6" ht="12.75" x14ac:dyDescent="0.15">
      <c r="B399" s="49"/>
    </row>
    <row r="400" spans="2:6" ht="12.75" x14ac:dyDescent="0.15">
      <c r="B400" s="49"/>
    </row>
    <row r="401" spans="2:2" ht="12.75" x14ac:dyDescent="0.15">
      <c r="B401" s="49"/>
    </row>
    <row r="402" spans="2:2" ht="12.75" x14ac:dyDescent="0.15">
      <c r="B402" s="49"/>
    </row>
    <row r="403" spans="2:2" ht="12.75" x14ac:dyDescent="0.15">
      <c r="B403" s="49"/>
    </row>
    <row r="404" spans="2:2" ht="12.75" x14ac:dyDescent="0.15">
      <c r="B404" s="49"/>
    </row>
    <row r="405" spans="2:2" ht="12.75" x14ac:dyDescent="0.15">
      <c r="B405" s="49"/>
    </row>
    <row r="406" spans="2:2" ht="12.75" x14ac:dyDescent="0.15">
      <c r="B406" s="49"/>
    </row>
    <row r="407" spans="2:2" ht="12.75" x14ac:dyDescent="0.15">
      <c r="B407" s="49"/>
    </row>
    <row r="408" spans="2:2" ht="12.75" x14ac:dyDescent="0.15">
      <c r="B408" s="49"/>
    </row>
    <row r="409" spans="2:2" ht="12.75" x14ac:dyDescent="0.15">
      <c r="B409" s="49"/>
    </row>
    <row r="410" spans="2:2" ht="12.75" x14ac:dyDescent="0.15">
      <c r="B410" s="49"/>
    </row>
    <row r="411" spans="2:2" ht="12.75" x14ac:dyDescent="0.15">
      <c r="B411" s="49"/>
    </row>
    <row r="412" spans="2:2" ht="12.75" x14ac:dyDescent="0.15">
      <c r="B412" s="49"/>
    </row>
    <row r="413" spans="2:2" ht="12.75" x14ac:dyDescent="0.15">
      <c r="B413" s="49"/>
    </row>
    <row r="414" spans="2:2" ht="12.75" x14ac:dyDescent="0.15">
      <c r="B414" s="49"/>
    </row>
    <row r="415" spans="2:2" ht="12.75" x14ac:dyDescent="0.15">
      <c r="B415" s="49"/>
    </row>
    <row r="416" spans="2:2" ht="12.75" x14ac:dyDescent="0.15">
      <c r="B416" s="49"/>
    </row>
    <row r="417" spans="2:2" ht="12.75" x14ac:dyDescent="0.15">
      <c r="B417" s="49"/>
    </row>
    <row r="418" spans="2:2" ht="12.75" x14ac:dyDescent="0.15">
      <c r="B418" s="49"/>
    </row>
    <row r="419" spans="2:2" ht="12.75" x14ac:dyDescent="0.15">
      <c r="B419" s="49"/>
    </row>
    <row r="420" spans="2:2" ht="12.75" x14ac:dyDescent="0.15">
      <c r="B420" s="49"/>
    </row>
    <row r="421" spans="2:2" ht="12.75" x14ac:dyDescent="0.15">
      <c r="B421" s="49"/>
    </row>
    <row r="422" spans="2:2" ht="12.75" x14ac:dyDescent="0.15">
      <c r="B422" s="49"/>
    </row>
    <row r="423" spans="2:2" ht="12.75" x14ac:dyDescent="0.15">
      <c r="B423" s="49"/>
    </row>
    <row r="424" spans="2:2" ht="12.75" x14ac:dyDescent="0.15">
      <c r="B424" s="49"/>
    </row>
    <row r="425" spans="2:2" ht="12.75" x14ac:dyDescent="0.15">
      <c r="B425" s="49"/>
    </row>
    <row r="426" spans="2:2" ht="12.75" x14ac:dyDescent="0.15">
      <c r="B426" s="49"/>
    </row>
    <row r="427" spans="2:2" ht="12.75" x14ac:dyDescent="0.15">
      <c r="B427" s="49"/>
    </row>
    <row r="428" spans="2:2" ht="12.75" x14ac:dyDescent="0.15">
      <c r="B428" s="49"/>
    </row>
    <row r="429" spans="2:2" ht="12.75" x14ac:dyDescent="0.15">
      <c r="B429" s="49"/>
    </row>
    <row r="430" spans="2:2" ht="12.75" x14ac:dyDescent="0.15">
      <c r="B430" s="49"/>
    </row>
    <row r="431" spans="2:2" ht="12.75" x14ac:dyDescent="0.15">
      <c r="B431" s="49"/>
    </row>
    <row r="432" spans="2:2" ht="12.75" x14ac:dyDescent="0.15">
      <c r="B432" s="49"/>
    </row>
    <row r="433" spans="2:2" ht="12.75" x14ac:dyDescent="0.15">
      <c r="B433" s="49"/>
    </row>
    <row r="434" spans="2:2" ht="12.75" x14ac:dyDescent="0.15">
      <c r="B434" s="49"/>
    </row>
    <row r="435" spans="2:2" ht="12.75" x14ac:dyDescent="0.15">
      <c r="B435" s="49"/>
    </row>
    <row r="436" spans="2:2" ht="12.75" x14ac:dyDescent="0.15">
      <c r="B436" s="49"/>
    </row>
    <row r="437" spans="2:2" ht="12.75" x14ac:dyDescent="0.15">
      <c r="B437" s="49"/>
    </row>
    <row r="438" spans="2:2" ht="12.75" x14ac:dyDescent="0.15">
      <c r="B438" s="49"/>
    </row>
    <row r="439" spans="2:2" ht="12.75" x14ac:dyDescent="0.15">
      <c r="B439" s="49"/>
    </row>
    <row r="440" spans="2:2" ht="12.75" x14ac:dyDescent="0.15">
      <c r="B440" s="49"/>
    </row>
    <row r="441" spans="2:2" ht="12.75" x14ac:dyDescent="0.15">
      <c r="B441" s="49"/>
    </row>
    <row r="442" spans="2:2" ht="12.75" x14ac:dyDescent="0.15">
      <c r="B442" s="49"/>
    </row>
    <row r="443" spans="2:2" ht="12.75" x14ac:dyDescent="0.15">
      <c r="B443" s="49"/>
    </row>
    <row r="444" spans="2:2" ht="12.75" x14ac:dyDescent="0.15">
      <c r="B444" s="49"/>
    </row>
    <row r="445" spans="2:2" ht="12.75" x14ac:dyDescent="0.15">
      <c r="B445" s="49"/>
    </row>
    <row r="446" spans="2:2" ht="12.75" x14ac:dyDescent="0.15">
      <c r="B446" s="49"/>
    </row>
    <row r="447" spans="2:2" ht="12.75" x14ac:dyDescent="0.15">
      <c r="B447" s="49"/>
    </row>
    <row r="448" spans="2:2" ht="12.75" x14ac:dyDescent="0.15">
      <c r="B448" s="49"/>
    </row>
    <row r="449" spans="2:2" ht="12.75" x14ac:dyDescent="0.15">
      <c r="B449" s="49"/>
    </row>
    <row r="450" spans="2:2" ht="12.75" x14ac:dyDescent="0.15">
      <c r="B450" s="49"/>
    </row>
    <row r="451" spans="2:2" ht="12.75" x14ac:dyDescent="0.15">
      <c r="B451" s="49"/>
    </row>
    <row r="452" spans="2:2" ht="12.75" x14ac:dyDescent="0.15">
      <c r="B452" s="49"/>
    </row>
    <row r="453" spans="2:2" ht="12.75" x14ac:dyDescent="0.15">
      <c r="B453" s="49"/>
    </row>
    <row r="454" spans="2:2" ht="12.75" x14ac:dyDescent="0.15">
      <c r="B454" s="49"/>
    </row>
    <row r="455" spans="2:2" ht="12.75" x14ac:dyDescent="0.15">
      <c r="B455" s="49"/>
    </row>
    <row r="456" spans="2:2" ht="12.75" x14ac:dyDescent="0.15">
      <c r="B456" s="49"/>
    </row>
    <row r="457" spans="2:2" ht="12.75" x14ac:dyDescent="0.15">
      <c r="B457" s="49"/>
    </row>
    <row r="458" spans="2:2" ht="12.75" x14ac:dyDescent="0.15">
      <c r="B458" s="49"/>
    </row>
    <row r="459" spans="2:2" ht="12.75" x14ac:dyDescent="0.15">
      <c r="B459" s="49"/>
    </row>
    <row r="460" spans="2:2" ht="12.75" x14ac:dyDescent="0.15">
      <c r="B460" s="49"/>
    </row>
    <row r="461" spans="2:2" ht="12.75" x14ac:dyDescent="0.15">
      <c r="B461" s="49"/>
    </row>
    <row r="462" spans="2:2" ht="12.75" x14ac:dyDescent="0.15">
      <c r="B462" s="49"/>
    </row>
    <row r="463" spans="2:2" ht="12.75" x14ac:dyDescent="0.15">
      <c r="B463" s="49"/>
    </row>
    <row r="464" spans="2:2" ht="12.75" x14ac:dyDescent="0.15">
      <c r="B464" s="49"/>
    </row>
    <row r="465" spans="2:2" ht="12.75" x14ac:dyDescent="0.15">
      <c r="B465" s="49"/>
    </row>
    <row r="466" spans="2:2" ht="12.75" x14ac:dyDescent="0.15">
      <c r="B466" s="49"/>
    </row>
    <row r="467" spans="2:2" ht="12.75" x14ac:dyDescent="0.15">
      <c r="B467" s="49"/>
    </row>
    <row r="468" spans="2:2" ht="12.75" x14ac:dyDescent="0.15">
      <c r="B468" s="49"/>
    </row>
    <row r="469" spans="2:2" ht="12.75" x14ac:dyDescent="0.15">
      <c r="B469" s="49"/>
    </row>
    <row r="470" spans="2:2" ht="12.75" x14ac:dyDescent="0.15">
      <c r="B470" s="49"/>
    </row>
    <row r="471" spans="2:2" ht="12.75" x14ac:dyDescent="0.15">
      <c r="B471" s="49"/>
    </row>
    <row r="472" spans="2:2" ht="12.75" x14ac:dyDescent="0.15">
      <c r="B472" s="49"/>
    </row>
    <row r="473" spans="2:2" ht="12.75" x14ac:dyDescent="0.15">
      <c r="B473" s="49"/>
    </row>
    <row r="474" spans="2:2" ht="12.75" x14ac:dyDescent="0.15">
      <c r="B474" s="49"/>
    </row>
    <row r="475" spans="2:2" ht="12.75" x14ac:dyDescent="0.15">
      <c r="B475" s="49"/>
    </row>
    <row r="476" spans="2:2" ht="12.75" x14ac:dyDescent="0.15">
      <c r="B476" s="49"/>
    </row>
    <row r="477" spans="2:2" ht="12.75" x14ac:dyDescent="0.15">
      <c r="B477" s="49"/>
    </row>
    <row r="478" spans="2:2" ht="12.75" x14ac:dyDescent="0.15">
      <c r="B478" s="49"/>
    </row>
    <row r="479" spans="2:2" ht="12.75" x14ac:dyDescent="0.15">
      <c r="B479" s="49"/>
    </row>
    <row r="480" spans="2:2" ht="12.75" x14ac:dyDescent="0.15">
      <c r="B480" s="49"/>
    </row>
    <row r="481" spans="2:2" ht="12.75" x14ac:dyDescent="0.15">
      <c r="B481" s="49"/>
    </row>
    <row r="482" spans="2:2" ht="12.75" x14ac:dyDescent="0.15">
      <c r="B482" s="49"/>
    </row>
    <row r="483" spans="2:2" ht="12.75" x14ac:dyDescent="0.15">
      <c r="B483" s="49"/>
    </row>
    <row r="484" spans="2:2" ht="12.75" x14ac:dyDescent="0.15">
      <c r="B484" s="49"/>
    </row>
    <row r="485" spans="2:2" ht="12.75" x14ac:dyDescent="0.15">
      <c r="B485" s="49"/>
    </row>
    <row r="486" spans="2:2" ht="12.75" x14ac:dyDescent="0.15">
      <c r="B486" s="49"/>
    </row>
    <row r="487" spans="2:2" ht="12.75" x14ac:dyDescent="0.15">
      <c r="B487" s="49"/>
    </row>
    <row r="488" spans="2:2" ht="12.75" x14ac:dyDescent="0.15">
      <c r="B488" s="49"/>
    </row>
    <row r="489" spans="2:2" ht="12.75" x14ac:dyDescent="0.15">
      <c r="B489" s="49"/>
    </row>
    <row r="490" spans="2:2" ht="12.75" x14ac:dyDescent="0.15">
      <c r="B490" s="49"/>
    </row>
    <row r="491" spans="2:2" ht="12.75" x14ac:dyDescent="0.15">
      <c r="B491" s="49"/>
    </row>
    <row r="492" spans="2:2" ht="12.75" x14ac:dyDescent="0.15">
      <c r="B492" s="49"/>
    </row>
    <row r="493" spans="2:2" ht="12.75" x14ac:dyDescent="0.15">
      <c r="B493" s="49"/>
    </row>
    <row r="494" spans="2:2" ht="12.75" x14ac:dyDescent="0.15">
      <c r="B494" s="49"/>
    </row>
    <row r="495" spans="2:2" ht="12.75" x14ac:dyDescent="0.15">
      <c r="B495" s="49"/>
    </row>
    <row r="496" spans="2:2" ht="12.75" x14ac:dyDescent="0.15">
      <c r="B496" s="49"/>
    </row>
    <row r="497" spans="2:2" ht="12.75" x14ac:dyDescent="0.15">
      <c r="B497" s="49"/>
    </row>
    <row r="498" spans="2:2" ht="12.75" x14ac:dyDescent="0.15">
      <c r="B498" s="49"/>
    </row>
    <row r="499" spans="2:2" ht="12.75" x14ac:dyDescent="0.15">
      <c r="B499" s="49"/>
    </row>
    <row r="500" spans="2:2" ht="12.75" x14ac:dyDescent="0.15">
      <c r="B500" s="49"/>
    </row>
    <row r="501" spans="2:2" ht="12.75" x14ac:dyDescent="0.15">
      <c r="B501" s="49"/>
    </row>
    <row r="502" spans="2:2" ht="12.75" x14ac:dyDescent="0.15">
      <c r="B502" s="49"/>
    </row>
    <row r="503" spans="2:2" ht="12.75" x14ac:dyDescent="0.15">
      <c r="B503" s="49"/>
    </row>
    <row r="504" spans="2:2" ht="12.75" x14ac:dyDescent="0.15">
      <c r="B504" s="49"/>
    </row>
    <row r="505" spans="2:2" ht="12.75" x14ac:dyDescent="0.15">
      <c r="B505" s="49"/>
    </row>
    <row r="506" spans="2:2" ht="12.75" x14ac:dyDescent="0.15">
      <c r="B506" s="49"/>
    </row>
    <row r="507" spans="2:2" ht="12.75" x14ac:dyDescent="0.15">
      <c r="B507" s="49"/>
    </row>
    <row r="508" spans="2:2" ht="12.75" x14ac:dyDescent="0.15">
      <c r="B508" s="49"/>
    </row>
    <row r="509" spans="2:2" ht="12.75" x14ac:dyDescent="0.15">
      <c r="B509" s="49"/>
    </row>
    <row r="510" spans="2:2" ht="12.75" x14ac:dyDescent="0.15">
      <c r="B510" s="49"/>
    </row>
    <row r="511" spans="2:2" ht="12.75" x14ac:dyDescent="0.15">
      <c r="B511" s="49"/>
    </row>
    <row r="512" spans="2:2" ht="12.75" x14ac:dyDescent="0.15">
      <c r="B512" s="49"/>
    </row>
    <row r="513" spans="2:2" ht="12.75" x14ac:dyDescent="0.15">
      <c r="B513" s="49"/>
    </row>
    <row r="514" spans="2:2" ht="12.75" x14ac:dyDescent="0.15">
      <c r="B514" s="49"/>
    </row>
    <row r="515" spans="2:2" ht="12.75" x14ac:dyDescent="0.15">
      <c r="B515" s="49"/>
    </row>
    <row r="516" spans="2:2" ht="12.75" x14ac:dyDescent="0.15">
      <c r="B516" s="49"/>
    </row>
    <row r="517" spans="2:2" ht="12.75" x14ac:dyDescent="0.15">
      <c r="B517" s="49"/>
    </row>
    <row r="518" spans="2:2" ht="12.75" x14ac:dyDescent="0.15">
      <c r="B518" s="49"/>
    </row>
    <row r="519" spans="2:2" ht="12.75" x14ac:dyDescent="0.15">
      <c r="B519" s="49"/>
    </row>
    <row r="520" spans="2:2" ht="12.75" x14ac:dyDescent="0.15">
      <c r="B520" s="49"/>
    </row>
    <row r="521" spans="2:2" ht="12.75" x14ac:dyDescent="0.15">
      <c r="B521" s="49"/>
    </row>
    <row r="522" spans="2:2" ht="12.75" x14ac:dyDescent="0.15">
      <c r="B522" s="49"/>
    </row>
    <row r="523" spans="2:2" ht="12.75" x14ac:dyDescent="0.15">
      <c r="B523" s="49"/>
    </row>
    <row r="524" spans="2:2" ht="12.75" x14ac:dyDescent="0.15">
      <c r="B524" s="49"/>
    </row>
    <row r="525" spans="2:2" ht="12.75" x14ac:dyDescent="0.15">
      <c r="B525" s="49"/>
    </row>
    <row r="526" spans="2:2" ht="12.75" x14ac:dyDescent="0.15">
      <c r="B526" s="49"/>
    </row>
    <row r="527" spans="2:2" ht="12.75" x14ac:dyDescent="0.15">
      <c r="B527" s="49"/>
    </row>
    <row r="528" spans="2:2" ht="12.75" x14ac:dyDescent="0.15">
      <c r="B528" s="49"/>
    </row>
    <row r="529" spans="2:2" ht="12.75" x14ac:dyDescent="0.15">
      <c r="B529" s="49"/>
    </row>
    <row r="530" spans="2:2" ht="12.75" x14ac:dyDescent="0.15">
      <c r="B530" s="49"/>
    </row>
    <row r="531" spans="2:2" ht="12.75" x14ac:dyDescent="0.15">
      <c r="B531" s="49"/>
    </row>
    <row r="532" spans="2:2" ht="12.75" x14ac:dyDescent="0.15">
      <c r="B532" s="49"/>
    </row>
    <row r="533" spans="2:2" ht="12.75" x14ac:dyDescent="0.15">
      <c r="B533" s="49"/>
    </row>
    <row r="534" spans="2:2" ht="12.75" x14ac:dyDescent="0.15">
      <c r="B534" s="49"/>
    </row>
    <row r="535" spans="2:2" ht="12.75" x14ac:dyDescent="0.15">
      <c r="B535" s="49"/>
    </row>
    <row r="536" spans="2:2" ht="12.75" x14ac:dyDescent="0.15">
      <c r="B536" s="49"/>
    </row>
    <row r="537" spans="2:2" ht="12.75" x14ac:dyDescent="0.15">
      <c r="B537" s="49"/>
    </row>
    <row r="538" spans="2:2" ht="12.75" x14ac:dyDescent="0.15">
      <c r="B538" s="49"/>
    </row>
    <row r="539" spans="2:2" ht="12.75" x14ac:dyDescent="0.15">
      <c r="B539" s="49"/>
    </row>
    <row r="540" spans="2:2" ht="12.75" x14ac:dyDescent="0.15">
      <c r="B540" s="49"/>
    </row>
    <row r="541" spans="2:2" ht="12.75" x14ac:dyDescent="0.15">
      <c r="B541" s="49"/>
    </row>
    <row r="542" spans="2:2" ht="12.75" x14ac:dyDescent="0.15">
      <c r="B542" s="49"/>
    </row>
    <row r="543" spans="2:2" ht="12.75" x14ac:dyDescent="0.15">
      <c r="B543" s="49"/>
    </row>
    <row r="544" spans="2:2" ht="12.75" x14ac:dyDescent="0.15">
      <c r="B544" s="49"/>
    </row>
    <row r="545" spans="2:2" ht="12.75" x14ac:dyDescent="0.15">
      <c r="B545" s="49"/>
    </row>
    <row r="546" spans="2:2" ht="12.75" x14ac:dyDescent="0.15">
      <c r="B546" s="49"/>
    </row>
    <row r="547" spans="2:2" ht="12.75" x14ac:dyDescent="0.15">
      <c r="B547" s="49"/>
    </row>
    <row r="548" spans="2:2" ht="12.75" x14ac:dyDescent="0.15">
      <c r="B548" s="49"/>
    </row>
    <row r="549" spans="2:2" ht="12.75" x14ac:dyDescent="0.15">
      <c r="B549" s="49"/>
    </row>
    <row r="550" spans="2:2" ht="12.75" x14ac:dyDescent="0.15">
      <c r="B550" s="49"/>
    </row>
    <row r="551" spans="2:2" ht="12.75" x14ac:dyDescent="0.15">
      <c r="B551" s="49"/>
    </row>
    <row r="552" spans="2:2" ht="12.75" x14ac:dyDescent="0.15">
      <c r="B552" s="49"/>
    </row>
    <row r="553" spans="2:2" ht="12.75" x14ac:dyDescent="0.15">
      <c r="B553" s="49"/>
    </row>
    <row r="554" spans="2:2" ht="12.75" x14ac:dyDescent="0.15">
      <c r="B554" s="49"/>
    </row>
    <row r="555" spans="2:2" ht="12.75" x14ac:dyDescent="0.15">
      <c r="B555" s="49"/>
    </row>
    <row r="556" spans="2:2" ht="12.75" x14ac:dyDescent="0.15">
      <c r="B556" s="49"/>
    </row>
    <row r="557" spans="2:2" ht="12.75" x14ac:dyDescent="0.15">
      <c r="B557" s="49"/>
    </row>
    <row r="558" spans="2:2" ht="12.75" x14ac:dyDescent="0.15">
      <c r="B558" s="49"/>
    </row>
    <row r="559" spans="2:2" ht="12.75" x14ac:dyDescent="0.15">
      <c r="B559" s="49"/>
    </row>
    <row r="560" spans="2:2" ht="12.75" x14ac:dyDescent="0.15">
      <c r="B560" s="49"/>
    </row>
    <row r="561" spans="2:2" ht="12.75" x14ac:dyDescent="0.15">
      <c r="B561" s="49"/>
    </row>
    <row r="562" spans="2:2" ht="12.75" x14ac:dyDescent="0.15">
      <c r="B562" s="49"/>
    </row>
    <row r="563" spans="2:2" ht="12.75" x14ac:dyDescent="0.15">
      <c r="B563" s="49"/>
    </row>
    <row r="564" spans="2:2" ht="12.75" x14ac:dyDescent="0.15">
      <c r="B564" s="49"/>
    </row>
    <row r="565" spans="2:2" ht="12.75" x14ac:dyDescent="0.15">
      <c r="B565" s="49"/>
    </row>
    <row r="566" spans="2:2" ht="12.75" x14ac:dyDescent="0.15">
      <c r="B566" s="49"/>
    </row>
    <row r="567" spans="2:2" ht="12.75" x14ac:dyDescent="0.15">
      <c r="B567" s="49"/>
    </row>
    <row r="568" spans="2:2" ht="12.75" x14ac:dyDescent="0.15">
      <c r="B568" s="49"/>
    </row>
    <row r="569" spans="2:2" ht="12.75" x14ac:dyDescent="0.15">
      <c r="B569" s="49"/>
    </row>
    <row r="570" spans="2:2" ht="12.75" x14ac:dyDescent="0.15">
      <c r="B570" s="49"/>
    </row>
    <row r="571" spans="2:2" ht="12.75" x14ac:dyDescent="0.15">
      <c r="B571" s="49"/>
    </row>
    <row r="572" spans="2:2" ht="12.75" x14ac:dyDescent="0.15">
      <c r="B572" s="49"/>
    </row>
    <row r="573" spans="2:2" ht="12.75" x14ac:dyDescent="0.15">
      <c r="B573" s="49"/>
    </row>
    <row r="574" spans="2:2" ht="12.75" x14ac:dyDescent="0.15">
      <c r="B574" s="49"/>
    </row>
    <row r="575" spans="2:2" ht="12.75" x14ac:dyDescent="0.15">
      <c r="B575" s="49"/>
    </row>
    <row r="576" spans="2:2" ht="12.75" x14ac:dyDescent="0.15">
      <c r="B576" s="49"/>
    </row>
    <row r="577" spans="2:2" ht="12.75" x14ac:dyDescent="0.15">
      <c r="B577" s="49"/>
    </row>
    <row r="578" spans="2:2" ht="12.75" x14ac:dyDescent="0.15">
      <c r="B578" s="49"/>
    </row>
    <row r="579" spans="2:2" ht="12.75" x14ac:dyDescent="0.15">
      <c r="B579" s="49"/>
    </row>
    <row r="580" spans="2:2" ht="12.75" x14ac:dyDescent="0.15">
      <c r="B580" s="49"/>
    </row>
    <row r="581" spans="2:2" ht="12.75" x14ac:dyDescent="0.15">
      <c r="B581" s="49"/>
    </row>
    <row r="582" spans="2:2" ht="12.75" x14ac:dyDescent="0.15">
      <c r="B582" s="49"/>
    </row>
    <row r="583" spans="2:2" ht="12.75" x14ac:dyDescent="0.15">
      <c r="B583" s="49"/>
    </row>
    <row r="584" spans="2:2" ht="12.75" x14ac:dyDescent="0.15">
      <c r="B584" s="49"/>
    </row>
    <row r="585" spans="2:2" ht="12.75" x14ac:dyDescent="0.15">
      <c r="B585" s="49"/>
    </row>
    <row r="586" spans="2:2" ht="12.75" x14ac:dyDescent="0.15">
      <c r="B586" s="49"/>
    </row>
    <row r="587" spans="2:2" ht="12.75" x14ac:dyDescent="0.15">
      <c r="B587" s="49"/>
    </row>
    <row r="588" spans="2:2" ht="12.75" x14ac:dyDescent="0.15">
      <c r="B588" s="49"/>
    </row>
    <row r="589" spans="2:2" ht="12.75" x14ac:dyDescent="0.15">
      <c r="B589" s="49"/>
    </row>
    <row r="590" spans="2:2" ht="12.75" x14ac:dyDescent="0.15">
      <c r="B590" s="49"/>
    </row>
    <row r="591" spans="2:2" ht="12.75" x14ac:dyDescent="0.15">
      <c r="B591" s="49"/>
    </row>
    <row r="592" spans="2:2" ht="12.75" x14ac:dyDescent="0.15">
      <c r="B592" s="49"/>
    </row>
    <row r="593" spans="2:2" ht="12.75" x14ac:dyDescent="0.15">
      <c r="B593" s="49"/>
    </row>
    <row r="594" spans="2:2" ht="12.75" x14ac:dyDescent="0.15">
      <c r="B594" s="49"/>
    </row>
    <row r="595" spans="2:2" ht="12.75" x14ac:dyDescent="0.15">
      <c r="B595" s="49"/>
    </row>
    <row r="596" spans="2:2" ht="12.75" x14ac:dyDescent="0.15">
      <c r="B596" s="49"/>
    </row>
    <row r="597" spans="2:2" ht="12.75" x14ac:dyDescent="0.15">
      <c r="B597" s="49"/>
    </row>
    <row r="598" spans="2:2" ht="12.75" x14ac:dyDescent="0.15">
      <c r="B598" s="49"/>
    </row>
    <row r="599" spans="2:2" ht="12.75" x14ac:dyDescent="0.15">
      <c r="B599" s="49"/>
    </row>
    <row r="600" spans="2:2" ht="12.75" x14ac:dyDescent="0.15">
      <c r="B600" s="49"/>
    </row>
    <row r="601" spans="2:2" ht="12.75" x14ac:dyDescent="0.15">
      <c r="B601" s="49"/>
    </row>
    <row r="602" spans="2:2" ht="12.75" x14ac:dyDescent="0.15">
      <c r="B602" s="49"/>
    </row>
    <row r="603" spans="2:2" ht="12.75" x14ac:dyDescent="0.15">
      <c r="B603" s="49"/>
    </row>
    <row r="604" spans="2:2" ht="12.75" x14ac:dyDescent="0.15">
      <c r="B604" s="49"/>
    </row>
    <row r="605" spans="2:2" ht="12.75" x14ac:dyDescent="0.15">
      <c r="B605" s="49"/>
    </row>
    <row r="606" spans="2:2" ht="12.75" x14ac:dyDescent="0.15">
      <c r="B606" s="49"/>
    </row>
    <row r="607" spans="2:2" ht="12.75" x14ac:dyDescent="0.15">
      <c r="B607" s="49"/>
    </row>
    <row r="608" spans="2:2" ht="12.75" x14ac:dyDescent="0.15">
      <c r="B608" s="49"/>
    </row>
    <row r="609" spans="2:2" ht="12.75" x14ac:dyDescent="0.15">
      <c r="B609" s="49"/>
    </row>
    <row r="610" spans="2:2" ht="12.75" x14ac:dyDescent="0.15">
      <c r="B610" s="49"/>
    </row>
    <row r="611" spans="2:2" ht="12.75" x14ac:dyDescent="0.15">
      <c r="B611" s="49"/>
    </row>
    <row r="612" spans="2:2" ht="12.75" x14ac:dyDescent="0.15">
      <c r="B612" s="49"/>
    </row>
    <row r="613" spans="2:2" ht="12.75" x14ac:dyDescent="0.15">
      <c r="B613" s="49"/>
    </row>
    <row r="614" spans="2:2" ht="12.75" x14ac:dyDescent="0.15">
      <c r="B614" s="49"/>
    </row>
    <row r="615" spans="2:2" ht="12.75" x14ac:dyDescent="0.15">
      <c r="B615" s="49"/>
    </row>
    <row r="616" spans="2:2" ht="12.75" x14ac:dyDescent="0.15">
      <c r="B616" s="49"/>
    </row>
    <row r="617" spans="2:2" ht="12.75" x14ac:dyDescent="0.15">
      <c r="B617" s="49"/>
    </row>
    <row r="618" spans="2:2" ht="12.75" x14ac:dyDescent="0.15">
      <c r="B618" s="49"/>
    </row>
    <row r="619" spans="2:2" ht="12.75" x14ac:dyDescent="0.15">
      <c r="B619" s="49"/>
    </row>
    <row r="620" spans="2:2" ht="12.75" x14ac:dyDescent="0.15">
      <c r="B620" s="49"/>
    </row>
    <row r="621" spans="2:2" ht="12.75" x14ac:dyDescent="0.15">
      <c r="B621" s="49"/>
    </row>
    <row r="622" spans="2:2" ht="12.75" x14ac:dyDescent="0.15">
      <c r="B622" s="49"/>
    </row>
    <row r="623" spans="2:2" ht="12.75" x14ac:dyDescent="0.15">
      <c r="B623" s="49"/>
    </row>
    <row r="624" spans="2:2" ht="12.75" x14ac:dyDescent="0.15">
      <c r="B624" s="49"/>
    </row>
    <row r="625" spans="2:2" ht="12.75" x14ac:dyDescent="0.15">
      <c r="B625" s="49"/>
    </row>
    <row r="626" spans="2:2" ht="12.75" x14ac:dyDescent="0.15">
      <c r="B626" s="49"/>
    </row>
    <row r="627" spans="2:2" ht="12.75" x14ac:dyDescent="0.15">
      <c r="B627" s="49"/>
    </row>
    <row r="628" spans="2:2" ht="12.75" x14ac:dyDescent="0.15">
      <c r="B628" s="49"/>
    </row>
    <row r="629" spans="2:2" ht="12.75" x14ac:dyDescent="0.15">
      <c r="B629" s="49"/>
    </row>
    <row r="630" spans="2:2" ht="12.75" x14ac:dyDescent="0.15">
      <c r="B630" s="49"/>
    </row>
    <row r="631" spans="2:2" ht="12.75" x14ac:dyDescent="0.15">
      <c r="B631" s="49"/>
    </row>
    <row r="632" spans="2:2" ht="12.75" x14ac:dyDescent="0.15">
      <c r="B632" s="49"/>
    </row>
    <row r="633" spans="2:2" ht="12.75" x14ac:dyDescent="0.15">
      <c r="B633" s="49"/>
    </row>
    <row r="634" spans="2:2" ht="12.75" x14ac:dyDescent="0.15">
      <c r="B634" s="49"/>
    </row>
    <row r="635" spans="2:2" ht="12.75" x14ac:dyDescent="0.15">
      <c r="B635" s="49"/>
    </row>
    <row r="636" spans="2:2" ht="12.75" x14ac:dyDescent="0.15">
      <c r="B636" s="49"/>
    </row>
    <row r="637" spans="2:2" ht="12.75" x14ac:dyDescent="0.15">
      <c r="B637" s="49"/>
    </row>
    <row r="638" spans="2:2" ht="12.75" x14ac:dyDescent="0.15">
      <c r="B638" s="49"/>
    </row>
    <row r="639" spans="2:2" ht="12.75" x14ac:dyDescent="0.15">
      <c r="B639" s="49"/>
    </row>
    <row r="640" spans="2:2" ht="12.75" x14ac:dyDescent="0.15">
      <c r="B640" s="49"/>
    </row>
    <row r="641" spans="2:2" ht="12.75" x14ac:dyDescent="0.15">
      <c r="B641" s="49"/>
    </row>
    <row r="642" spans="2:2" ht="12.75" x14ac:dyDescent="0.15">
      <c r="B642" s="49"/>
    </row>
    <row r="643" spans="2:2" ht="12.75" x14ac:dyDescent="0.15">
      <c r="B643" s="49"/>
    </row>
    <row r="644" spans="2:2" ht="12.75" x14ac:dyDescent="0.15">
      <c r="B644" s="49"/>
    </row>
    <row r="645" spans="2:2" ht="12.75" x14ac:dyDescent="0.15">
      <c r="B645" s="49"/>
    </row>
    <row r="646" spans="2:2" ht="12.75" x14ac:dyDescent="0.15">
      <c r="B646" s="49"/>
    </row>
    <row r="647" spans="2:2" ht="12.75" x14ac:dyDescent="0.15">
      <c r="B647" s="49"/>
    </row>
    <row r="648" spans="2:2" ht="12.75" x14ac:dyDescent="0.15">
      <c r="B648" s="49"/>
    </row>
    <row r="649" spans="2:2" ht="12.75" x14ac:dyDescent="0.15">
      <c r="B649" s="49"/>
    </row>
    <row r="650" spans="2:2" ht="12.75" x14ac:dyDescent="0.15">
      <c r="B650" s="49"/>
    </row>
    <row r="651" spans="2:2" ht="12.75" x14ac:dyDescent="0.15">
      <c r="B651" s="49"/>
    </row>
    <row r="652" spans="2:2" ht="12.75" x14ac:dyDescent="0.15">
      <c r="B652" s="49"/>
    </row>
    <row r="653" spans="2:2" ht="12.75" x14ac:dyDescent="0.15">
      <c r="B653" s="49"/>
    </row>
    <row r="654" spans="2:2" ht="12.75" x14ac:dyDescent="0.15">
      <c r="B654" s="49"/>
    </row>
    <row r="655" spans="2:2" ht="12.75" x14ac:dyDescent="0.15">
      <c r="B655" s="49"/>
    </row>
    <row r="656" spans="2:2" ht="12.75" x14ac:dyDescent="0.15">
      <c r="B656" s="49"/>
    </row>
    <row r="657" spans="2:2" ht="12.75" x14ac:dyDescent="0.15">
      <c r="B657" s="49"/>
    </row>
    <row r="658" spans="2:2" ht="12.75" x14ac:dyDescent="0.15">
      <c r="B658" s="49"/>
    </row>
    <row r="659" spans="2:2" ht="12.75" x14ac:dyDescent="0.15">
      <c r="B659" s="49"/>
    </row>
    <row r="660" spans="2:2" ht="12.75" x14ac:dyDescent="0.15">
      <c r="B660" s="49"/>
    </row>
    <row r="661" spans="2:2" ht="12.75" x14ac:dyDescent="0.15">
      <c r="B661" s="49"/>
    </row>
    <row r="662" spans="2:2" ht="12.75" x14ac:dyDescent="0.15">
      <c r="B662" s="49"/>
    </row>
    <row r="663" spans="2:2" ht="12.75" x14ac:dyDescent="0.15">
      <c r="B663" s="49"/>
    </row>
    <row r="664" spans="2:2" ht="12.75" x14ac:dyDescent="0.15">
      <c r="B664" s="49"/>
    </row>
    <row r="665" spans="2:2" ht="12.75" x14ac:dyDescent="0.15">
      <c r="B665" s="49"/>
    </row>
    <row r="666" spans="2:2" ht="12.75" x14ac:dyDescent="0.15">
      <c r="B666" s="49"/>
    </row>
    <row r="667" spans="2:2" ht="12.75" x14ac:dyDescent="0.15">
      <c r="B667" s="49"/>
    </row>
    <row r="668" spans="2:2" ht="12.75" x14ac:dyDescent="0.15">
      <c r="B668" s="49"/>
    </row>
    <row r="669" spans="2:2" ht="12.75" x14ac:dyDescent="0.15">
      <c r="B669" s="49"/>
    </row>
    <row r="670" spans="2:2" ht="12.75" x14ac:dyDescent="0.15">
      <c r="B670" s="49"/>
    </row>
    <row r="671" spans="2:2" ht="12.75" x14ac:dyDescent="0.15">
      <c r="B671" s="49"/>
    </row>
    <row r="672" spans="2:2" ht="12.75" x14ac:dyDescent="0.15">
      <c r="B672" s="49"/>
    </row>
    <row r="673" spans="2:2" ht="12.75" x14ac:dyDescent="0.15">
      <c r="B673" s="49"/>
    </row>
    <row r="674" spans="2:2" ht="12.75" x14ac:dyDescent="0.15">
      <c r="B674" s="49"/>
    </row>
    <row r="675" spans="2:2" ht="12.75" x14ac:dyDescent="0.15">
      <c r="B675" s="49"/>
    </row>
    <row r="676" spans="2:2" ht="12.75" x14ac:dyDescent="0.15">
      <c r="B676" s="49"/>
    </row>
    <row r="677" spans="2:2" ht="12.75" x14ac:dyDescent="0.15">
      <c r="B677" s="49"/>
    </row>
    <row r="678" spans="2:2" ht="12.75" x14ac:dyDescent="0.15">
      <c r="B678" s="49"/>
    </row>
    <row r="679" spans="2:2" ht="12.75" x14ac:dyDescent="0.15">
      <c r="B679" s="49"/>
    </row>
    <row r="680" spans="2:2" ht="12.75" x14ac:dyDescent="0.15">
      <c r="B680" s="49"/>
    </row>
    <row r="681" spans="2:2" ht="12.75" x14ac:dyDescent="0.15">
      <c r="B681" s="49"/>
    </row>
    <row r="682" spans="2:2" ht="12.75" x14ac:dyDescent="0.15">
      <c r="B682" s="49"/>
    </row>
    <row r="683" spans="2:2" ht="12.75" x14ac:dyDescent="0.15">
      <c r="B683" s="49"/>
    </row>
    <row r="684" spans="2:2" ht="12.75" x14ac:dyDescent="0.15">
      <c r="B684" s="49"/>
    </row>
    <row r="685" spans="2:2" ht="12.75" x14ac:dyDescent="0.15">
      <c r="B685" s="49"/>
    </row>
    <row r="686" spans="2:2" ht="12.75" x14ac:dyDescent="0.15">
      <c r="B686" s="49"/>
    </row>
    <row r="687" spans="2:2" ht="12.75" x14ac:dyDescent="0.15">
      <c r="B687" s="49"/>
    </row>
    <row r="688" spans="2:2" ht="12.75" x14ac:dyDescent="0.15">
      <c r="B688" s="49"/>
    </row>
    <row r="689" spans="2:2" ht="12.75" x14ac:dyDescent="0.15">
      <c r="B689" s="49"/>
    </row>
    <row r="690" spans="2:2" ht="12.75" x14ac:dyDescent="0.15">
      <c r="B690" s="49"/>
    </row>
    <row r="691" spans="2:2" ht="12.75" x14ac:dyDescent="0.15">
      <c r="B691" s="49"/>
    </row>
    <row r="692" spans="2:2" ht="12.75" x14ac:dyDescent="0.15">
      <c r="B692" s="49"/>
    </row>
    <row r="693" spans="2:2" ht="12.75" x14ac:dyDescent="0.15">
      <c r="B693" s="49"/>
    </row>
    <row r="694" spans="2:2" ht="12.75" x14ac:dyDescent="0.15">
      <c r="B694" s="49"/>
    </row>
    <row r="695" spans="2:2" ht="12.75" x14ac:dyDescent="0.15">
      <c r="B695" s="49"/>
    </row>
    <row r="696" spans="2:2" ht="12.75" x14ac:dyDescent="0.15">
      <c r="B696" s="49"/>
    </row>
    <row r="697" spans="2:2" ht="12.75" x14ac:dyDescent="0.15">
      <c r="B697" s="49"/>
    </row>
    <row r="698" spans="2:2" ht="12.75" x14ac:dyDescent="0.15">
      <c r="B698" s="49"/>
    </row>
    <row r="699" spans="2:2" ht="12.75" x14ac:dyDescent="0.15">
      <c r="B699" s="49"/>
    </row>
    <row r="700" spans="2:2" ht="12.75" x14ac:dyDescent="0.15">
      <c r="B700" s="49"/>
    </row>
    <row r="701" spans="2:2" ht="12.75" x14ac:dyDescent="0.15">
      <c r="B701" s="49"/>
    </row>
    <row r="702" spans="2:2" ht="12.75" x14ac:dyDescent="0.15">
      <c r="B702" s="49"/>
    </row>
    <row r="703" spans="2:2" ht="12.75" x14ac:dyDescent="0.15">
      <c r="B703" s="49"/>
    </row>
    <row r="704" spans="2:2" ht="12.75" x14ac:dyDescent="0.15">
      <c r="B704" s="49"/>
    </row>
    <row r="705" spans="2:2" ht="12.75" x14ac:dyDescent="0.15">
      <c r="B705" s="49"/>
    </row>
    <row r="706" spans="2:2" ht="12.75" x14ac:dyDescent="0.15">
      <c r="B706" s="49"/>
    </row>
    <row r="707" spans="2:2" ht="12.75" x14ac:dyDescent="0.15">
      <c r="B707" s="49"/>
    </row>
    <row r="708" spans="2:2" ht="12.75" x14ac:dyDescent="0.15">
      <c r="B708" s="49"/>
    </row>
    <row r="709" spans="2:2" ht="12.75" x14ac:dyDescent="0.15">
      <c r="B709" s="49"/>
    </row>
    <row r="710" spans="2:2" ht="12.75" x14ac:dyDescent="0.15">
      <c r="B710" s="49"/>
    </row>
    <row r="711" spans="2:2" ht="12.75" x14ac:dyDescent="0.15">
      <c r="B711" s="49"/>
    </row>
    <row r="712" spans="2:2" ht="12.75" x14ac:dyDescent="0.15">
      <c r="B712" s="49"/>
    </row>
    <row r="713" spans="2:2" ht="12.75" x14ac:dyDescent="0.15">
      <c r="B713" s="49"/>
    </row>
    <row r="714" spans="2:2" ht="12.75" x14ac:dyDescent="0.15">
      <c r="B714" s="49"/>
    </row>
    <row r="715" spans="2:2" ht="12.75" x14ac:dyDescent="0.15">
      <c r="B715" s="49"/>
    </row>
    <row r="716" spans="2:2" ht="12.75" x14ac:dyDescent="0.15">
      <c r="B716" s="49"/>
    </row>
    <row r="717" spans="2:2" ht="12.75" x14ac:dyDescent="0.15">
      <c r="B717" s="49"/>
    </row>
    <row r="718" spans="2:2" ht="12.75" x14ac:dyDescent="0.15">
      <c r="B718" s="49"/>
    </row>
    <row r="719" spans="2:2" ht="12.75" x14ac:dyDescent="0.15">
      <c r="B719" s="49"/>
    </row>
    <row r="720" spans="2:2" ht="12.75" x14ac:dyDescent="0.15">
      <c r="B720" s="49"/>
    </row>
    <row r="721" spans="2:2" ht="12.75" x14ac:dyDescent="0.15">
      <c r="B721" s="49"/>
    </row>
    <row r="722" spans="2:2" ht="12.75" x14ac:dyDescent="0.15">
      <c r="B722" s="49"/>
    </row>
    <row r="723" spans="2:2" ht="12.75" x14ac:dyDescent="0.15">
      <c r="B723" s="49"/>
    </row>
    <row r="724" spans="2:2" ht="12.75" x14ac:dyDescent="0.15">
      <c r="B724" s="49"/>
    </row>
    <row r="725" spans="2:2" ht="12.75" x14ac:dyDescent="0.15">
      <c r="B725" s="49"/>
    </row>
    <row r="726" spans="2:2" ht="12.75" x14ac:dyDescent="0.15">
      <c r="B726" s="49"/>
    </row>
    <row r="727" spans="2:2" ht="12.75" x14ac:dyDescent="0.15">
      <c r="B727" s="49"/>
    </row>
    <row r="728" spans="2:2" ht="12.75" x14ac:dyDescent="0.15">
      <c r="B728" s="49"/>
    </row>
    <row r="729" spans="2:2" ht="12.75" x14ac:dyDescent="0.15">
      <c r="B729" s="49"/>
    </row>
    <row r="730" spans="2:2" ht="12.75" x14ac:dyDescent="0.15">
      <c r="B730" s="49"/>
    </row>
    <row r="731" spans="2:2" ht="12.75" x14ac:dyDescent="0.15">
      <c r="B731" s="49"/>
    </row>
    <row r="732" spans="2:2" ht="12.75" x14ac:dyDescent="0.15">
      <c r="B732" s="49"/>
    </row>
    <row r="733" spans="2:2" ht="12.75" x14ac:dyDescent="0.15">
      <c r="B733" s="49"/>
    </row>
    <row r="734" spans="2:2" ht="12.75" x14ac:dyDescent="0.15">
      <c r="B734" s="49"/>
    </row>
    <row r="735" spans="2:2" ht="12.75" x14ac:dyDescent="0.15">
      <c r="B735" s="49"/>
    </row>
    <row r="736" spans="2:2" ht="12.75" x14ac:dyDescent="0.15">
      <c r="B736" s="49"/>
    </row>
    <row r="737" spans="2:2" ht="12.75" x14ac:dyDescent="0.15">
      <c r="B737" s="49"/>
    </row>
    <row r="738" spans="2:2" ht="12.75" x14ac:dyDescent="0.15">
      <c r="B738" s="49"/>
    </row>
    <row r="739" spans="2:2" ht="12.75" x14ac:dyDescent="0.15">
      <c r="B739" s="49"/>
    </row>
    <row r="740" spans="2:2" ht="12.75" x14ac:dyDescent="0.15">
      <c r="B740" s="49"/>
    </row>
    <row r="741" spans="2:2" ht="12.75" x14ac:dyDescent="0.15">
      <c r="B741" s="49"/>
    </row>
    <row r="742" spans="2:2" ht="12.75" x14ac:dyDescent="0.15">
      <c r="B742" s="49"/>
    </row>
    <row r="743" spans="2:2" ht="12.75" x14ac:dyDescent="0.15">
      <c r="B743" s="49"/>
    </row>
    <row r="744" spans="2:2" ht="12.75" x14ac:dyDescent="0.15">
      <c r="B744" s="49"/>
    </row>
    <row r="745" spans="2:2" ht="12.75" x14ac:dyDescent="0.15">
      <c r="B745" s="49"/>
    </row>
    <row r="746" spans="2:2" ht="12.75" x14ac:dyDescent="0.15">
      <c r="B746" s="49"/>
    </row>
    <row r="747" spans="2:2" ht="12.75" x14ac:dyDescent="0.15">
      <c r="B747" s="49"/>
    </row>
    <row r="748" spans="2:2" ht="12.75" x14ac:dyDescent="0.15">
      <c r="B748" s="49"/>
    </row>
    <row r="749" spans="2:2" ht="12.75" x14ac:dyDescent="0.15">
      <c r="B749" s="49"/>
    </row>
    <row r="750" spans="2:2" ht="12.75" x14ac:dyDescent="0.15">
      <c r="B750" s="49"/>
    </row>
    <row r="751" spans="2:2" ht="12.75" x14ac:dyDescent="0.15">
      <c r="B751" s="49"/>
    </row>
    <row r="752" spans="2:2" ht="12.75" x14ac:dyDescent="0.15">
      <c r="B752" s="49"/>
    </row>
    <row r="753" spans="2:2" ht="12.75" x14ac:dyDescent="0.15">
      <c r="B753" s="49"/>
    </row>
    <row r="754" spans="2:2" ht="12.75" x14ac:dyDescent="0.15">
      <c r="B754" s="49"/>
    </row>
    <row r="755" spans="2:2" ht="12.75" x14ac:dyDescent="0.15">
      <c r="B755" s="49"/>
    </row>
    <row r="756" spans="2:2" ht="12.75" x14ac:dyDescent="0.15">
      <c r="B756" s="49"/>
    </row>
    <row r="757" spans="2:2" ht="12.75" x14ac:dyDescent="0.15">
      <c r="B757" s="49"/>
    </row>
    <row r="758" spans="2:2" ht="12.75" x14ac:dyDescent="0.15">
      <c r="B758" s="49"/>
    </row>
    <row r="759" spans="2:2" ht="12.75" x14ac:dyDescent="0.15">
      <c r="B759" s="49"/>
    </row>
    <row r="760" spans="2:2" ht="12.75" x14ac:dyDescent="0.15">
      <c r="B760" s="49"/>
    </row>
    <row r="761" spans="2:2" ht="12.75" x14ac:dyDescent="0.15">
      <c r="B761" s="49"/>
    </row>
    <row r="762" spans="2:2" ht="12.75" x14ac:dyDescent="0.15">
      <c r="B762" s="49"/>
    </row>
    <row r="763" spans="2:2" ht="12.75" x14ac:dyDescent="0.15">
      <c r="B763" s="49"/>
    </row>
    <row r="764" spans="2:2" ht="12.75" x14ac:dyDescent="0.15">
      <c r="B764" s="49"/>
    </row>
    <row r="765" spans="2:2" ht="12.75" x14ac:dyDescent="0.15">
      <c r="B765" s="49"/>
    </row>
    <row r="766" spans="2:2" ht="12.75" x14ac:dyDescent="0.15">
      <c r="B766" s="49"/>
    </row>
    <row r="767" spans="2:2" ht="12.75" x14ac:dyDescent="0.15">
      <c r="B767" s="49"/>
    </row>
    <row r="768" spans="2:2" ht="12.75" x14ac:dyDescent="0.15">
      <c r="B768" s="49"/>
    </row>
    <row r="769" spans="2:2" ht="12.75" x14ac:dyDescent="0.15">
      <c r="B769" s="49"/>
    </row>
    <row r="770" spans="2:2" ht="12.75" x14ac:dyDescent="0.15">
      <c r="B770" s="49"/>
    </row>
    <row r="771" spans="2:2" ht="12.75" x14ac:dyDescent="0.15">
      <c r="B771" s="49"/>
    </row>
    <row r="772" spans="2:2" ht="12.75" x14ac:dyDescent="0.15">
      <c r="B772" s="49"/>
    </row>
    <row r="773" spans="2:2" ht="12.75" x14ac:dyDescent="0.15">
      <c r="B773" s="49"/>
    </row>
    <row r="774" spans="2:2" ht="12.75" x14ac:dyDescent="0.15">
      <c r="B774" s="49"/>
    </row>
    <row r="775" spans="2:2" ht="12.75" x14ac:dyDescent="0.15">
      <c r="B775" s="49"/>
    </row>
    <row r="776" spans="2:2" ht="12.75" x14ac:dyDescent="0.15">
      <c r="B776" s="49"/>
    </row>
    <row r="777" spans="2:2" ht="12.75" x14ac:dyDescent="0.15">
      <c r="B777" s="49"/>
    </row>
    <row r="778" spans="2:2" ht="12.75" x14ac:dyDescent="0.15">
      <c r="B778" s="49"/>
    </row>
    <row r="779" spans="2:2" ht="12.75" x14ac:dyDescent="0.15">
      <c r="B779" s="49"/>
    </row>
    <row r="780" spans="2:2" ht="12.75" x14ac:dyDescent="0.15">
      <c r="B780" s="49"/>
    </row>
    <row r="781" spans="2:2" ht="12.75" x14ac:dyDescent="0.15">
      <c r="B781" s="49"/>
    </row>
    <row r="782" spans="2:2" ht="12.75" x14ac:dyDescent="0.15">
      <c r="B782" s="49"/>
    </row>
    <row r="783" spans="2:2" ht="12.75" x14ac:dyDescent="0.15">
      <c r="B783" s="49"/>
    </row>
    <row r="784" spans="2:2" ht="12.75" x14ac:dyDescent="0.15">
      <c r="B784" s="49"/>
    </row>
    <row r="785" spans="2:2" ht="12.75" x14ac:dyDescent="0.15">
      <c r="B785" s="49"/>
    </row>
    <row r="786" spans="2:2" ht="12.75" x14ac:dyDescent="0.15">
      <c r="B786" s="49"/>
    </row>
    <row r="787" spans="2:2" ht="12.75" x14ac:dyDescent="0.15">
      <c r="B787" s="49"/>
    </row>
    <row r="788" spans="2:2" ht="12.75" x14ac:dyDescent="0.15">
      <c r="B788" s="49"/>
    </row>
    <row r="789" spans="2:2" ht="12.75" x14ac:dyDescent="0.15">
      <c r="B789" s="49"/>
    </row>
    <row r="790" spans="2:2" ht="12.75" x14ac:dyDescent="0.15">
      <c r="B790" s="49"/>
    </row>
    <row r="791" spans="2:2" ht="12.75" x14ac:dyDescent="0.15">
      <c r="B791" s="49"/>
    </row>
    <row r="792" spans="2:2" ht="12.75" x14ac:dyDescent="0.15">
      <c r="B792" s="49"/>
    </row>
    <row r="793" spans="2:2" ht="12.75" x14ac:dyDescent="0.15">
      <c r="B793" s="49"/>
    </row>
    <row r="794" spans="2:2" ht="12.75" x14ac:dyDescent="0.15">
      <c r="B794" s="49"/>
    </row>
    <row r="795" spans="2:2" ht="12.75" x14ac:dyDescent="0.15">
      <c r="B795" s="49"/>
    </row>
    <row r="796" spans="2:2" ht="12.75" x14ac:dyDescent="0.15">
      <c r="B796" s="49"/>
    </row>
    <row r="797" spans="2:2" ht="12.75" x14ac:dyDescent="0.15">
      <c r="B797" s="49"/>
    </row>
    <row r="798" spans="2:2" ht="12.75" x14ac:dyDescent="0.15">
      <c r="B798" s="49"/>
    </row>
    <row r="799" spans="2:2" ht="12.75" x14ac:dyDescent="0.15">
      <c r="B799" s="49"/>
    </row>
    <row r="800" spans="2:2" ht="12.75" x14ac:dyDescent="0.15">
      <c r="B800" s="49"/>
    </row>
    <row r="801" spans="2:2" ht="12.75" x14ac:dyDescent="0.15">
      <c r="B801" s="49"/>
    </row>
    <row r="802" spans="2:2" ht="12.75" x14ac:dyDescent="0.15">
      <c r="B802" s="49"/>
    </row>
    <row r="803" spans="2:2" ht="12.75" x14ac:dyDescent="0.15">
      <c r="B803" s="49"/>
    </row>
    <row r="804" spans="2:2" ht="12.75" x14ac:dyDescent="0.15">
      <c r="B804" s="49"/>
    </row>
    <row r="805" spans="2:2" ht="12.75" x14ac:dyDescent="0.15">
      <c r="B805" s="49"/>
    </row>
    <row r="806" spans="2:2" ht="12.75" x14ac:dyDescent="0.15">
      <c r="B806" s="49"/>
    </row>
    <row r="807" spans="2:2" ht="12.75" x14ac:dyDescent="0.15">
      <c r="B807" s="49"/>
    </row>
    <row r="808" spans="2:2" ht="12.75" x14ac:dyDescent="0.15">
      <c r="B808" s="49"/>
    </row>
    <row r="809" spans="2:2" ht="12.75" x14ac:dyDescent="0.15">
      <c r="B809" s="49"/>
    </row>
    <row r="810" spans="2:2" ht="12.75" x14ac:dyDescent="0.15">
      <c r="B810" s="49"/>
    </row>
    <row r="811" spans="2:2" ht="12.75" x14ac:dyDescent="0.15">
      <c r="B811" s="49"/>
    </row>
    <row r="812" spans="2:2" ht="12.75" x14ac:dyDescent="0.15">
      <c r="B812" s="49"/>
    </row>
    <row r="813" spans="2:2" ht="12.75" x14ac:dyDescent="0.15">
      <c r="B813" s="49"/>
    </row>
    <row r="814" spans="2:2" ht="12.75" x14ac:dyDescent="0.15">
      <c r="B814" s="49"/>
    </row>
    <row r="815" spans="2:2" ht="12.75" x14ac:dyDescent="0.15">
      <c r="B815" s="49"/>
    </row>
    <row r="816" spans="2:2" ht="12.75" x14ac:dyDescent="0.15">
      <c r="B816" s="49"/>
    </row>
    <row r="817" spans="2:2" ht="12.75" x14ac:dyDescent="0.15">
      <c r="B817" s="49"/>
    </row>
    <row r="818" spans="2:2" ht="12.75" x14ac:dyDescent="0.15">
      <c r="B818" s="49"/>
    </row>
    <row r="819" spans="2:2" ht="12.75" x14ac:dyDescent="0.15">
      <c r="B819" s="49"/>
    </row>
    <row r="820" spans="2:2" ht="12.75" x14ac:dyDescent="0.15">
      <c r="B820" s="49"/>
    </row>
    <row r="821" spans="2:2" ht="12.75" x14ac:dyDescent="0.15">
      <c r="B821" s="49"/>
    </row>
    <row r="822" spans="2:2" ht="12.75" x14ac:dyDescent="0.15">
      <c r="B822" s="49"/>
    </row>
    <row r="823" spans="2:2" ht="12.75" x14ac:dyDescent="0.15">
      <c r="B823" s="49"/>
    </row>
    <row r="824" spans="2:2" ht="12.75" x14ac:dyDescent="0.15">
      <c r="B824" s="49"/>
    </row>
    <row r="825" spans="2:2" ht="12.75" x14ac:dyDescent="0.15">
      <c r="B825" s="49"/>
    </row>
    <row r="826" spans="2:2" ht="12.75" x14ac:dyDescent="0.15">
      <c r="B826" s="49"/>
    </row>
    <row r="827" spans="2:2" ht="12.75" x14ac:dyDescent="0.15">
      <c r="B827" s="49"/>
    </row>
    <row r="828" spans="2:2" ht="12.75" x14ac:dyDescent="0.15">
      <c r="B828" s="49"/>
    </row>
    <row r="829" spans="2:2" ht="12.75" x14ac:dyDescent="0.15">
      <c r="B829" s="49"/>
    </row>
    <row r="830" spans="2:2" ht="12.75" x14ac:dyDescent="0.15">
      <c r="B830" s="49"/>
    </row>
    <row r="831" spans="2:2" ht="12.75" x14ac:dyDescent="0.15">
      <c r="B831" s="49"/>
    </row>
    <row r="832" spans="2:2" ht="12.75" x14ac:dyDescent="0.15">
      <c r="B832" s="49"/>
    </row>
    <row r="833" spans="2:2" ht="12.75" x14ac:dyDescent="0.15">
      <c r="B833" s="49"/>
    </row>
    <row r="834" spans="2:2" ht="12.75" x14ac:dyDescent="0.15">
      <c r="B834" s="49"/>
    </row>
    <row r="835" spans="2:2" ht="12.75" x14ac:dyDescent="0.15">
      <c r="B835" s="49"/>
    </row>
    <row r="836" spans="2:2" ht="12.75" x14ac:dyDescent="0.15">
      <c r="B836" s="49"/>
    </row>
    <row r="837" spans="2:2" ht="12.75" x14ac:dyDescent="0.15">
      <c r="B837" s="49"/>
    </row>
    <row r="838" spans="2:2" ht="12.75" x14ac:dyDescent="0.15">
      <c r="B838" s="49"/>
    </row>
    <row r="839" spans="2:2" ht="12.75" x14ac:dyDescent="0.15">
      <c r="B839" s="49"/>
    </row>
    <row r="840" spans="2:2" ht="12.75" x14ac:dyDescent="0.15">
      <c r="B840" s="49"/>
    </row>
    <row r="841" spans="2:2" ht="12.75" x14ac:dyDescent="0.15">
      <c r="B841" s="49"/>
    </row>
    <row r="842" spans="2:2" ht="12.75" x14ac:dyDescent="0.15">
      <c r="B842" s="49"/>
    </row>
    <row r="843" spans="2:2" ht="12.75" x14ac:dyDescent="0.15">
      <c r="B843" s="49"/>
    </row>
    <row r="844" spans="2:2" ht="12.75" x14ac:dyDescent="0.15">
      <c r="B844" s="49"/>
    </row>
    <row r="845" spans="2:2" ht="12.75" x14ac:dyDescent="0.15">
      <c r="B845" s="49"/>
    </row>
    <row r="846" spans="2:2" ht="12.75" x14ac:dyDescent="0.15">
      <c r="B846" s="49"/>
    </row>
    <row r="847" spans="2:2" ht="12.75" x14ac:dyDescent="0.15">
      <c r="B847" s="49"/>
    </row>
    <row r="848" spans="2:2" ht="12.75" x14ac:dyDescent="0.15">
      <c r="B848" s="49"/>
    </row>
    <row r="849" spans="2:2" ht="12.75" x14ac:dyDescent="0.15">
      <c r="B849" s="49"/>
    </row>
    <row r="850" spans="2:2" ht="12.75" x14ac:dyDescent="0.15">
      <c r="B850" s="49"/>
    </row>
    <row r="851" spans="2:2" ht="12.75" x14ac:dyDescent="0.15">
      <c r="B851" s="49"/>
    </row>
    <row r="852" spans="2:2" ht="12.75" x14ac:dyDescent="0.15">
      <c r="B852" s="49"/>
    </row>
    <row r="853" spans="2:2" ht="12.75" x14ac:dyDescent="0.15">
      <c r="B853" s="49"/>
    </row>
    <row r="854" spans="2:2" ht="12.75" x14ac:dyDescent="0.15">
      <c r="B854" s="49"/>
    </row>
    <row r="855" spans="2:2" ht="12.75" x14ac:dyDescent="0.15">
      <c r="B855" s="49"/>
    </row>
    <row r="856" spans="2:2" ht="12.75" x14ac:dyDescent="0.15">
      <c r="B856" s="49"/>
    </row>
    <row r="857" spans="2:2" ht="12.75" x14ac:dyDescent="0.15">
      <c r="B857" s="49"/>
    </row>
    <row r="858" spans="2:2" ht="12.75" x14ac:dyDescent="0.15">
      <c r="B858" s="49"/>
    </row>
    <row r="859" spans="2:2" ht="12.75" x14ac:dyDescent="0.15">
      <c r="B859" s="49"/>
    </row>
    <row r="860" spans="2:2" ht="12.75" x14ac:dyDescent="0.15">
      <c r="B860" s="49"/>
    </row>
    <row r="861" spans="2:2" ht="12.75" x14ac:dyDescent="0.15">
      <c r="B861" s="49"/>
    </row>
    <row r="862" spans="2:2" ht="12.75" x14ac:dyDescent="0.15">
      <c r="B862" s="49"/>
    </row>
    <row r="863" spans="2:2" ht="12.75" x14ac:dyDescent="0.15">
      <c r="B863" s="49"/>
    </row>
    <row r="864" spans="2:2" ht="12.75" x14ac:dyDescent="0.15">
      <c r="B864" s="49"/>
    </row>
    <row r="865" spans="2:2" ht="12.75" x14ac:dyDescent="0.15">
      <c r="B865" s="49"/>
    </row>
    <row r="866" spans="2:2" ht="12.75" x14ac:dyDescent="0.15">
      <c r="B866" s="49"/>
    </row>
    <row r="867" spans="2:2" ht="12.75" x14ac:dyDescent="0.15">
      <c r="B867" s="49"/>
    </row>
    <row r="868" spans="2:2" ht="12.75" x14ac:dyDescent="0.15">
      <c r="B868" s="49"/>
    </row>
    <row r="869" spans="2:2" ht="12.75" x14ac:dyDescent="0.15">
      <c r="B869" s="49"/>
    </row>
    <row r="870" spans="2:2" ht="12.75" x14ac:dyDescent="0.15">
      <c r="B870" s="49"/>
    </row>
    <row r="871" spans="2:2" ht="12.75" x14ac:dyDescent="0.15">
      <c r="B871" s="49"/>
    </row>
    <row r="872" spans="2:2" ht="12.75" x14ac:dyDescent="0.15">
      <c r="B872" s="49"/>
    </row>
    <row r="873" spans="2:2" ht="12.75" x14ac:dyDescent="0.15">
      <c r="B873" s="49"/>
    </row>
    <row r="874" spans="2:2" ht="12.75" x14ac:dyDescent="0.15">
      <c r="B874" s="49"/>
    </row>
    <row r="875" spans="2:2" ht="12.75" x14ac:dyDescent="0.15">
      <c r="B875" s="49"/>
    </row>
    <row r="876" spans="2:2" ht="12.75" x14ac:dyDescent="0.15">
      <c r="B876" s="49"/>
    </row>
    <row r="877" spans="2:2" ht="12.75" x14ac:dyDescent="0.15">
      <c r="B877" s="49"/>
    </row>
    <row r="878" spans="2:2" ht="12.75" x14ac:dyDescent="0.15">
      <c r="B878" s="49"/>
    </row>
    <row r="879" spans="2:2" ht="12.75" x14ac:dyDescent="0.15">
      <c r="B879" s="49"/>
    </row>
    <row r="880" spans="2:2" ht="12.75" x14ac:dyDescent="0.15">
      <c r="B880" s="49"/>
    </row>
    <row r="881" spans="2:2" ht="12.75" x14ac:dyDescent="0.15">
      <c r="B881" s="49"/>
    </row>
    <row r="882" spans="2:2" ht="12.75" x14ac:dyDescent="0.15">
      <c r="B882" s="49"/>
    </row>
    <row r="883" spans="2:2" ht="12.75" x14ac:dyDescent="0.15">
      <c r="B883" s="49"/>
    </row>
    <row r="884" spans="2:2" ht="12.75" x14ac:dyDescent="0.15">
      <c r="B884" s="49"/>
    </row>
    <row r="885" spans="2:2" ht="12.75" x14ac:dyDescent="0.15">
      <c r="B885" s="49"/>
    </row>
    <row r="886" spans="2:2" ht="12.75" x14ac:dyDescent="0.15">
      <c r="B886" s="49"/>
    </row>
    <row r="887" spans="2:2" ht="12.75" x14ac:dyDescent="0.15">
      <c r="B887" s="49"/>
    </row>
    <row r="888" spans="2:2" ht="12.75" x14ac:dyDescent="0.15">
      <c r="B888" s="49"/>
    </row>
    <row r="889" spans="2:2" ht="12.75" x14ac:dyDescent="0.15">
      <c r="B889" s="49"/>
    </row>
    <row r="890" spans="2:2" ht="12.75" x14ac:dyDescent="0.15">
      <c r="B890" s="49"/>
    </row>
    <row r="891" spans="2:2" ht="12.75" x14ac:dyDescent="0.15">
      <c r="B891" s="49"/>
    </row>
    <row r="892" spans="2:2" ht="12.75" x14ac:dyDescent="0.15">
      <c r="B892" s="49"/>
    </row>
    <row r="893" spans="2:2" ht="12.75" x14ac:dyDescent="0.15">
      <c r="B893" s="49"/>
    </row>
    <row r="894" spans="2:2" ht="12.75" x14ac:dyDescent="0.15">
      <c r="B894" s="49"/>
    </row>
    <row r="895" spans="2:2" ht="12.75" x14ac:dyDescent="0.15">
      <c r="B895" s="49"/>
    </row>
    <row r="896" spans="2:2" ht="12.75" x14ac:dyDescent="0.15">
      <c r="B896" s="49"/>
    </row>
    <row r="897" spans="2:2" ht="12.75" x14ac:dyDescent="0.15">
      <c r="B897" s="49"/>
    </row>
    <row r="898" spans="2:2" ht="12.75" x14ac:dyDescent="0.15">
      <c r="B898" s="49"/>
    </row>
    <row r="899" spans="2:2" ht="12.75" x14ac:dyDescent="0.15">
      <c r="B899" s="49"/>
    </row>
    <row r="900" spans="2:2" ht="12.75" x14ac:dyDescent="0.15">
      <c r="B900" s="49"/>
    </row>
    <row r="901" spans="2:2" ht="12.75" x14ac:dyDescent="0.15">
      <c r="B901" s="49"/>
    </row>
    <row r="902" spans="2:2" ht="12.75" x14ac:dyDescent="0.15">
      <c r="B902" s="49"/>
    </row>
    <row r="903" spans="2:2" ht="12.75" x14ac:dyDescent="0.15">
      <c r="B903" s="49"/>
    </row>
    <row r="904" spans="2:2" ht="12.75" x14ac:dyDescent="0.15">
      <c r="B904" s="49"/>
    </row>
    <row r="905" spans="2:2" ht="12.75" x14ac:dyDescent="0.15">
      <c r="B905" s="49"/>
    </row>
    <row r="906" spans="2:2" ht="12.75" x14ac:dyDescent="0.15">
      <c r="B906" s="49"/>
    </row>
    <row r="907" spans="2:2" ht="12.75" x14ac:dyDescent="0.15">
      <c r="B907" s="49"/>
    </row>
    <row r="908" spans="2:2" ht="12.75" x14ac:dyDescent="0.15">
      <c r="B908" s="49"/>
    </row>
    <row r="909" spans="2:2" ht="12.75" x14ac:dyDescent="0.15">
      <c r="B909" s="49"/>
    </row>
    <row r="910" spans="2:2" ht="12.75" x14ac:dyDescent="0.15">
      <c r="B910" s="49"/>
    </row>
    <row r="911" spans="2:2" ht="12.75" x14ac:dyDescent="0.15">
      <c r="B911" s="49"/>
    </row>
    <row r="912" spans="2:2" ht="12.75" x14ac:dyDescent="0.15">
      <c r="B912" s="49"/>
    </row>
    <row r="913" spans="2:2" ht="12.75" x14ac:dyDescent="0.15">
      <c r="B913" s="49"/>
    </row>
    <row r="914" spans="2:2" ht="12.75" x14ac:dyDescent="0.15">
      <c r="B914" s="49"/>
    </row>
    <row r="915" spans="2:2" ht="12.75" x14ac:dyDescent="0.15">
      <c r="B915" s="49"/>
    </row>
    <row r="916" spans="2:2" ht="12.75" x14ac:dyDescent="0.15">
      <c r="B916" s="49"/>
    </row>
    <row r="917" spans="2:2" ht="12.75" x14ac:dyDescent="0.15">
      <c r="B917" s="49"/>
    </row>
    <row r="918" spans="2:2" ht="12.75" x14ac:dyDescent="0.15">
      <c r="B918" s="49"/>
    </row>
    <row r="919" spans="2:2" ht="12.75" x14ac:dyDescent="0.15">
      <c r="B919" s="49"/>
    </row>
    <row r="920" spans="2:2" ht="12.75" x14ac:dyDescent="0.15">
      <c r="B920" s="49"/>
    </row>
    <row r="921" spans="2:2" ht="12.75" x14ac:dyDescent="0.15">
      <c r="B921" s="49"/>
    </row>
    <row r="922" spans="2:2" ht="12.75" x14ac:dyDescent="0.15">
      <c r="B922" s="49"/>
    </row>
    <row r="923" spans="2:2" ht="12.75" x14ac:dyDescent="0.15">
      <c r="B923" s="49"/>
    </row>
    <row r="924" spans="2:2" ht="12.75" x14ac:dyDescent="0.15">
      <c r="B924" s="49"/>
    </row>
    <row r="925" spans="2:2" ht="12.75" x14ac:dyDescent="0.15">
      <c r="B925" s="49"/>
    </row>
    <row r="926" spans="2:2" ht="12.75" x14ac:dyDescent="0.15">
      <c r="B926" s="49"/>
    </row>
    <row r="927" spans="2:2" ht="12.75" x14ac:dyDescent="0.15">
      <c r="B927" s="49"/>
    </row>
    <row r="928" spans="2:2" ht="12.75" x14ac:dyDescent="0.15">
      <c r="B928" s="49"/>
    </row>
    <row r="929" spans="2:2" ht="12.75" x14ac:dyDescent="0.15">
      <c r="B929" s="49"/>
    </row>
    <row r="930" spans="2:2" ht="12.75" x14ac:dyDescent="0.15">
      <c r="B930" s="49"/>
    </row>
    <row r="931" spans="2:2" ht="12.75" x14ac:dyDescent="0.15">
      <c r="B931" s="49"/>
    </row>
    <row r="932" spans="2:2" ht="12.75" x14ac:dyDescent="0.15">
      <c r="B932" s="49"/>
    </row>
    <row r="933" spans="2:2" ht="12.75" x14ac:dyDescent="0.15">
      <c r="B933" s="49"/>
    </row>
    <row r="934" spans="2:2" ht="12.75" x14ac:dyDescent="0.15">
      <c r="B934" s="49"/>
    </row>
    <row r="935" spans="2:2" ht="12.75" x14ac:dyDescent="0.15">
      <c r="B935" s="49"/>
    </row>
    <row r="936" spans="2:2" ht="12.75" x14ac:dyDescent="0.15">
      <c r="B936" s="49"/>
    </row>
    <row r="937" spans="2:2" ht="12.75" x14ac:dyDescent="0.15">
      <c r="B937" s="49"/>
    </row>
    <row r="938" spans="2:2" ht="12.75" x14ac:dyDescent="0.15">
      <c r="B938" s="49"/>
    </row>
    <row r="939" spans="2:2" ht="12.75" x14ac:dyDescent="0.15">
      <c r="B939" s="49"/>
    </row>
    <row r="940" spans="2:2" ht="12.75" x14ac:dyDescent="0.15">
      <c r="B940" s="49"/>
    </row>
    <row r="941" spans="2:2" ht="12.75" x14ac:dyDescent="0.15">
      <c r="B941" s="49"/>
    </row>
    <row r="942" spans="2:2" ht="12.75" x14ac:dyDescent="0.15">
      <c r="B942" s="49"/>
    </row>
    <row r="943" spans="2:2" ht="12.75" x14ac:dyDescent="0.15">
      <c r="B943" s="49"/>
    </row>
    <row r="944" spans="2:2" ht="12.75" x14ac:dyDescent="0.15">
      <c r="B944" s="49"/>
    </row>
    <row r="945" spans="2:2" ht="12.75" x14ac:dyDescent="0.15">
      <c r="B945" s="49"/>
    </row>
    <row r="946" spans="2:2" ht="12.75" x14ac:dyDescent="0.15">
      <c r="B946" s="49"/>
    </row>
    <row r="947" spans="2:2" ht="12.75" x14ac:dyDescent="0.15">
      <c r="B947" s="49"/>
    </row>
    <row r="948" spans="2:2" ht="12.75" x14ac:dyDescent="0.15">
      <c r="B948" s="49"/>
    </row>
    <row r="949" spans="2:2" ht="12.75" x14ac:dyDescent="0.15">
      <c r="B949" s="49"/>
    </row>
    <row r="950" spans="2:2" ht="12.75" x14ac:dyDescent="0.15">
      <c r="B950" s="49"/>
    </row>
    <row r="951" spans="2:2" ht="12.75" x14ac:dyDescent="0.15">
      <c r="B951" s="49"/>
    </row>
    <row r="952" spans="2:2" ht="12.75" x14ac:dyDescent="0.15">
      <c r="B952" s="49"/>
    </row>
    <row r="953" spans="2:2" ht="12.75" x14ac:dyDescent="0.15">
      <c r="B953" s="49"/>
    </row>
    <row r="954" spans="2:2" ht="12.75" x14ac:dyDescent="0.15">
      <c r="B954" s="49"/>
    </row>
    <row r="955" spans="2:2" ht="12.75" x14ac:dyDescent="0.15">
      <c r="B955" s="49"/>
    </row>
    <row r="956" spans="2:2" ht="12.75" x14ac:dyDescent="0.15">
      <c r="B956" s="49"/>
    </row>
    <row r="957" spans="2:2" ht="12.75" x14ac:dyDescent="0.15">
      <c r="B957" s="49"/>
    </row>
    <row r="958" spans="2:2" ht="12.75" x14ac:dyDescent="0.15">
      <c r="B958" s="49"/>
    </row>
    <row r="959" spans="2:2" ht="12.75" x14ac:dyDescent="0.15">
      <c r="B959" s="49"/>
    </row>
    <row r="960" spans="2:2" ht="12.75" x14ac:dyDescent="0.15">
      <c r="B960" s="49"/>
    </row>
    <row r="961" spans="2:2" ht="12.75" x14ac:dyDescent="0.15">
      <c r="B961" s="49"/>
    </row>
    <row r="962" spans="2:2" ht="12.75" x14ac:dyDescent="0.15">
      <c r="B962" s="49"/>
    </row>
    <row r="963" spans="2:2" ht="12.75" x14ac:dyDescent="0.15">
      <c r="B963" s="49"/>
    </row>
    <row r="964" spans="2:2" ht="12.75" x14ac:dyDescent="0.15">
      <c r="B964" s="49"/>
    </row>
    <row r="965" spans="2:2" ht="12.75" x14ac:dyDescent="0.15">
      <c r="B965" s="49"/>
    </row>
    <row r="966" spans="2:2" ht="12.75" x14ac:dyDescent="0.15">
      <c r="B966" s="49"/>
    </row>
    <row r="967" spans="2:2" ht="12.75" x14ac:dyDescent="0.15">
      <c r="B967" s="49"/>
    </row>
    <row r="968" spans="2:2" ht="12.75" x14ac:dyDescent="0.15">
      <c r="B968" s="49"/>
    </row>
    <row r="969" spans="2:2" ht="12.75" x14ac:dyDescent="0.15">
      <c r="B969" s="49"/>
    </row>
    <row r="970" spans="2:2" ht="12.75" x14ac:dyDescent="0.15">
      <c r="B970" s="49"/>
    </row>
    <row r="971" spans="2:2" ht="12.75" x14ac:dyDescent="0.15">
      <c r="B971" s="49"/>
    </row>
    <row r="972" spans="2:2" ht="12.75" x14ac:dyDescent="0.15">
      <c r="B972" s="49"/>
    </row>
    <row r="973" spans="2:2" ht="12.75" x14ac:dyDescent="0.15">
      <c r="B973" s="49"/>
    </row>
    <row r="974" spans="2:2" ht="12.75" x14ac:dyDescent="0.15">
      <c r="B974" s="49"/>
    </row>
    <row r="975" spans="2:2" ht="12.75" x14ac:dyDescent="0.15">
      <c r="B975" s="49"/>
    </row>
    <row r="976" spans="2:2" ht="12.75" x14ac:dyDescent="0.15">
      <c r="B976" s="49"/>
    </row>
    <row r="977" spans="2:2" ht="12.75" x14ac:dyDescent="0.15">
      <c r="B977" s="49"/>
    </row>
    <row r="978" spans="2:2" ht="12.75" x14ac:dyDescent="0.15">
      <c r="B978" s="49"/>
    </row>
    <row r="979" spans="2:2" ht="12.75" x14ac:dyDescent="0.15">
      <c r="B979" s="49"/>
    </row>
    <row r="980" spans="2:2" ht="12.75" x14ac:dyDescent="0.15">
      <c r="B980" s="49"/>
    </row>
    <row r="981" spans="2:2" ht="12.75" x14ac:dyDescent="0.15">
      <c r="B981" s="49"/>
    </row>
    <row r="982" spans="2:2" ht="12.75" x14ac:dyDescent="0.15">
      <c r="B982" s="49"/>
    </row>
    <row r="983" spans="2:2" ht="12.75" x14ac:dyDescent="0.15">
      <c r="B983" s="49"/>
    </row>
    <row r="984" spans="2:2" ht="12.75" x14ac:dyDescent="0.15">
      <c r="B984" s="49"/>
    </row>
    <row r="985" spans="2:2" ht="12.75" x14ac:dyDescent="0.15">
      <c r="B985" s="49"/>
    </row>
    <row r="986" spans="2:2" ht="12.75" x14ac:dyDescent="0.15">
      <c r="B986" s="49"/>
    </row>
    <row r="987" spans="2:2" ht="12.75" x14ac:dyDescent="0.15">
      <c r="B987" s="49"/>
    </row>
    <row r="988" spans="2:2" ht="12.75" x14ac:dyDescent="0.15">
      <c r="B988" s="49"/>
    </row>
    <row r="989" spans="2:2" ht="12.75" x14ac:dyDescent="0.15">
      <c r="B989" s="49"/>
    </row>
    <row r="990" spans="2:2" ht="12.75" x14ac:dyDescent="0.15">
      <c r="B990" s="49"/>
    </row>
    <row r="991" spans="2:2" ht="12.75" x14ac:dyDescent="0.15">
      <c r="B991" s="49"/>
    </row>
    <row r="992" spans="2:2" ht="12.75" x14ac:dyDescent="0.15">
      <c r="B992" s="49"/>
    </row>
    <row r="993" spans="2:2" ht="12.75" x14ac:dyDescent="0.15">
      <c r="B993" s="49"/>
    </row>
    <row r="994" spans="2:2" ht="12.75" x14ac:dyDescent="0.15">
      <c r="B994" s="49"/>
    </row>
    <row r="995" spans="2:2" ht="12.75" x14ac:dyDescent="0.15">
      <c r="B995" s="49"/>
    </row>
    <row r="996" spans="2:2" ht="12.75" x14ac:dyDescent="0.15">
      <c r="B996" s="49"/>
    </row>
    <row r="997" spans="2:2" ht="12.75" x14ac:dyDescent="0.15">
      <c r="B997" s="49"/>
    </row>
    <row r="998" spans="2:2" ht="12.75" x14ac:dyDescent="0.15">
      <c r="B998" s="49"/>
    </row>
    <row r="999" spans="2:2" ht="12.75" x14ac:dyDescent="0.15">
      <c r="B999" s="49"/>
    </row>
    <row r="1000" spans="2:2" ht="12.75" x14ac:dyDescent="0.15">
      <c r="B1000" s="49"/>
    </row>
    <row r="1001" spans="2:2" ht="12.75" x14ac:dyDescent="0.15">
      <c r="B1001" s="49"/>
    </row>
    <row r="1002" spans="2:2" ht="12.75" x14ac:dyDescent="0.15">
      <c r="B1002" s="49"/>
    </row>
    <row r="1003" spans="2:2" ht="12.75" x14ac:dyDescent="0.15">
      <c r="B1003" s="49"/>
    </row>
    <row r="1004" spans="2:2" ht="12.75" x14ac:dyDescent="0.15">
      <c r="B1004" s="49"/>
    </row>
    <row r="1005" spans="2:2" ht="12.75" x14ac:dyDescent="0.15">
      <c r="B1005" s="49"/>
    </row>
    <row r="1006" spans="2:2" ht="12.75" x14ac:dyDescent="0.15">
      <c r="B1006" s="49"/>
    </row>
    <row r="1007" spans="2:2" ht="12.75" x14ac:dyDescent="0.15">
      <c r="B1007" s="49"/>
    </row>
    <row r="1008" spans="2:2" ht="12.75" x14ac:dyDescent="0.15">
      <c r="B1008" s="49"/>
    </row>
    <row r="1009" spans="2:2" ht="12.75" x14ac:dyDescent="0.15">
      <c r="B1009" s="49"/>
    </row>
    <row r="1010" spans="2:2" ht="12.75" x14ac:dyDescent="0.15">
      <c r="B1010" s="49"/>
    </row>
    <row r="1011" spans="2:2" ht="12.75" x14ac:dyDescent="0.15">
      <c r="B1011" s="49"/>
    </row>
    <row r="1012" spans="2:2" ht="12.75" x14ac:dyDescent="0.15">
      <c r="B1012" s="49"/>
    </row>
    <row r="1013" spans="2:2" ht="12.75" x14ac:dyDescent="0.15">
      <c r="B1013" s="49"/>
    </row>
    <row r="1014" spans="2:2" ht="12.75" x14ac:dyDescent="0.15">
      <c r="B1014" s="49"/>
    </row>
    <row r="1015" spans="2:2" ht="12.75" x14ac:dyDescent="0.15">
      <c r="B1015" s="49"/>
    </row>
    <row r="1016" spans="2:2" ht="12.75" x14ac:dyDescent="0.15">
      <c r="B1016" s="49"/>
    </row>
    <row r="1017" spans="2:2" ht="12.75" x14ac:dyDescent="0.15">
      <c r="B1017" s="49"/>
    </row>
    <row r="1018" spans="2:2" ht="12.75" x14ac:dyDescent="0.15">
      <c r="B1018" s="49"/>
    </row>
    <row r="1019" spans="2:2" ht="12.75" x14ac:dyDescent="0.15">
      <c r="B1019" s="49"/>
    </row>
    <row r="1020" spans="2:2" ht="12.75" x14ac:dyDescent="0.15">
      <c r="B1020" s="49"/>
    </row>
    <row r="1021" spans="2:2" ht="12.75" x14ac:dyDescent="0.15">
      <c r="B1021" s="49"/>
    </row>
    <row r="1022" spans="2:2" ht="12.75" x14ac:dyDescent="0.15">
      <c r="B1022" s="49"/>
    </row>
    <row r="1023" spans="2:2" ht="12.75" x14ac:dyDescent="0.15">
      <c r="B1023" s="49"/>
    </row>
    <row r="1024" spans="2:2" ht="12.75" x14ac:dyDescent="0.15">
      <c r="B1024" s="49"/>
    </row>
    <row r="1025" spans="2:2" ht="12.75" x14ac:dyDescent="0.15">
      <c r="B1025" s="49"/>
    </row>
    <row r="1026" spans="2:2" ht="12.75" x14ac:dyDescent="0.15">
      <c r="B1026" s="49"/>
    </row>
    <row r="1027" spans="2:2" ht="12.75" x14ac:dyDescent="0.15">
      <c r="B1027" s="49"/>
    </row>
    <row r="1028" spans="2:2" ht="12.75" x14ac:dyDescent="0.15">
      <c r="B1028" s="49"/>
    </row>
    <row r="1029" spans="2:2" ht="12.75" x14ac:dyDescent="0.15">
      <c r="B1029" s="49"/>
    </row>
    <row r="1030" spans="2:2" ht="12.75" x14ac:dyDescent="0.15">
      <c r="B1030" s="49"/>
    </row>
    <row r="1031" spans="2:2" ht="12.75" x14ac:dyDescent="0.15">
      <c r="B1031" s="49"/>
    </row>
    <row r="1032" spans="2:2" ht="12.75" x14ac:dyDescent="0.15">
      <c r="B1032" s="49"/>
    </row>
    <row r="1033" spans="2:2" ht="12.75" x14ac:dyDescent="0.15">
      <c r="B1033" s="49"/>
    </row>
    <row r="1034" spans="2:2" ht="12.75" x14ac:dyDescent="0.15">
      <c r="B1034" s="49"/>
    </row>
    <row r="1035" spans="2:2" ht="12.75" x14ac:dyDescent="0.15">
      <c r="B1035" s="49"/>
    </row>
    <row r="1036" spans="2:2" ht="12.75" x14ac:dyDescent="0.15">
      <c r="B1036" s="49"/>
    </row>
    <row r="1037" spans="2:2" ht="12.75" x14ac:dyDescent="0.15">
      <c r="B1037" s="49"/>
    </row>
    <row r="1038" spans="2:2" ht="12.75" x14ac:dyDescent="0.15">
      <c r="B1038" s="49"/>
    </row>
    <row r="1039" spans="2:2" ht="12.75" x14ac:dyDescent="0.15">
      <c r="B1039" s="49"/>
    </row>
    <row r="1040" spans="2:2" ht="12.75" x14ac:dyDescent="0.15">
      <c r="B1040" s="49"/>
    </row>
    <row r="1041" spans="2:2" ht="12.75" x14ac:dyDescent="0.15">
      <c r="B1041" s="49"/>
    </row>
    <row r="1042" spans="2:2" ht="12.75" x14ac:dyDescent="0.15">
      <c r="B1042" s="49"/>
    </row>
    <row r="1043" spans="2:2" ht="12.75" x14ac:dyDescent="0.15">
      <c r="B1043" s="49"/>
    </row>
    <row r="1044" spans="2:2" ht="12.75" x14ac:dyDescent="0.15">
      <c r="B1044" s="49"/>
    </row>
    <row r="1045" spans="2:2" ht="12.75" x14ac:dyDescent="0.15">
      <c r="B1045" s="49"/>
    </row>
    <row r="1046" spans="2:2" ht="12.75" x14ac:dyDescent="0.15">
      <c r="B1046" s="49"/>
    </row>
    <row r="1047" spans="2:2" ht="12.75" x14ac:dyDescent="0.15">
      <c r="B1047" s="49"/>
    </row>
    <row r="1048" spans="2:2" ht="12.75" x14ac:dyDescent="0.15">
      <c r="B1048" s="49"/>
    </row>
    <row r="1049" spans="2:2" ht="12.75" x14ac:dyDescent="0.15">
      <c r="B1049" s="49"/>
    </row>
    <row r="1050" spans="2:2" ht="12.75" x14ac:dyDescent="0.15">
      <c r="B1050" s="49"/>
    </row>
    <row r="1051" spans="2:2" ht="12.75" x14ac:dyDescent="0.15">
      <c r="B1051" s="49"/>
    </row>
    <row r="1052" spans="2:2" ht="12.75" x14ac:dyDescent="0.15">
      <c r="B1052" s="49"/>
    </row>
    <row r="1053" spans="2:2" ht="12.75" x14ac:dyDescent="0.15">
      <c r="B1053" s="49"/>
    </row>
    <row r="1054" spans="2:2" ht="12.75" x14ac:dyDescent="0.15">
      <c r="B1054" s="49"/>
    </row>
    <row r="1055" spans="2:2" ht="12.75" x14ac:dyDescent="0.15">
      <c r="B1055" s="49"/>
    </row>
    <row r="1056" spans="2:2" ht="12.75" x14ac:dyDescent="0.15">
      <c r="B1056" s="49"/>
    </row>
    <row r="1057" spans="2:2" ht="12.75" x14ac:dyDescent="0.15">
      <c r="B1057" s="49"/>
    </row>
    <row r="1058" spans="2:2" ht="12.75" x14ac:dyDescent="0.15">
      <c r="B1058" s="49"/>
    </row>
    <row r="1059" spans="2:2" ht="12.75" x14ac:dyDescent="0.15">
      <c r="B1059" s="49"/>
    </row>
    <row r="1060" spans="2:2" ht="12.75" x14ac:dyDescent="0.15">
      <c r="B1060" s="49"/>
    </row>
    <row r="1061" spans="2:2" ht="12.75" x14ac:dyDescent="0.15">
      <c r="B1061" s="49"/>
    </row>
    <row r="1062" spans="2:2" ht="12.75" x14ac:dyDescent="0.15">
      <c r="B1062" s="49"/>
    </row>
    <row r="1063" spans="2:2" ht="12.75" x14ac:dyDescent="0.15">
      <c r="B1063" s="49"/>
    </row>
    <row r="1064" spans="2:2" ht="12.75" x14ac:dyDescent="0.15">
      <c r="B1064" s="49"/>
    </row>
    <row r="1065" spans="2:2" ht="12.75" x14ac:dyDescent="0.15">
      <c r="B1065" s="49"/>
    </row>
    <row r="1066" spans="2:2" ht="12.75" x14ac:dyDescent="0.15">
      <c r="B1066" s="49"/>
    </row>
    <row r="1067" spans="2:2" ht="12.75" x14ac:dyDescent="0.15">
      <c r="B1067" s="49"/>
    </row>
    <row r="1068" spans="2:2" ht="12.75" x14ac:dyDescent="0.15">
      <c r="B1068" s="49"/>
    </row>
    <row r="1069" spans="2:2" ht="12.75" x14ac:dyDescent="0.15">
      <c r="B1069" s="49"/>
    </row>
    <row r="1070" spans="2:2" ht="12.75" x14ac:dyDescent="0.15">
      <c r="B1070" s="49"/>
    </row>
    <row r="1071" spans="2:2" ht="12.75" x14ac:dyDescent="0.15">
      <c r="B1071" s="49"/>
    </row>
    <row r="1072" spans="2:2" ht="12.75" x14ac:dyDescent="0.15">
      <c r="B1072" s="49"/>
    </row>
    <row r="1073" spans="2:2" ht="12.75" x14ac:dyDescent="0.15">
      <c r="B1073" s="49"/>
    </row>
    <row r="1074" spans="2:2" ht="12.75" x14ac:dyDescent="0.15">
      <c r="B1074" s="49"/>
    </row>
    <row r="1075" spans="2:2" ht="12.75" x14ac:dyDescent="0.15">
      <c r="B1075" s="49"/>
    </row>
    <row r="1076" spans="2:2" ht="12.75" x14ac:dyDescent="0.15">
      <c r="B1076" s="49"/>
    </row>
    <row r="1077" spans="2:2" ht="12.75" x14ac:dyDescent="0.15">
      <c r="B1077" s="49"/>
    </row>
    <row r="1078" spans="2:2" ht="12.75" x14ac:dyDescent="0.15">
      <c r="B1078" s="49"/>
    </row>
    <row r="1079" spans="2:2" ht="12.75" x14ac:dyDescent="0.15">
      <c r="B1079" s="49"/>
    </row>
    <row r="1080" spans="2:2" ht="12.75" x14ac:dyDescent="0.15">
      <c r="B1080" s="49"/>
    </row>
    <row r="1081" spans="2:2" ht="12.75" x14ac:dyDescent="0.15">
      <c r="B1081" s="49"/>
    </row>
    <row r="1082" spans="2:2" ht="12.75" x14ac:dyDescent="0.15">
      <c r="B1082" s="49"/>
    </row>
    <row r="1083" spans="2:2" ht="12.75" x14ac:dyDescent="0.15">
      <c r="B1083" s="49"/>
    </row>
    <row r="1084" spans="2:2" ht="12.75" x14ac:dyDescent="0.15">
      <c r="B1084" s="49"/>
    </row>
    <row r="1085" spans="2:2" ht="12.75" x14ac:dyDescent="0.15">
      <c r="B1085" s="49"/>
    </row>
    <row r="1086" spans="2:2" ht="12.75" x14ac:dyDescent="0.15">
      <c r="B1086" s="49"/>
    </row>
    <row r="1087" spans="2:2" ht="12.75" x14ac:dyDescent="0.15">
      <c r="B1087" s="49"/>
    </row>
    <row r="1088" spans="2:2" ht="12.75" x14ac:dyDescent="0.15">
      <c r="B1088" s="49"/>
    </row>
    <row r="1089" spans="2:2" ht="12.75" x14ac:dyDescent="0.15">
      <c r="B1089" s="49"/>
    </row>
    <row r="1090" spans="2:2" ht="12.75" x14ac:dyDescent="0.15">
      <c r="B1090" s="49"/>
    </row>
    <row r="1091" spans="2:2" ht="12.75" x14ac:dyDescent="0.15">
      <c r="B1091" s="49"/>
    </row>
    <row r="1092" spans="2:2" ht="12.75" x14ac:dyDescent="0.15">
      <c r="B1092" s="49"/>
    </row>
    <row r="1093" spans="2:2" ht="12.75" x14ac:dyDescent="0.15">
      <c r="B1093" s="49"/>
    </row>
    <row r="1094" spans="2:2" ht="12.75" x14ac:dyDescent="0.15">
      <c r="B1094" s="49"/>
    </row>
    <row r="1095" spans="2:2" ht="12.75" x14ac:dyDescent="0.15">
      <c r="B1095" s="49"/>
    </row>
    <row r="1096" spans="2:2" ht="12.75" x14ac:dyDescent="0.15">
      <c r="B1096" s="49"/>
    </row>
    <row r="1097" spans="2:2" ht="12.75" x14ac:dyDescent="0.15">
      <c r="B1097" s="49"/>
    </row>
    <row r="1098" spans="2:2" ht="12.75" x14ac:dyDescent="0.15">
      <c r="B1098" s="49"/>
    </row>
    <row r="1099" spans="2:2" ht="12.75" x14ac:dyDescent="0.15">
      <c r="B1099" s="49"/>
    </row>
    <row r="1100" spans="2:2" ht="12.75" x14ac:dyDescent="0.15">
      <c r="B1100" s="49"/>
    </row>
    <row r="1101" spans="2:2" ht="12.75" x14ac:dyDescent="0.15">
      <c r="B1101" s="49"/>
    </row>
    <row r="1102" spans="2:2" ht="12.75" x14ac:dyDescent="0.15">
      <c r="B1102" s="49"/>
    </row>
    <row r="1103" spans="2:2" ht="12.75" x14ac:dyDescent="0.15">
      <c r="B1103" s="49"/>
    </row>
    <row r="1104" spans="2:2" ht="12.75" x14ac:dyDescent="0.15">
      <c r="B1104" s="49"/>
    </row>
    <row r="1105" spans="2:2" ht="12.75" x14ac:dyDescent="0.15">
      <c r="B1105" s="49"/>
    </row>
    <row r="1106" spans="2:2" ht="12.75" x14ac:dyDescent="0.15">
      <c r="B1106" s="49"/>
    </row>
    <row r="1107" spans="2:2" ht="12.75" x14ac:dyDescent="0.15">
      <c r="B1107" s="49"/>
    </row>
    <row r="1108" spans="2:2" ht="12.75" x14ac:dyDescent="0.15">
      <c r="B1108" s="49"/>
    </row>
    <row r="1109" spans="2:2" ht="12.75" x14ac:dyDescent="0.15">
      <c r="B1109" s="49"/>
    </row>
    <row r="1110" spans="2:2" ht="12.75" x14ac:dyDescent="0.15">
      <c r="B1110" s="49"/>
    </row>
    <row r="1111" spans="2:2" ht="12.75" x14ac:dyDescent="0.15">
      <c r="B1111" s="49"/>
    </row>
    <row r="1112" spans="2:2" ht="12.75" x14ac:dyDescent="0.15">
      <c r="B1112" s="49"/>
    </row>
    <row r="1113" spans="2:2" ht="12.75" x14ac:dyDescent="0.15">
      <c r="B1113" s="49"/>
    </row>
    <row r="1114" spans="2:2" ht="12.75" x14ac:dyDescent="0.15">
      <c r="B1114" s="49"/>
    </row>
    <row r="1115" spans="2:2" ht="12.75" x14ac:dyDescent="0.15">
      <c r="B1115" s="49"/>
    </row>
    <row r="1116" spans="2:2" ht="12.75" x14ac:dyDescent="0.15">
      <c r="B1116" s="49"/>
    </row>
    <row r="1117" spans="2:2" ht="12.75" x14ac:dyDescent="0.15">
      <c r="B1117" s="49"/>
    </row>
    <row r="1118" spans="2:2" ht="12.75" x14ac:dyDescent="0.15">
      <c r="B1118" s="49"/>
    </row>
    <row r="1119" spans="2:2" ht="12.75" x14ac:dyDescent="0.15">
      <c r="B1119" s="49"/>
    </row>
    <row r="1120" spans="2:2" ht="12.75" x14ac:dyDescent="0.15">
      <c r="B1120" s="49"/>
    </row>
    <row r="1121" spans="2:2" ht="12.75" x14ac:dyDescent="0.15">
      <c r="B1121" s="49"/>
    </row>
    <row r="1122" spans="2:2" ht="12.75" x14ac:dyDescent="0.15">
      <c r="B1122" s="49"/>
    </row>
    <row r="1123" spans="2:2" ht="12.75" x14ac:dyDescent="0.15">
      <c r="B1123" s="49"/>
    </row>
    <row r="1124" spans="2:2" ht="12.75" x14ac:dyDescent="0.15">
      <c r="B1124" s="49"/>
    </row>
    <row r="1125" spans="2:2" ht="12.75" x14ac:dyDescent="0.15">
      <c r="B1125" s="49"/>
    </row>
    <row r="1126" spans="2:2" ht="12.75" x14ac:dyDescent="0.15">
      <c r="B1126" s="49"/>
    </row>
    <row r="1127" spans="2:2" ht="12.75" x14ac:dyDescent="0.15">
      <c r="B1127" s="49"/>
    </row>
    <row r="1128" spans="2:2" ht="12.75" x14ac:dyDescent="0.15">
      <c r="B1128" s="49"/>
    </row>
    <row r="1129" spans="2:2" ht="12.75" x14ac:dyDescent="0.15">
      <c r="B1129" s="49"/>
    </row>
    <row r="1130" spans="2:2" ht="12.75" x14ac:dyDescent="0.15">
      <c r="B1130" s="49"/>
    </row>
    <row r="1131" spans="2:2" ht="12.75" x14ac:dyDescent="0.15">
      <c r="B1131" s="49"/>
    </row>
    <row r="1132" spans="2:2" ht="12.75" x14ac:dyDescent="0.15">
      <c r="B1132" s="49"/>
    </row>
    <row r="1133" spans="2:2" ht="12.75" x14ac:dyDescent="0.15">
      <c r="B1133" s="49"/>
    </row>
    <row r="1134" spans="2:2" ht="12.75" x14ac:dyDescent="0.15">
      <c r="B1134" s="49"/>
    </row>
    <row r="1135" spans="2:2" ht="12.75" x14ac:dyDescent="0.15">
      <c r="B1135" s="49"/>
    </row>
    <row r="1136" spans="2:2" ht="12.75" x14ac:dyDescent="0.15">
      <c r="B1136" s="49"/>
    </row>
    <row r="1137" spans="2:2" ht="12.75" x14ac:dyDescent="0.15">
      <c r="B1137" s="49"/>
    </row>
    <row r="1138" spans="2:2" ht="12.75" x14ac:dyDescent="0.15">
      <c r="B1138" s="49"/>
    </row>
    <row r="1139" spans="2:2" ht="12.75" x14ac:dyDescent="0.15">
      <c r="B1139" s="49"/>
    </row>
    <row r="1140" spans="2:2" ht="12.75" x14ac:dyDescent="0.15">
      <c r="B1140" s="49"/>
    </row>
    <row r="1141" spans="2:2" ht="12.75" x14ac:dyDescent="0.15">
      <c r="B1141" s="49"/>
    </row>
    <row r="1142" spans="2:2" ht="12.75" x14ac:dyDescent="0.15">
      <c r="B1142" s="49"/>
    </row>
    <row r="1143" spans="2:2" ht="12.75" x14ac:dyDescent="0.15">
      <c r="B1143" s="49"/>
    </row>
    <row r="1144" spans="2:2" ht="12.75" x14ac:dyDescent="0.15">
      <c r="B1144" s="49"/>
    </row>
    <row r="1145" spans="2:2" ht="12.75" x14ac:dyDescent="0.15">
      <c r="B1145" s="49"/>
    </row>
    <row r="1146" spans="2:2" ht="12.75" x14ac:dyDescent="0.15">
      <c r="B1146" s="49"/>
    </row>
    <row r="1147" spans="2:2" ht="12.75" x14ac:dyDescent="0.15">
      <c r="B1147" s="49"/>
    </row>
    <row r="1148" spans="2:2" ht="12.75" x14ac:dyDescent="0.15">
      <c r="B1148" s="49"/>
    </row>
    <row r="1149" spans="2:2" ht="12.75" x14ac:dyDescent="0.15">
      <c r="B1149" s="49"/>
    </row>
    <row r="1150" spans="2:2" ht="12.75" x14ac:dyDescent="0.15">
      <c r="B1150" s="49"/>
    </row>
    <row r="1151" spans="2:2" ht="12.75" x14ac:dyDescent="0.15">
      <c r="B1151" s="49"/>
    </row>
    <row r="1152" spans="2:2" ht="12.75" x14ac:dyDescent="0.15">
      <c r="B1152" s="49"/>
    </row>
    <row r="1153" spans="2:2" ht="12.75" x14ac:dyDescent="0.15">
      <c r="B1153" s="49"/>
    </row>
    <row r="1154" spans="2:2" ht="12.75" x14ac:dyDescent="0.15">
      <c r="B1154" s="49"/>
    </row>
    <row r="1155" spans="2:2" ht="12.75" x14ac:dyDescent="0.15">
      <c r="B1155" s="49"/>
    </row>
    <row r="1156" spans="2:2" ht="12.75" x14ac:dyDescent="0.15">
      <c r="B1156" s="49"/>
    </row>
    <row r="1157" spans="2:2" ht="12.75" x14ac:dyDescent="0.15">
      <c r="B1157" s="49"/>
    </row>
    <row r="1158" spans="2:2" ht="12.75" x14ac:dyDescent="0.15">
      <c r="B1158" s="49"/>
    </row>
    <row r="1159" spans="2:2" ht="12.75" x14ac:dyDescent="0.15">
      <c r="B1159" s="49"/>
    </row>
    <row r="1160" spans="2:2" ht="12.75" x14ac:dyDescent="0.15">
      <c r="B1160" s="49"/>
    </row>
    <row r="1161" spans="2:2" ht="12.75" x14ac:dyDescent="0.15">
      <c r="B1161" s="49"/>
    </row>
    <row r="1162" spans="2:2" ht="12.75" x14ac:dyDescent="0.15">
      <c r="B1162" s="49"/>
    </row>
    <row r="1163" spans="2:2" ht="12.75" x14ac:dyDescent="0.15">
      <c r="B1163" s="49"/>
    </row>
    <row r="1164" spans="2:2" ht="12.75" x14ac:dyDescent="0.15">
      <c r="B1164" s="49"/>
    </row>
    <row r="1165" spans="2:2" ht="12.75" x14ac:dyDescent="0.15">
      <c r="B1165" s="49"/>
    </row>
    <row r="1166" spans="2:2" ht="12.75" x14ac:dyDescent="0.15">
      <c r="B1166" s="49"/>
    </row>
    <row r="1167" spans="2:2" ht="12.75" x14ac:dyDescent="0.15">
      <c r="B1167" s="49"/>
    </row>
    <row r="1168" spans="2:2" ht="12.75" x14ac:dyDescent="0.15">
      <c r="B1168" s="49"/>
    </row>
    <row r="1169" spans="2:2" ht="12.75" x14ac:dyDescent="0.15">
      <c r="B1169" s="49"/>
    </row>
    <row r="1170" spans="2:2" ht="12.75" x14ac:dyDescent="0.15">
      <c r="B1170" s="49"/>
    </row>
    <row r="1171" spans="2:2" ht="12.75" x14ac:dyDescent="0.15">
      <c r="B1171" s="49"/>
    </row>
    <row r="1172" spans="2:2" ht="12.75" x14ac:dyDescent="0.15">
      <c r="B1172" s="49"/>
    </row>
    <row r="1173" spans="2:2" ht="12.75" x14ac:dyDescent="0.15">
      <c r="B1173" s="49"/>
    </row>
    <row r="1174" spans="2:2" ht="12.75" x14ac:dyDescent="0.15">
      <c r="B1174" s="49"/>
    </row>
    <row r="1175" spans="2:2" ht="12.75" x14ac:dyDescent="0.15">
      <c r="B1175" s="49"/>
    </row>
    <row r="1176" spans="2:2" ht="12.75" x14ac:dyDescent="0.15">
      <c r="B1176" s="49"/>
    </row>
    <row r="1177" spans="2:2" ht="12.75" x14ac:dyDescent="0.15">
      <c r="B1177" s="49"/>
    </row>
    <row r="1178" spans="2:2" ht="12.75" x14ac:dyDescent="0.15">
      <c r="B1178" s="49"/>
    </row>
    <row r="1179" spans="2:2" ht="12.75" x14ac:dyDescent="0.15">
      <c r="B1179" s="49"/>
    </row>
    <row r="1180" spans="2:2" ht="12.75" x14ac:dyDescent="0.15">
      <c r="B1180" s="49"/>
    </row>
    <row r="1181" spans="2:2" ht="12.75" x14ac:dyDescent="0.15">
      <c r="B1181" s="49"/>
    </row>
    <row r="1182" spans="2:2" ht="12.75" x14ac:dyDescent="0.15">
      <c r="B1182" s="49"/>
    </row>
    <row r="1183" spans="2:2" ht="12.75" x14ac:dyDescent="0.15">
      <c r="B1183" s="49"/>
    </row>
    <row r="1184" spans="2:2" ht="12.75" x14ac:dyDescent="0.15">
      <c r="B1184" s="49"/>
    </row>
    <row r="1185" spans="2:2" ht="12.75" x14ac:dyDescent="0.15">
      <c r="B1185" s="49"/>
    </row>
    <row r="1186" spans="2:2" ht="12.75" x14ac:dyDescent="0.15">
      <c r="B1186" s="49"/>
    </row>
    <row r="1187" spans="2:2" ht="12.75" x14ac:dyDescent="0.15">
      <c r="B1187" s="49"/>
    </row>
    <row r="1188" spans="2:2" ht="12.75" x14ac:dyDescent="0.15">
      <c r="B1188" s="49"/>
    </row>
    <row r="1189" spans="2:2" ht="12.75" x14ac:dyDescent="0.15">
      <c r="B1189" s="49"/>
    </row>
    <row r="1190" spans="2:2" ht="12.75" x14ac:dyDescent="0.15">
      <c r="B1190" s="49"/>
    </row>
    <row r="1191" spans="2:2" ht="12.75" x14ac:dyDescent="0.15">
      <c r="B1191" s="49"/>
    </row>
    <row r="1192" spans="2:2" ht="12.75" x14ac:dyDescent="0.15">
      <c r="B1192" s="49"/>
    </row>
    <row r="1193" spans="2:2" ht="12.75" x14ac:dyDescent="0.15">
      <c r="B1193" s="49"/>
    </row>
    <row r="1194" spans="2:2" ht="12.75" x14ac:dyDescent="0.15">
      <c r="B1194" s="49"/>
    </row>
    <row r="1195" spans="2:2" ht="12.75" x14ac:dyDescent="0.15">
      <c r="B1195" s="49"/>
    </row>
    <row r="1196" spans="2:2" ht="12.75" x14ac:dyDescent="0.15">
      <c r="B1196" s="49"/>
    </row>
    <row r="1197" spans="2:2" ht="12.75" x14ac:dyDescent="0.15">
      <c r="B1197" s="49"/>
    </row>
    <row r="1198" spans="2:2" ht="12.75" x14ac:dyDescent="0.15">
      <c r="B1198" s="49"/>
    </row>
    <row r="1199" spans="2:2" ht="12.75" x14ac:dyDescent="0.15">
      <c r="B1199" s="49"/>
    </row>
    <row r="1200" spans="2:2" ht="12.75" x14ac:dyDescent="0.15">
      <c r="B1200" s="49"/>
    </row>
    <row r="1201" spans="2:2" ht="12.75" x14ac:dyDescent="0.15">
      <c r="B1201" s="49"/>
    </row>
    <row r="1202" spans="2:2" ht="12.75" x14ac:dyDescent="0.15">
      <c r="B1202" s="49"/>
    </row>
    <row r="1203" spans="2:2" ht="12.75" x14ac:dyDescent="0.15">
      <c r="B1203" s="49"/>
    </row>
    <row r="1204" spans="2:2" ht="12.75" x14ac:dyDescent="0.15">
      <c r="B1204" s="49"/>
    </row>
    <row r="1205" spans="2:2" ht="12.75" x14ac:dyDescent="0.15">
      <c r="B1205" s="49"/>
    </row>
    <row r="1206" spans="2:2" ht="12.75" x14ac:dyDescent="0.15">
      <c r="B1206" s="49"/>
    </row>
    <row r="1207" spans="2:2" ht="12.75" x14ac:dyDescent="0.15">
      <c r="B1207" s="49"/>
    </row>
    <row r="1208" spans="2:2" ht="12.75" x14ac:dyDescent="0.15">
      <c r="B1208" s="49"/>
    </row>
    <row r="1209" spans="2:2" ht="12.75" x14ac:dyDescent="0.15">
      <c r="B1209" s="49"/>
    </row>
    <row r="1210" spans="2:2" ht="12.75" x14ac:dyDescent="0.15">
      <c r="B1210" s="49"/>
    </row>
    <row r="1211" spans="2:2" ht="12.75" x14ac:dyDescent="0.15">
      <c r="B1211" s="49"/>
    </row>
    <row r="1212" spans="2:2" ht="12.75" x14ac:dyDescent="0.15">
      <c r="B1212" s="49"/>
    </row>
    <row r="1213" spans="2:2" ht="12.75" x14ac:dyDescent="0.15">
      <c r="B1213" s="49"/>
    </row>
    <row r="1214" spans="2:2" ht="12.75" x14ac:dyDescent="0.15">
      <c r="B1214" s="49"/>
    </row>
    <row r="1215" spans="2:2" ht="12.75" x14ac:dyDescent="0.15">
      <c r="B1215" s="49"/>
    </row>
    <row r="1216" spans="2:2" ht="12.75" x14ac:dyDescent="0.15">
      <c r="B1216" s="49"/>
    </row>
    <row r="1217" spans="2:2" ht="12.75" x14ac:dyDescent="0.15">
      <c r="B1217" s="49"/>
    </row>
    <row r="1218" spans="2:2" ht="12.75" x14ac:dyDescent="0.15">
      <c r="B1218" s="49"/>
    </row>
    <row r="1219" spans="2:2" ht="12.75" x14ac:dyDescent="0.15">
      <c r="B1219" s="49"/>
    </row>
    <row r="1220" spans="2:2" ht="12.75" x14ac:dyDescent="0.15">
      <c r="B1220" s="49"/>
    </row>
    <row r="1221" spans="2:2" ht="12.75" x14ac:dyDescent="0.15">
      <c r="B1221" s="49"/>
    </row>
    <row r="1222" spans="2:2" ht="12.75" x14ac:dyDescent="0.15">
      <c r="B1222" s="49"/>
    </row>
    <row r="1223" spans="2:2" ht="12.75" x14ac:dyDescent="0.15">
      <c r="B1223" s="49"/>
    </row>
    <row r="1224" spans="2:2" ht="12.75" x14ac:dyDescent="0.15">
      <c r="B1224" s="49"/>
    </row>
    <row r="1225" spans="2:2" ht="12.75" x14ac:dyDescent="0.15">
      <c r="B1225" s="49"/>
    </row>
    <row r="1226" spans="2:2" ht="12.75" x14ac:dyDescent="0.15">
      <c r="B1226" s="49"/>
    </row>
    <row r="1227" spans="2:2" ht="12.75" x14ac:dyDescent="0.15">
      <c r="B1227" s="49"/>
    </row>
    <row r="1228" spans="2:2" ht="12.75" x14ac:dyDescent="0.15">
      <c r="B1228" s="49"/>
    </row>
    <row r="1229" spans="2:2" ht="12.75" x14ac:dyDescent="0.15">
      <c r="B1229" s="49"/>
    </row>
    <row r="1230" spans="2:2" ht="12.75" x14ac:dyDescent="0.15">
      <c r="B1230" s="49"/>
    </row>
    <row r="1231" spans="2:2" ht="12.75" x14ac:dyDescent="0.15">
      <c r="B1231" s="49"/>
    </row>
    <row r="1232" spans="2:2" ht="12.75" x14ac:dyDescent="0.15">
      <c r="B1232" s="49"/>
    </row>
    <row r="1233" spans="2:2" ht="12.75" x14ac:dyDescent="0.15">
      <c r="B1233" s="49"/>
    </row>
    <row r="1234" spans="2:2" ht="12.75" x14ac:dyDescent="0.15">
      <c r="B1234" s="49"/>
    </row>
    <row r="1235" spans="2:2" ht="12.75" x14ac:dyDescent="0.15">
      <c r="B1235" s="49"/>
    </row>
    <row r="1236" spans="2:2" ht="12.75" x14ac:dyDescent="0.15">
      <c r="B1236" s="49"/>
    </row>
    <row r="1237" spans="2:2" ht="12.75" x14ac:dyDescent="0.15">
      <c r="B1237" s="49"/>
    </row>
    <row r="1238" spans="2:2" ht="12.75" x14ac:dyDescent="0.15">
      <c r="B1238" s="49"/>
    </row>
    <row r="1239" spans="2:2" ht="12.75" x14ac:dyDescent="0.15">
      <c r="B1239" s="49"/>
    </row>
    <row r="1240" spans="2:2" ht="12.75" x14ac:dyDescent="0.15">
      <c r="B1240" s="49"/>
    </row>
    <row r="1241" spans="2:2" ht="12.75" x14ac:dyDescent="0.15">
      <c r="B1241" s="49"/>
    </row>
    <row r="1242" spans="2:2" ht="12.75" x14ac:dyDescent="0.15">
      <c r="B1242" s="49"/>
    </row>
    <row r="1243" spans="2:2" ht="12.75" x14ac:dyDescent="0.15">
      <c r="B1243" s="49"/>
    </row>
    <row r="1244" spans="2:2" ht="12.75" x14ac:dyDescent="0.15">
      <c r="B1244" s="49"/>
    </row>
    <row r="1245" spans="2:2" ht="12.75" x14ac:dyDescent="0.15">
      <c r="B1245" s="49"/>
    </row>
    <row r="1246" spans="2:2" ht="12.75" x14ac:dyDescent="0.15">
      <c r="B1246" s="49"/>
    </row>
    <row r="1247" spans="2:2" ht="12.75" x14ac:dyDescent="0.15">
      <c r="B1247" s="49"/>
    </row>
    <row r="1248" spans="2:2" ht="12.75" x14ac:dyDescent="0.15">
      <c r="B1248" s="49"/>
    </row>
    <row r="1249" spans="2:2" ht="12.75" x14ac:dyDescent="0.15">
      <c r="B1249" s="49"/>
    </row>
    <row r="1250" spans="2:2" ht="12.75" x14ac:dyDescent="0.15">
      <c r="B1250" s="49"/>
    </row>
    <row r="1251" spans="2:2" ht="12.75" x14ac:dyDescent="0.15">
      <c r="B1251" s="49"/>
    </row>
    <row r="1252" spans="2:2" ht="12.75" x14ac:dyDescent="0.15">
      <c r="B1252" s="49"/>
    </row>
    <row r="1253" spans="2:2" ht="12.75" x14ac:dyDescent="0.15">
      <c r="B1253" s="49"/>
    </row>
    <row r="1254" spans="2:2" ht="12.75" x14ac:dyDescent="0.15">
      <c r="B1254" s="49"/>
    </row>
    <row r="1255" spans="2:2" ht="12.75" x14ac:dyDescent="0.15">
      <c r="B1255" s="49"/>
    </row>
    <row r="1256" spans="2:2" ht="12.75" x14ac:dyDescent="0.15">
      <c r="B1256" s="49"/>
    </row>
    <row r="1257" spans="2:2" ht="12.75" x14ac:dyDescent="0.15">
      <c r="B1257" s="49"/>
    </row>
    <row r="1258" spans="2:2" ht="12.75" x14ac:dyDescent="0.15">
      <c r="B1258" s="49"/>
    </row>
    <row r="1259" spans="2:2" ht="12.75" x14ac:dyDescent="0.15">
      <c r="B1259" s="49"/>
    </row>
    <row r="1260" spans="2:2" ht="12.75" x14ac:dyDescent="0.15">
      <c r="B1260" s="49"/>
    </row>
    <row r="1261" spans="2:2" ht="12.75" x14ac:dyDescent="0.15">
      <c r="B1261" s="49"/>
    </row>
    <row r="1262" spans="2:2" ht="12.75" x14ac:dyDescent="0.15">
      <c r="B1262" s="49"/>
    </row>
    <row r="1263" spans="2:2" ht="12.75" x14ac:dyDescent="0.15">
      <c r="B1263" s="49"/>
    </row>
    <row r="1264" spans="2:2" ht="12.75" x14ac:dyDescent="0.15">
      <c r="B1264" s="49"/>
    </row>
    <row r="1265" spans="2:2" ht="12.75" x14ac:dyDescent="0.15">
      <c r="B1265" s="49"/>
    </row>
    <row r="1266" spans="2:2" ht="12.75" x14ac:dyDescent="0.15">
      <c r="B1266" s="49"/>
    </row>
    <row r="1267" spans="2:2" ht="12.75" x14ac:dyDescent="0.15">
      <c r="B1267" s="49"/>
    </row>
    <row r="1268" spans="2:2" ht="12.75" x14ac:dyDescent="0.15">
      <c r="B1268" s="49"/>
    </row>
    <row r="1269" spans="2:2" ht="12.75" x14ac:dyDescent="0.15">
      <c r="B1269" s="49"/>
    </row>
    <row r="1270" spans="2:2" ht="12.75" x14ac:dyDescent="0.15">
      <c r="B1270" s="49"/>
    </row>
    <row r="1271" spans="2:2" ht="12.75" x14ac:dyDescent="0.15">
      <c r="B1271" s="49"/>
    </row>
    <row r="1272" spans="2:2" ht="12.75" x14ac:dyDescent="0.15">
      <c r="B1272" s="49"/>
    </row>
    <row r="1273" spans="2:2" ht="12.75" x14ac:dyDescent="0.15">
      <c r="B1273" s="49"/>
    </row>
    <row r="1274" spans="2:2" ht="12.75" x14ac:dyDescent="0.15">
      <c r="B1274" s="49"/>
    </row>
    <row r="1275" spans="2:2" ht="12.75" x14ac:dyDescent="0.15">
      <c r="B1275" s="49"/>
    </row>
    <row r="1276" spans="2:2" ht="12.75" x14ac:dyDescent="0.15">
      <c r="B1276" s="49"/>
    </row>
    <row r="1277" spans="2:2" ht="12.75" x14ac:dyDescent="0.15">
      <c r="B1277" s="49"/>
    </row>
    <row r="1278" spans="2:2" ht="12.75" x14ac:dyDescent="0.15">
      <c r="B1278" s="49"/>
    </row>
    <row r="1279" spans="2:2" ht="12.75" x14ac:dyDescent="0.15">
      <c r="B1279" s="49"/>
    </row>
    <row r="1280" spans="2:2" ht="12.75" x14ac:dyDescent="0.15">
      <c r="B1280" s="49"/>
    </row>
    <row r="1281" spans="2:2" ht="12.75" x14ac:dyDescent="0.15">
      <c r="B1281" s="49"/>
    </row>
    <row r="1282" spans="2:2" ht="12.75" x14ac:dyDescent="0.15">
      <c r="B1282" s="49"/>
    </row>
    <row r="1283" spans="2:2" ht="12.75" x14ac:dyDescent="0.15">
      <c r="B1283" s="49"/>
    </row>
    <row r="1284" spans="2:2" ht="12.75" x14ac:dyDescent="0.15">
      <c r="B1284" s="49"/>
    </row>
    <row r="1285" spans="2:2" ht="12.75" x14ac:dyDescent="0.15">
      <c r="B1285" s="49"/>
    </row>
    <row r="1286" spans="2:2" ht="12.75" x14ac:dyDescent="0.15">
      <c r="B1286" s="49"/>
    </row>
    <row r="1287" spans="2:2" ht="12.75" x14ac:dyDescent="0.15">
      <c r="B1287" s="49"/>
    </row>
    <row r="1288" spans="2:2" ht="12.75" x14ac:dyDescent="0.15">
      <c r="B1288" s="49"/>
    </row>
    <row r="1289" spans="2:2" ht="12.75" x14ac:dyDescent="0.15">
      <c r="B1289" s="49"/>
    </row>
    <row r="1290" spans="2:2" ht="12.75" x14ac:dyDescent="0.15">
      <c r="B1290" s="49"/>
    </row>
    <row r="1291" spans="2:2" ht="12.75" x14ac:dyDescent="0.15">
      <c r="B1291" s="49"/>
    </row>
    <row r="1292" spans="2:2" ht="12.75" x14ac:dyDescent="0.15">
      <c r="B1292" s="49"/>
    </row>
    <row r="1293" spans="2:2" ht="12.75" x14ac:dyDescent="0.15">
      <c r="B1293" s="49"/>
    </row>
    <row r="1294" spans="2:2" ht="12.75" x14ac:dyDescent="0.15">
      <c r="B1294" s="49"/>
    </row>
    <row r="1295" spans="2:2" ht="12.75" x14ac:dyDescent="0.15">
      <c r="B1295" s="49"/>
    </row>
    <row r="1296" spans="2:2" ht="12.75" x14ac:dyDescent="0.15">
      <c r="B1296" s="49"/>
    </row>
    <row r="1297" spans="2:2" ht="12.75" x14ac:dyDescent="0.15">
      <c r="B1297" s="49"/>
    </row>
    <row r="1298" spans="2:2" ht="12.75" x14ac:dyDescent="0.15">
      <c r="B1298" s="49"/>
    </row>
    <row r="1299" spans="2:2" ht="12.75" x14ac:dyDescent="0.15">
      <c r="B1299" s="49"/>
    </row>
    <row r="1300" spans="2:2" ht="12.75" x14ac:dyDescent="0.15">
      <c r="B1300" s="49"/>
    </row>
    <row r="1301" spans="2:2" ht="12.75" x14ac:dyDescent="0.15">
      <c r="B1301" s="49"/>
    </row>
    <row r="1302" spans="2:2" ht="12.75" x14ac:dyDescent="0.15">
      <c r="B1302" s="49"/>
    </row>
    <row r="1303" spans="2:2" ht="12.75" x14ac:dyDescent="0.15">
      <c r="B1303" s="49"/>
    </row>
    <row r="1304" spans="2:2" ht="12.75" x14ac:dyDescent="0.15">
      <c r="B1304" s="49"/>
    </row>
    <row r="1305" spans="2:2" ht="12.75" x14ac:dyDescent="0.15">
      <c r="B1305" s="49"/>
    </row>
    <row r="1306" spans="2:2" ht="12.75" x14ac:dyDescent="0.15">
      <c r="B1306" s="49"/>
    </row>
    <row r="1307" spans="2:2" ht="12.75" x14ac:dyDescent="0.15">
      <c r="B1307" s="49"/>
    </row>
    <row r="1308" spans="2:2" ht="12.75" x14ac:dyDescent="0.15">
      <c r="B1308" s="49"/>
    </row>
    <row r="1309" spans="2:2" ht="12.75" x14ac:dyDescent="0.15">
      <c r="B1309" s="49"/>
    </row>
    <row r="1310" spans="2:2" ht="12.75" x14ac:dyDescent="0.15">
      <c r="B1310" s="49"/>
    </row>
    <row r="1311" spans="2:2" ht="12.75" x14ac:dyDescent="0.15">
      <c r="B1311" s="49"/>
    </row>
    <row r="1312" spans="2:2" ht="12.75" x14ac:dyDescent="0.15">
      <c r="B1312" s="49"/>
    </row>
    <row r="1313" spans="2:2" ht="12.75" x14ac:dyDescent="0.15">
      <c r="B1313" s="49"/>
    </row>
    <row r="1314" spans="2:2" ht="12.75" x14ac:dyDescent="0.15">
      <c r="B1314" s="49"/>
    </row>
    <row r="1315" spans="2:2" ht="12.75" x14ac:dyDescent="0.15">
      <c r="B1315" s="49"/>
    </row>
    <row r="1316" spans="2:2" ht="12.75" x14ac:dyDescent="0.15">
      <c r="B1316" s="49"/>
    </row>
    <row r="1317" spans="2:2" ht="12.75" x14ac:dyDescent="0.15">
      <c r="B1317" s="49"/>
    </row>
    <row r="1318" spans="2:2" ht="12.75" x14ac:dyDescent="0.15">
      <c r="B1318" s="49"/>
    </row>
    <row r="1319" spans="2:2" ht="12.75" x14ac:dyDescent="0.15">
      <c r="B1319" s="49"/>
    </row>
    <row r="1320" spans="2:2" ht="12.75" x14ac:dyDescent="0.15">
      <c r="B1320" s="49"/>
    </row>
    <row r="1321" spans="2:2" ht="12.75" x14ac:dyDescent="0.15">
      <c r="B1321" s="49"/>
    </row>
    <row r="1322" spans="2:2" ht="12.75" x14ac:dyDescent="0.15">
      <c r="B1322" s="49"/>
    </row>
    <row r="1323" spans="2:2" ht="12.75" x14ac:dyDescent="0.15">
      <c r="B1323" s="49"/>
    </row>
    <row r="1324" spans="2:2" ht="12.75" x14ac:dyDescent="0.15">
      <c r="B1324" s="49"/>
    </row>
    <row r="1325" spans="2:2" ht="12.75" x14ac:dyDescent="0.15">
      <c r="B1325" s="49"/>
    </row>
    <row r="1326" spans="2:2" ht="12.75" x14ac:dyDescent="0.15">
      <c r="B1326" s="49"/>
    </row>
    <row r="1327" spans="2:2" ht="12.75" x14ac:dyDescent="0.15">
      <c r="B1327" s="49"/>
    </row>
    <row r="1328" spans="2:2" ht="12.75" x14ac:dyDescent="0.15">
      <c r="B1328" s="49"/>
    </row>
    <row r="1329" spans="2:2" ht="12.75" x14ac:dyDescent="0.15">
      <c r="B1329" s="49"/>
    </row>
    <row r="1330" spans="2:2" ht="12.75" x14ac:dyDescent="0.15">
      <c r="B1330" s="49"/>
    </row>
    <row r="1331" spans="2:2" ht="12.75" x14ac:dyDescent="0.15">
      <c r="B1331" s="49"/>
    </row>
    <row r="1332" spans="2:2" ht="12.75" x14ac:dyDescent="0.15">
      <c r="B1332" s="49"/>
    </row>
    <row r="1333" spans="2:2" ht="12.75" x14ac:dyDescent="0.15">
      <c r="B1333" s="49"/>
    </row>
    <row r="1334" spans="2:2" ht="12.75" x14ac:dyDescent="0.15">
      <c r="B1334" s="49"/>
    </row>
    <row r="1335" spans="2:2" ht="12.75" x14ac:dyDescent="0.15">
      <c r="B1335" s="49"/>
    </row>
    <row r="1336" spans="2:2" ht="12.75" x14ac:dyDescent="0.15">
      <c r="B1336" s="49"/>
    </row>
    <row r="1337" spans="2:2" ht="12.75" x14ac:dyDescent="0.15">
      <c r="B1337" s="49"/>
    </row>
    <row r="1338" spans="2:2" ht="12.75" x14ac:dyDescent="0.15">
      <c r="B1338" s="49"/>
    </row>
    <row r="1339" spans="2:2" ht="12.75" x14ac:dyDescent="0.15">
      <c r="B1339" s="49"/>
    </row>
    <row r="1340" spans="2:2" ht="12.75" x14ac:dyDescent="0.15">
      <c r="B1340" s="49"/>
    </row>
    <row r="1341" spans="2:2" ht="12.75" x14ac:dyDescent="0.15">
      <c r="B1341" s="49"/>
    </row>
    <row r="1342" spans="2:2" ht="12.75" x14ac:dyDescent="0.15">
      <c r="B1342" s="49"/>
    </row>
    <row r="1343" spans="2:2" ht="12.75" x14ac:dyDescent="0.15">
      <c r="B1343" s="49"/>
    </row>
    <row r="1344" spans="2:2" ht="12.75" x14ac:dyDescent="0.15">
      <c r="B1344" s="49"/>
    </row>
    <row r="1345" spans="2:2" ht="12.75" x14ac:dyDescent="0.15">
      <c r="B1345" s="49"/>
    </row>
    <row r="1346" spans="2:2" ht="12.75" x14ac:dyDescent="0.15">
      <c r="B1346" s="49"/>
    </row>
    <row r="1347" spans="2:2" ht="12.75" x14ac:dyDescent="0.15">
      <c r="B1347" s="49"/>
    </row>
    <row r="1348" spans="2:2" ht="12.75" x14ac:dyDescent="0.15">
      <c r="B1348" s="49"/>
    </row>
    <row r="1349" spans="2:2" ht="12.75" x14ac:dyDescent="0.15">
      <c r="B1349" s="49"/>
    </row>
    <row r="1350" spans="2:2" ht="12.75" x14ac:dyDescent="0.15">
      <c r="B1350" s="49"/>
    </row>
    <row r="1351" spans="2:2" ht="12.75" x14ac:dyDescent="0.15">
      <c r="B1351" s="49"/>
    </row>
    <row r="1352" spans="2:2" ht="12.75" x14ac:dyDescent="0.15">
      <c r="B1352" s="49"/>
    </row>
    <row r="1353" spans="2:2" ht="12.75" x14ac:dyDescent="0.15">
      <c r="B1353" s="49"/>
    </row>
    <row r="1354" spans="2:2" ht="12.75" x14ac:dyDescent="0.15">
      <c r="B1354" s="49"/>
    </row>
    <row r="1355" spans="2:2" ht="12.75" x14ac:dyDescent="0.15">
      <c r="B1355" s="49"/>
    </row>
    <row r="1356" spans="2:2" ht="12.75" x14ac:dyDescent="0.15">
      <c r="B1356" s="49"/>
    </row>
    <row r="1357" spans="2:2" ht="12.75" x14ac:dyDescent="0.15">
      <c r="B1357" s="49"/>
    </row>
    <row r="1358" spans="2:2" ht="12.75" x14ac:dyDescent="0.15">
      <c r="B1358" s="49"/>
    </row>
    <row r="1359" spans="2:2" ht="12.75" x14ac:dyDescent="0.15">
      <c r="B1359" s="49"/>
    </row>
    <row r="1360" spans="2:2" ht="12.75" x14ac:dyDescent="0.15">
      <c r="B1360" s="49"/>
    </row>
    <row r="1361" spans="2:2" ht="12.75" x14ac:dyDescent="0.15">
      <c r="B1361" s="49"/>
    </row>
    <row r="1362" spans="2:2" ht="12.75" x14ac:dyDescent="0.15">
      <c r="B1362" s="49"/>
    </row>
    <row r="1363" spans="2:2" ht="12.75" x14ac:dyDescent="0.15">
      <c r="B1363" s="49"/>
    </row>
    <row r="1364" spans="2:2" ht="12.75" x14ac:dyDescent="0.15">
      <c r="B1364" s="49"/>
    </row>
    <row r="1365" spans="2:2" ht="12.75" x14ac:dyDescent="0.15">
      <c r="B1365" s="49"/>
    </row>
    <row r="1366" spans="2:2" ht="12.75" x14ac:dyDescent="0.15">
      <c r="B1366" s="49"/>
    </row>
    <row r="1367" spans="2:2" ht="12.75" x14ac:dyDescent="0.15">
      <c r="B1367" s="49"/>
    </row>
    <row r="1368" spans="2:2" ht="12.75" x14ac:dyDescent="0.15">
      <c r="B1368" s="49"/>
    </row>
    <row r="1369" spans="2:2" ht="12.75" x14ac:dyDescent="0.15">
      <c r="B1369" s="49"/>
    </row>
    <row r="1370" spans="2:2" ht="12.75" x14ac:dyDescent="0.15">
      <c r="B1370" s="49"/>
    </row>
    <row r="1371" spans="2:2" ht="12.75" x14ac:dyDescent="0.15">
      <c r="B1371" s="49"/>
    </row>
    <row r="1372" spans="2:2" ht="12.75" x14ac:dyDescent="0.15">
      <c r="B1372" s="49"/>
    </row>
    <row r="1373" spans="2:2" ht="12.75" x14ac:dyDescent="0.15">
      <c r="B1373" s="49"/>
    </row>
    <row r="1374" spans="2:2" ht="12.75" x14ac:dyDescent="0.15">
      <c r="B1374" s="49"/>
    </row>
    <row r="1375" spans="2:2" ht="12.75" x14ac:dyDescent="0.15">
      <c r="B1375" s="49"/>
    </row>
    <row r="1376" spans="2:2" ht="12.75" x14ac:dyDescent="0.15">
      <c r="B1376" s="49"/>
    </row>
    <row r="1377" spans="2:2" ht="12.75" x14ac:dyDescent="0.15">
      <c r="B1377" s="49"/>
    </row>
    <row r="1378" spans="2:2" ht="12.75" x14ac:dyDescent="0.15">
      <c r="B1378" s="49"/>
    </row>
    <row r="1379" spans="2:2" ht="12.75" x14ac:dyDescent="0.15">
      <c r="B1379" s="49"/>
    </row>
    <row r="1380" spans="2:2" ht="12.75" x14ac:dyDescent="0.15">
      <c r="B1380" s="49"/>
    </row>
    <row r="1381" spans="2:2" ht="12.75" x14ac:dyDescent="0.15">
      <c r="B1381" s="49"/>
    </row>
    <row r="1382" spans="2:2" ht="12.75" x14ac:dyDescent="0.15">
      <c r="B1382" s="49"/>
    </row>
    <row r="1383" spans="2:2" ht="12.75" x14ac:dyDescent="0.15">
      <c r="B1383" s="49"/>
    </row>
    <row r="1384" spans="2:2" ht="12.75" x14ac:dyDescent="0.15">
      <c r="B1384" s="49"/>
    </row>
    <row r="1385" spans="2:2" ht="12.75" x14ac:dyDescent="0.15">
      <c r="B1385" s="49"/>
    </row>
    <row r="1386" spans="2:2" ht="12.75" x14ac:dyDescent="0.15">
      <c r="B1386" s="49"/>
    </row>
    <row r="1387" spans="2:2" ht="12.75" x14ac:dyDescent="0.15">
      <c r="B1387" s="49"/>
    </row>
    <row r="1388" spans="2:2" ht="12.75" x14ac:dyDescent="0.15">
      <c r="B1388" s="49"/>
    </row>
    <row r="1389" spans="2:2" ht="12.75" x14ac:dyDescent="0.15">
      <c r="B1389" s="49"/>
    </row>
    <row r="1390" spans="2:2" ht="12.75" x14ac:dyDescent="0.15">
      <c r="B1390" s="49"/>
    </row>
    <row r="1391" spans="2:2" ht="12.75" x14ac:dyDescent="0.15">
      <c r="B1391" s="49"/>
    </row>
    <row r="1392" spans="2:2" ht="12.75" x14ac:dyDescent="0.15">
      <c r="B1392" s="49"/>
    </row>
    <row r="1393" spans="2:2" ht="12.75" x14ac:dyDescent="0.15">
      <c r="B1393" s="49"/>
    </row>
    <row r="1394" spans="2:2" ht="12.75" x14ac:dyDescent="0.15">
      <c r="B1394" s="49"/>
    </row>
    <row r="1395" spans="2:2" ht="12.75" x14ac:dyDescent="0.15">
      <c r="B1395" s="49"/>
    </row>
    <row r="1396" spans="2:2" ht="12.75" x14ac:dyDescent="0.15">
      <c r="B1396" s="49"/>
    </row>
    <row r="1397" spans="2:2" ht="12.75" x14ac:dyDescent="0.15">
      <c r="B1397" s="49"/>
    </row>
    <row r="1398" spans="2:2" ht="12.75" x14ac:dyDescent="0.15">
      <c r="B1398" s="49"/>
    </row>
    <row r="1399" spans="2:2" ht="12.75" x14ac:dyDescent="0.15">
      <c r="B1399" s="49"/>
    </row>
    <row r="1400" spans="2:2" ht="12.75" x14ac:dyDescent="0.15">
      <c r="B1400" s="49"/>
    </row>
    <row r="1401" spans="2:2" ht="12.75" x14ac:dyDescent="0.15">
      <c r="B1401" s="49"/>
    </row>
    <row r="1402" spans="2:2" ht="12.75" x14ac:dyDescent="0.15">
      <c r="B1402" s="49"/>
    </row>
    <row r="1403" spans="2:2" ht="12.75" x14ac:dyDescent="0.15">
      <c r="B1403" s="49"/>
    </row>
    <row r="1404" spans="2:2" ht="12.75" x14ac:dyDescent="0.15">
      <c r="B1404" s="49"/>
    </row>
    <row r="1405" spans="2:2" ht="12.75" x14ac:dyDescent="0.15">
      <c r="B1405" s="49"/>
    </row>
    <row r="1406" spans="2:2" ht="12.75" x14ac:dyDescent="0.15">
      <c r="B1406" s="49"/>
    </row>
    <row r="1407" spans="2:2" ht="12.75" x14ac:dyDescent="0.15">
      <c r="B1407" s="49"/>
    </row>
    <row r="1408" spans="2:2" ht="12.75" x14ac:dyDescent="0.15">
      <c r="B1408" s="49"/>
    </row>
    <row r="1409" spans="2:2" ht="12.75" x14ac:dyDescent="0.15">
      <c r="B1409" s="49"/>
    </row>
    <row r="1410" spans="2:2" ht="12.75" x14ac:dyDescent="0.15">
      <c r="B1410" s="49"/>
    </row>
    <row r="1411" spans="2:2" ht="12.75" x14ac:dyDescent="0.15">
      <c r="B1411" s="49"/>
    </row>
    <row r="1412" spans="2:2" ht="12.75" x14ac:dyDescent="0.15">
      <c r="B1412" s="49"/>
    </row>
    <row r="1413" spans="2:2" ht="12.75" x14ac:dyDescent="0.15">
      <c r="B1413" s="49"/>
    </row>
    <row r="1414" spans="2:2" ht="12.75" x14ac:dyDescent="0.15">
      <c r="B1414" s="49"/>
    </row>
    <row r="1415" spans="2:2" ht="12.75" x14ac:dyDescent="0.15">
      <c r="B1415" s="49"/>
    </row>
    <row r="1416" spans="2:2" ht="12.75" x14ac:dyDescent="0.15">
      <c r="B1416" s="49"/>
    </row>
    <row r="1417" spans="2:2" ht="12.75" x14ac:dyDescent="0.15">
      <c r="B1417" s="49"/>
    </row>
    <row r="1418" spans="2:2" ht="12.75" x14ac:dyDescent="0.15">
      <c r="B1418" s="49"/>
    </row>
    <row r="1419" spans="2:2" ht="12.75" x14ac:dyDescent="0.15">
      <c r="B1419" s="49"/>
    </row>
    <row r="1420" spans="2:2" ht="12.75" x14ac:dyDescent="0.15">
      <c r="B1420" s="49"/>
    </row>
    <row r="1421" spans="2:2" ht="12.75" x14ac:dyDescent="0.15">
      <c r="B1421" s="49"/>
    </row>
    <row r="1422" spans="2:2" ht="12.75" x14ac:dyDescent="0.15">
      <c r="B1422" s="49"/>
    </row>
    <row r="1423" spans="2:2" ht="12.75" x14ac:dyDescent="0.15">
      <c r="B1423" s="49"/>
    </row>
    <row r="1424" spans="2:2" ht="12.75" x14ac:dyDescent="0.15">
      <c r="B1424" s="49"/>
    </row>
    <row r="1425" spans="2:2" ht="12.75" x14ac:dyDescent="0.15">
      <c r="B1425" s="49"/>
    </row>
    <row r="1426" spans="2:2" ht="12.75" x14ac:dyDescent="0.15">
      <c r="B1426" s="49"/>
    </row>
    <row r="1427" spans="2:2" ht="12.75" x14ac:dyDescent="0.15">
      <c r="B1427" s="49"/>
    </row>
    <row r="1428" spans="2:2" ht="12.75" x14ac:dyDescent="0.15">
      <c r="B1428" s="49"/>
    </row>
    <row r="1429" spans="2:2" ht="12.75" x14ac:dyDescent="0.15">
      <c r="B1429" s="49"/>
    </row>
    <row r="1430" spans="2:2" ht="12.75" x14ac:dyDescent="0.15">
      <c r="B1430" s="49"/>
    </row>
    <row r="1431" spans="2:2" ht="12.75" x14ac:dyDescent="0.15">
      <c r="B1431" s="49"/>
    </row>
    <row r="1432" spans="2:2" ht="12.75" x14ac:dyDescent="0.15">
      <c r="B1432" s="49"/>
    </row>
    <row r="1433" spans="2:2" ht="12.75" x14ac:dyDescent="0.15">
      <c r="B1433" s="49"/>
    </row>
    <row r="1434" spans="2:2" ht="12.75" x14ac:dyDescent="0.15">
      <c r="B1434" s="49"/>
    </row>
    <row r="1435" spans="2:2" ht="12.75" x14ac:dyDescent="0.15">
      <c r="B1435" s="49"/>
    </row>
    <row r="1436" spans="2:2" ht="12.75" x14ac:dyDescent="0.15">
      <c r="B1436" s="49"/>
    </row>
    <row r="1437" spans="2:2" ht="12.75" x14ac:dyDescent="0.15">
      <c r="B1437" s="49"/>
    </row>
    <row r="1438" spans="2:2" ht="12.75" x14ac:dyDescent="0.15">
      <c r="B1438" s="49"/>
    </row>
    <row r="1439" spans="2:2" ht="12.75" x14ac:dyDescent="0.15">
      <c r="B1439" s="49"/>
    </row>
    <row r="1440" spans="2:2" ht="12.75" x14ac:dyDescent="0.15">
      <c r="B1440" s="49"/>
    </row>
    <row r="1441" spans="2:2" ht="12.75" x14ac:dyDescent="0.15">
      <c r="B1441" s="49"/>
    </row>
    <row r="1442" spans="2:2" ht="12.75" x14ac:dyDescent="0.15">
      <c r="B1442" s="49"/>
    </row>
    <row r="1443" spans="2:2" ht="12.75" x14ac:dyDescent="0.15">
      <c r="B1443" s="49"/>
    </row>
    <row r="1444" spans="2:2" ht="12.75" x14ac:dyDescent="0.15">
      <c r="B1444" s="49"/>
    </row>
    <row r="1445" spans="2:2" ht="12.75" x14ac:dyDescent="0.15">
      <c r="B1445" s="49"/>
    </row>
    <row r="1446" spans="2:2" ht="12.75" x14ac:dyDescent="0.15">
      <c r="B1446" s="49"/>
    </row>
    <row r="1447" spans="2:2" ht="12.75" x14ac:dyDescent="0.15">
      <c r="B1447" s="49"/>
    </row>
    <row r="1448" spans="2:2" ht="12.75" x14ac:dyDescent="0.15">
      <c r="B1448" s="49"/>
    </row>
    <row r="1449" spans="2:2" ht="12.75" x14ac:dyDescent="0.15">
      <c r="B1449" s="49"/>
    </row>
    <row r="1450" spans="2:2" ht="12.75" x14ac:dyDescent="0.15">
      <c r="B1450" s="49"/>
    </row>
    <row r="1451" spans="2:2" ht="12.75" x14ac:dyDescent="0.15">
      <c r="B1451" s="49"/>
    </row>
    <row r="1452" spans="2:2" ht="12.75" x14ac:dyDescent="0.15">
      <c r="B1452" s="49"/>
    </row>
    <row r="1453" spans="2:2" ht="12.75" x14ac:dyDescent="0.15">
      <c r="B1453" s="49"/>
    </row>
    <row r="1454" spans="2:2" ht="12.75" x14ac:dyDescent="0.15">
      <c r="B1454" s="49"/>
    </row>
    <row r="1455" spans="2:2" ht="12.75" x14ac:dyDescent="0.15">
      <c r="B1455" s="49"/>
    </row>
    <row r="1456" spans="2:2" ht="12.75" x14ac:dyDescent="0.15">
      <c r="B1456" s="49"/>
    </row>
    <row r="1457" spans="2:2" ht="12.75" x14ac:dyDescent="0.15">
      <c r="B1457" s="49"/>
    </row>
    <row r="1458" spans="2:2" ht="12.75" x14ac:dyDescent="0.15">
      <c r="B1458" s="49"/>
    </row>
    <row r="1459" spans="2:2" ht="12.75" x14ac:dyDescent="0.15">
      <c r="B1459" s="49"/>
    </row>
    <row r="1460" spans="2:2" ht="12.75" x14ac:dyDescent="0.15">
      <c r="B1460" s="49"/>
    </row>
    <row r="1461" spans="2:2" ht="12.75" x14ac:dyDescent="0.15">
      <c r="B1461" s="49"/>
    </row>
    <row r="1462" spans="2:2" ht="12.75" x14ac:dyDescent="0.15">
      <c r="B1462" s="49"/>
    </row>
    <row r="1463" spans="2:2" ht="12.75" x14ac:dyDescent="0.15">
      <c r="B1463" s="49"/>
    </row>
    <row r="1464" spans="2:2" ht="12.75" x14ac:dyDescent="0.15">
      <c r="B1464" s="49"/>
    </row>
    <row r="1465" spans="2:2" ht="12.75" x14ac:dyDescent="0.15">
      <c r="B1465" s="49"/>
    </row>
    <row r="1466" spans="2:2" ht="12.75" x14ac:dyDescent="0.15">
      <c r="B1466" s="49"/>
    </row>
    <row r="1467" spans="2:2" ht="12.75" x14ac:dyDescent="0.15">
      <c r="B1467" s="49"/>
    </row>
    <row r="1468" spans="2:2" ht="12.75" x14ac:dyDescent="0.15">
      <c r="B1468" s="49"/>
    </row>
    <row r="1469" spans="2:2" ht="12.75" x14ac:dyDescent="0.15">
      <c r="B1469" s="49"/>
    </row>
    <row r="1470" spans="2:2" ht="12.75" x14ac:dyDescent="0.15">
      <c r="B1470" s="49"/>
    </row>
    <row r="1471" spans="2:2" ht="12.75" x14ac:dyDescent="0.15">
      <c r="B1471" s="49"/>
    </row>
    <row r="1472" spans="2:2" ht="12.75" x14ac:dyDescent="0.15">
      <c r="B1472" s="49"/>
    </row>
    <row r="1473" spans="2:2" ht="12.75" x14ac:dyDescent="0.15">
      <c r="B1473" s="49"/>
    </row>
    <row r="1474" spans="2:2" ht="12.75" x14ac:dyDescent="0.15">
      <c r="B1474" s="49"/>
    </row>
    <row r="1475" spans="2:2" ht="12.75" x14ac:dyDescent="0.15">
      <c r="B1475" s="49"/>
    </row>
    <row r="1476" spans="2:2" ht="12.75" x14ac:dyDescent="0.15">
      <c r="B1476" s="49"/>
    </row>
    <row r="1477" spans="2:2" ht="12.75" x14ac:dyDescent="0.15">
      <c r="B1477" s="49"/>
    </row>
    <row r="1478" spans="2:2" ht="12.75" x14ac:dyDescent="0.15">
      <c r="B1478" s="49"/>
    </row>
    <row r="1479" spans="2:2" ht="12.75" x14ac:dyDescent="0.15">
      <c r="B1479" s="49"/>
    </row>
    <row r="1480" spans="2:2" ht="12.75" x14ac:dyDescent="0.15">
      <c r="B1480" s="49"/>
    </row>
    <row r="1481" spans="2:2" ht="12.75" x14ac:dyDescent="0.15">
      <c r="B1481" s="49"/>
    </row>
    <row r="1482" spans="2:2" ht="12.75" x14ac:dyDescent="0.15">
      <c r="B1482" s="49"/>
    </row>
    <row r="1483" spans="2:2" ht="12.75" x14ac:dyDescent="0.15">
      <c r="B1483" s="49"/>
    </row>
    <row r="1484" spans="2:2" ht="12.75" x14ac:dyDescent="0.15">
      <c r="B1484" s="49"/>
    </row>
    <row r="1485" spans="2:2" ht="12.75" x14ac:dyDescent="0.15">
      <c r="B1485" s="49"/>
    </row>
    <row r="1486" spans="2:2" ht="12.75" x14ac:dyDescent="0.15">
      <c r="B1486" s="49"/>
    </row>
    <row r="1487" spans="2:2" ht="12.75" x14ac:dyDescent="0.15">
      <c r="B1487" s="49"/>
    </row>
    <row r="1488" spans="2:2" ht="12.75" x14ac:dyDescent="0.15">
      <c r="B1488" s="49"/>
    </row>
    <row r="1489" spans="2:2" ht="12.75" x14ac:dyDescent="0.15">
      <c r="B1489" s="49"/>
    </row>
    <row r="1490" spans="2:2" ht="12.75" x14ac:dyDescent="0.15">
      <c r="B1490" s="49"/>
    </row>
    <row r="1491" spans="2:2" ht="12.75" x14ac:dyDescent="0.15">
      <c r="B1491" s="49"/>
    </row>
    <row r="1492" spans="2:2" ht="12.75" x14ac:dyDescent="0.15">
      <c r="B1492" s="49"/>
    </row>
    <row r="1493" spans="2:2" ht="12.75" x14ac:dyDescent="0.15">
      <c r="B1493" s="49"/>
    </row>
    <row r="1494" spans="2:2" ht="12.75" x14ac:dyDescent="0.15">
      <c r="B1494" s="49"/>
    </row>
    <row r="1495" spans="2:2" ht="12.75" x14ac:dyDescent="0.15">
      <c r="B1495" s="49"/>
    </row>
    <row r="1496" spans="2:2" ht="12.75" x14ac:dyDescent="0.15">
      <c r="B1496" s="49"/>
    </row>
    <row r="1497" spans="2:2" ht="12.75" x14ac:dyDescent="0.15">
      <c r="B1497" s="49"/>
    </row>
    <row r="1498" spans="2:2" ht="12.75" x14ac:dyDescent="0.15">
      <c r="B1498" s="49"/>
    </row>
    <row r="1499" spans="2:2" ht="12.75" x14ac:dyDescent="0.15">
      <c r="B1499" s="49"/>
    </row>
    <row r="1500" spans="2:2" ht="12.75" x14ac:dyDescent="0.15">
      <c r="B1500" s="49"/>
    </row>
    <row r="1501" spans="2:2" ht="12.75" x14ac:dyDescent="0.15">
      <c r="B1501" s="49"/>
    </row>
    <row r="1502" spans="2:2" ht="12.75" x14ac:dyDescent="0.15">
      <c r="B1502" s="49"/>
    </row>
    <row r="1503" spans="2:2" ht="12.75" x14ac:dyDescent="0.15">
      <c r="B1503" s="49"/>
    </row>
    <row r="1504" spans="2:2" ht="12.75" x14ac:dyDescent="0.15">
      <c r="B1504" s="49"/>
    </row>
    <row r="1505" spans="2:2" ht="12.75" x14ac:dyDescent="0.15">
      <c r="B1505" s="49"/>
    </row>
    <row r="1506" spans="2:2" ht="12.75" x14ac:dyDescent="0.15">
      <c r="B1506" s="49"/>
    </row>
    <row r="1507" spans="2:2" ht="12.75" x14ac:dyDescent="0.15">
      <c r="B1507" s="49"/>
    </row>
    <row r="1508" spans="2:2" ht="12.75" x14ac:dyDescent="0.15">
      <c r="B1508" s="49"/>
    </row>
    <row r="1509" spans="2:2" ht="12.75" x14ac:dyDescent="0.15">
      <c r="B1509" s="49"/>
    </row>
    <row r="1510" spans="2:2" ht="12.75" x14ac:dyDescent="0.15">
      <c r="B1510" s="49"/>
    </row>
    <row r="1511" spans="2:2" ht="12.75" x14ac:dyDescent="0.15">
      <c r="B1511" s="49"/>
    </row>
    <row r="1512" spans="2:2" ht="12.75" x14ac:dyDescent="0.15">
      <c r="B1512" s="49"/>
    </row>
    <row r="1513" spans="2:2" ht="12.75" x14ac:dyDescent="0.15">
      <c r="B1513" s="49"/>
    </row>
    <row r="1514" spans="2:2" ht="12.75" x14ac:dyDescent="0.15">
      <c r="B1514" s="49"/>
    </row>
    <row r="1515" spans="2:2" ht="12.75" x14ac:dyDescent="0.15">
      <c r="B1515" s="49"/>
    </row>
    <row r="1516" spans="2:2" ht="12.75" x14ac:dyDescent="0.15">
      <c r="B1516" s="49"/>
    </row>
    <row r="1517" spans="2:2" ht="12.75" x14ac:dyDescent="0.15">
      <c r="B1517" s="49"/>
    </row>
    <row r="1518" spans="2:2" ht="12.75" x14ac:dyDescent="0.15">
      <c r="B1518" s="49"/>
    </row>
    <row r="1519" spans="2:2" ht="12.75" x14ac:dyDescent="0.15">
      <c r="B1519" s="49"/>
    </row>
    <row r="1520" spans="2:2" ht="12.75" x14ac:dyDescent="0.15">
      <c r="B1520" s="49"/>
    </row>
    <row r="1521" spans="2:2" ht="12.75" x14ac:dyDescent="0.15">
      <c r="B1521" s="49"/>
    </row>
    <row r="1522" spans="2:2" ht="12.75" x14ac:dyDescent="0.15">
      <c r="B1522" s="49"/>
    </row>
    <row r="1523" spans="2:2" ht="12.75" x14ac:dyDescent="0.15">
      <c r="B1523" s="49"/>
    </row>
    <row r="1524" spans="2:2" ht="12.75" x14ac:dyDescent="0.15">
      <c r="B1524" s="49"/>
    </row>
    <row r="1525" spans="2:2" ht="12.75" x14ac:dyDescent="0.15">
      <c r="B1525" s="49"/>
    </row>
    <row r="1526" spans="2:2" ht="12.75" x14ac:dyDescent="0.15">
      <c r="B1526" s="49"/>
    </row>
    <row r="1527" spans="2:2" ht="12.75" x14ac:dyDescent="0.15">
      <c r="B1527" s="49"/>
    </row>
    <row r="1528" spans="2:2" ht="12.75" x14ac:dyDescent="0.15">
      <c r="B1528" s="49"/>
    </row>
    <row r="1529" spans="2:2" ht="12.75" x14ac:dyDescent="0.15">
      <c r="B1529" s="49"/>
    </row>
    <row r="1530" spans="2:2" ht="12.75" x14ac:dyDescent="0.15">
      <c r="B1530" s="49"/>
    </row>
    <row r="1531" spans="2:2" ht="12.75" x14ac:dyDescent="0.15">
      <c r="B1531" s="49"/>
    </row>
    <row r="1532" spans="2:2" ht="12.75" x14ac:dyDescent="0.15">
      <c r="B1532" s="49"/>
    </row>
    <row r="1533" spans="2:2" ht="12.75" x14ac:dyDescent="0.15">
      <c r="B1533" s="49"/>
    </row>
    <row r="1534" spans="2:2" ht="12.75" x14ac:dyDescent="0.15">
      <c r="B1534" s="49"/>
    </row>
    <row r="1535" spans="2:2" ht="12.75" x14ac:dyDescent="0.15">
      <c r="B1535" s="49"/>
    </row>
    <row r="1536" spans="2:2" ht="12.75" x14ac:dyDescent="0.15">
      <c r="B1536" s="49"/>
    </row>
    <row r="1537" spans="2:2" ht="12.75" x14ac:dyDescent="0.15">
      <c r="B1537" s="49"/>
    </row>
    <row r="1538" spans="2:2" ht="12.75" x14ac:dyDescent="0.15">
      <c r="B1538" s="49"/>
    </row>
    <row r="1539" spans="2:2" ht="12.75" x14ac:dyDescent="0.15">
      <c r="B1539" s="49"/>
    </row>
    <row r="1540" spans="2:2" ht="12.75" x14ac:dyDescent="0.15">
      <c r="B1540" s="49"/>
    </row>
    <row r="1541" spans="2:2" ht="12.75" x14ac:dyDescent="0.15">
      <c r="B1541" s="49"/>
    </row>
    <row r="1542" spans="2:2" ht="12.75" x14ac:dyDescent="0.15">
      <c r="B1542" s="49"/>
    </row>
    <row r="1543" spans="2:2" ht="12.75" x14ac:dyDescent="0.15">
      <c r="B1543" s="49"/>
    </row>
    <row r="1544" spans="2:2" ht="12.75" x14ac:dyDescent="0.15">
      <c r="B1544" s="49"/>
    </row>
    <row r="1545" spans="2:2" ht="12.75" x14ac:dyDescent="0.15">
      <c r="B1545" s="49"/>
    </row>
    <row r="1546" spans="2:2" ht="12.75" x14ac:dyDescent="0.15">
      <c r="B1546" s="49"/>
    </row>
    <row r="1547" spans="2:2" ht="12.75" x14ac:dyDescent="0.15">
      <c r="B1547" s="49"/>
    </row>
    <row r="1548" spans="2:2" ht="12.75" x14ac:dyDescent="0.15">
      <c r="B1548" s="49"/>
    </row>
    <row r="1549" spans="2:2" ht="12.75" x14ac:dyDescent="0.15">
      <c r="B1549" s="49"/>
    </row>
    <row r="1550" spans="2:2" ht="12.75" x14ac:dyDescent="0.15">
      <c r="B1550" s="49"/>
    </row>
    <row r="1551" spans="2:2" ht="12.75" x14ac:dyDescent="0.15">
      <c r="B1551" s="49"/>
    </row>
    <row r="1552" spans="2:2" ht="12.75" x14ac:dyDescent="0.15">
      <c r="B1552" s="49"/>
    </row>
    <row r="1553" spans="2:2" ht="12.75" x14ac:dyDescent="0.15">
      <c r="B1553" s="49"/>
    </row>
    <row r="1554" spans="2:2" ht="12.75" x14ac:dyDescent="0.15">
      <c r="B1554" s="49"/>
    </row>
    <row r="1555" spans="2:2" ht="12.75" x14ac:dyDescent="0.15">
      <c r="B1555" s="49"/>
    </row>
    <row r="1556" spans="2:2" ht="12.75" x14ac:dyDescent="0.15">
      <c r="B1556" s="49"/>
    </row>
    <row r="1557" spans="2:2" ht="12.75" x14ac:dyDescent="0.15">
      <c r="B1557" s="49"/>
    </row>
  </sheetData>
  <autoFilter ref="B2:D394" xr:uid="{70B8D535-2564-4156-8A4D-495059DF1A0B}">
    <sortState xmlns:xlrd2="http://schemas.microsoft.com/office/spreadsheetml/2017/richdata2" ref="B3:D394">
      <sortCondition ref="B2"/>
    </sortState>
  </autoFilter>
  <mergeCells count="8">
    <mergeCell ref="J8:J9"/>
    <mergeCell ref="K8:K9"/>
    <mergeCell ref="O8:O9"/>
    <mergeCell ref="P8:P9"/>
    <mergeCell ref="J2:J3"/>
    <mergeCell ref="K2:K3"/>
    <mergeCell ref="O2:O3"/>
    <mergeCell ref="P2:P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9AF2-E5ED-48CE-A8FA-1A09C5B26F50}">
  <dimension ref="B2:K55"/>
  <sheetViews>
    <sheetView zoomScaleNormal="100" workbookViewId="0">
      <selection activeCell="I10" sqref="I10"/>
    </sheetView>
  </sheetViews>
  <sheetFormatPr defaultRowHeight="12" x14ac:dyDescent="0.15"/>
  <cols>
    <col min="3" max="3" width="10.12109375" bestFit="1" customWidth="1"/>
    <col min="5" max="5" width="14.07421875" bestFit="1" customWidth="1"/>
    <col min="6" max="6" width="14.07421875" customWidth="1"/>
    <col min="7" max="7" width="18.6640625" bestFit="1" customWidth="1"/>
    <col min="8" max="9" width="25.3046875" bestFit="1" customWidth="1"/>
    <col min="10" max="10" width="11.0703125" bestFit="1" customWidth="1"/>
  </cols>
  <sheetData>
    <row r="2" spans="2:11" x14ac:dyDescent="0.15">
      <c r="D2" t="s">
        <v>20</v>
      </c>
      <c r="J2" t="s">
        <v>20</v>
      </c>
    </row>
    <row r="3" spans="2:11" x14ac:dyDescent="0.15">
      <c r="B3" s="1" t="s">
        <v>0</v>
      </c>
      <c r="C3" s="1" t="s">
        <v>1</v>
      </c>
      <c r="D3" s="1" t="s">
        <v>3</v>
      </c>
      <c r="E3">
        <v>0.30249999999999999</v>
      </c>
      <c r="G3" s="75" t="s">
        <v>0</v>
      </c>
      <c r="H3" s="75" t="s">
        <v>27</v>
      </c>
      <c r="I3" s="75" t="s">
        <v>2</v>
      </c>
      <c r="J3" s="75" t="s">
        <v>1682</v>
      </c>
    </row>
    <row r="4" spans="2:11" x14ac:dyDescent="0.15">
      <c r="B4" s="1" t="s">
        <v>4</v>
      </c>
      <c r="C4" s="69">
        <v>558368.9239259999</v>
      </c>
      <c r="D4" s="4">
        <f>C4/$C$4</f>
        <v>1</v>
      </c>
      <c r="G4" s="68" t="s">
        <v>1678</v>
      </c>
      <c r="H4" s="68" t="s">
        <v>1683</v>
      </c>
      <c r="I4" s="76">
        <f>SUM(C6:C8,C10)</f>
        <v>225174.23900399997</v>
      </c>
      <c r="J4" s="4">
        <f>SUM(D6:D8,D10)</f>
        <v>0.40327143821106004</v>
      </c>
      <c r="K4" s="3" t="b">
        <f>I4/$I$9=J4</f>
        <v>1</v>
      </c>
    </row>
    <row r="5" spans="2:11" x14ac:dyDescent="0.15">
      <c r="B5" s="63" t="s">
        <v>16</v>
      </c>
      <c r="C5" s="71">
        <v>142341.48973825001</v>
      </c>
      <c r="D5" s="64">
        <f t="shared" ref="D5:D55" si="0">C5/$C$4</f>
        <v>0.25492373167442678</v>
      </c>
      <c r="G5" s="68" t="s">
        <v>1679</v>
      </c>
      <c r="H5" s="68" t="s">
        <v>16</v>
      </c>
      <c r="I5" s="76">
        <f>C5</f>
        <v>142341.48973825001</v>
      </c>
      <c r="J5" s="4">
        <f>D5</f>
        <v>0.25492373167442678</v>
      </c>
      <c r="K5" s="3" t="b">
        <f t="shared" ref="K5:K9" si="1">I5/$I$9=J5</f>
        <v>1</v>
      </c>
    </row>
    <row r="6" spans="2:11" x14ac:dyDescent="0.15">
      <c r="B6" s="65" t="s">
        <v>6</v>
      </c>
      <c r="C6" s="72">
        <v>79208.214351749994</v>
      </c>
      <c r="D6" s="66">
        <f t="shared" si="0"/>
        <v>0.14185641599611548</v>
      </c>
      <c r="E6" t="s">
        <v>1675</v>
      </c>
      <c r="G6" s="68" t="s">
        <v>1685</v>
      </c>
      <c r="H6" s="68" t="s">
        <v>1686</v>
      </c>
      <c r="I6" s="76">
        <f>C9</f>
        <v>39018.411954499999</v>
      </c>
      <c r="J6" s="4">
        <f>D9</f>
        <v>6.9879268495377567E-2</v>
      </c>
      <c r="K6" s="3" t="b">
        <f t="shared" si="1"/>
        <v>1</v>
      </c>
    </row>
    <row r="7" spans="2:11" x14ac:dyDescent="0.15">
      <c r="B7" s="65" t="s">
        <v>7</v>
      </c>
      <c r="C7" s="72">
        <v>71733.780904499989</v>
      </c>
      <c r="D7" s="66">
        <f t="shared" si="0"/>
        <v>0.12847022430998828</v>
      </c>
      <c r="G7" s="68" t="s">
        <v>1680</v>
      </c>
      <c r="H7" s="68" t="s">
        <v>1684</v>
      </c>
      <c r="I7" s="76">
        <f>SUM(C17:C18)</f>
        <v>13048.159418249999</v>
      </c>
      <c r="J7" s="4">
        <f>SUM(D17:D18)</f>
        <v>2.3368348163980666E-2</v>
      </c>
      <c r="K7" s="3" t="b">
        <f t="shared" si="1"/>
        <v>1</v>
      </c>
    </row>
    <row r="8" spans="2:11" x14ac:dyDescent="0.15">
      <c r="B8" s="65" t="s">
        <v>11</v>
      </c>
      <c r="C8" s="72">
        <v>45249.325316249997</v>
      </c>
      <c r="D8" s="66">
        <f t="shared" si="0"/>
        <v>8.1038401990736225E-2</v>
      </c>
      <c r="G8" s="68" t="s">
        <v>1681</v>
      </c>
      <c r="H8" s="68"/>
      <c r="I8" s="76">
        <f>I9-SUM(I4:I7)</f>
        <v>138786.62381099985</v>
      </c>
      <c r="J8" s="4">
        <f>J9-SUM(J4:J7)</f>
        <v>0.24855721345515491</v>
      </c>
      <c r="K8" s="3" t="b">
        <f t="shared" si="1"/>
        <v>1</v>
      </c>
    </row>
    <row r="9" spans="2:11" x14ac:dyDescent="0.15">
      <c r="B9" s="39" t="s">
        <v>15</v>
      </c>
      <c r="C9" s="70">
        <v>39018.411954499999</v>
      </c>
      <c r="D9" s="67">
        <f t="shared" si="0"/>
        <v>6.9879268495377567E-2</v>
      </c>
      <c r="E9" t="s">
        <v>1677</v>
      </c>
      <c r="G9" s="68" t="s">
        <v>4</v>
      </c>
      <c r="H9" s="68"/>
      <c r="I9" s="76">
        <f>C4</f>
        <v>558368.9239259999</v>
      </c>
      <c r="J9" s="4">
        <f>D4</f>
        <v>1</v>
      </c>
      <c r="K9" s="3" t="b">
        <f t="shared" si="1"/>
        <v>1</v>
      </c>
    </row>
    <row r="10" spans="2:11" x14ac:dyDescent="0.15">
      <c r="B10" s="65" t="s">
        <v>10</v>
      </c>
      <c r="C10" s="72">
        <v>28982.918431499998</v>
      </c>
      <c r="D10" s="66">
        <f t="shared" si="0"/>
        <v>5.1906395914220103E-2</v>
      </c>
      <c r="G10" s="1"/>
      <c r="H10" s="1"/>
      <c r="I10" s="1"/>
      <c r="J10" s="1"/>
    </row>
    <row r="11" spans="2:11" x14ac:dyDescent="0.15">
      <c r="B11" s="1" t="s">
        <v>30</v>
      </c>
      <c r="C11" s="69">
        <v>25126.930179999996</v>
      </c>
      <c r="D11" s="4">
        <f t="shared" si="0"/>
        <v>4.5000588505763696E-2</v>
      </c>
    </row>
    <row r="12" spans="2:11" x14ac:dyDescent="0.15">
      <c r="B12" s="1" t="s">
        <v>57</v>
      </c>
      <c r="C12" s="69">
        <v>17117.449524999996</v>
      </c>
      <c r="D12" s="4">
        <f t="shared" si="0"/>
        <v>3.0656164395116939E-2</v>
      </c>
    </row>
    <row r="13" spans="2:11" x14ac:dyDescent="0.15">
      <c r="B13" s="1" t="s">
        <v>230</v>
      </c>
      <c r="C13" s="69">
        <v>13335.252700000001</v>
      </c>
      <c r="D13" s="4">
        <f t="shared" si="0"/>
        <v>2.388251231146114E-2</v>
      </c>
    </row>
    <row r="14" spans="2:11" x14ac:dyDescent="0.15">
      <c r="B14" s="1" t="s">
        <v>147</v>
      </c>
      <c r="C14" s="69">
        <v>10097.079861</v>
      </c>
      <c r="D14" s="4">
        <f t="shared" si="0"/>
        <v>1.8083169439311698E-2</v>
      </c>
    </row>
    <row r="15" spans="2:11" x14ac:dyDescent="0.15">
      <c r="B15" s="1" t="s">
        <v>59</v>
      </c>
      <c r="C15" s="69">
        <v>9597.6352999999981</v>
      </c>
      <c r="D15" s="4">
        <f t="shared" si="0"/>
        <v>1.7188698884811081E-2</v>
      </c>
    </row>
    <row r="16" spans="2:11" x14ac:dyDescent="0.15">
      <c r="B16" s="1" t="s">
        <v>18</v>
      </c>
      <c r="C16" s="69">
        <v>7868.2473375</v>
      </c>
      <c r="D16" s="4">
        <f t="shared" si="0"/>
        <v>1.4091485038559866E-2</v>
      </c>
    </row>
    <row r="17" spans="2:5" x14ac:dyDescent="0.15">
      <c r="B17" s="73" t="s">
        <v>12</v>
      </c>
      <c r="C17" s="77">
        <v>6893.0225182499989</v>
      </c>
      <c r="D17" s="74">
        <f t="shared" si="0"/>
        <v>1.2344925053822524E-2</v>
      </c>
      <c r="E17" t="s">
        <v>1676</v>
      </c>
    </row>
    <row r="18" spans="2:5" x14ac:dyDescent="0.15">
      <c r="B18" s="73" t="s">
        <v>9</v>
      </c>
      <c r="C18" s="77">
        <v>6155.1369000000004</v>
      </c>
      <c r="D18" s="74">
        <f t="shared" si="0"/>
        <v>1.102342311015814E-2</v>
      </c>
    </row>
    <row r="19" spans="2:5" x14ac:dyDescent="0.15">
      <c r="B19" s="1" t="s">
        <v>247</v>
      </c>
      <c r="C19" s="69">
        <v>5505.3336250000002</v>
      </c>
      <c r="D19" s="4">
        <f t="shared" si="0"/>
        <v>9.859670531610059E-3</v>
      </c>
    </row>
    <row r="20" spans="2:5" x14ac:dyDescent="0.15">
      <c r="B20" s="1" t="s">
        <v>33</v>
      </c>
      <c r="C20" s="69">
        <v>5249.5547500000002</v>
      </c>
      <c r="D20" s="4">
        <f t="shared" si="0"/>
        <v>9.4015883138505729E-3</v>
      </c>
    </row>
    <row r="21" spans="2:5" x14ac:dyDescent="0.15">
      <c r="B21" s="1" t="s">
        <v>77</v>
      </c>
      <c r="C21" s="69">
        <v>4860.2154700000001</v>
      </c>
      <c r="D21" s="4">
        <f t="shared" si="0"/>
        <v>8.7043086779022109E-3</v>
      </c>
    </row>
    <row r="22" spans="2:5" x14ac:dyDescent="0.15">
      <c r="B22" s="1" t="s">
        <v>151</v>
      </c>
      <c r="C22" s="69">
        <v>3585.8259250000001</v>
      </c>
      <c r="D22" s="4">
        <f t="shared" si="0"/>
        <v>6.4219654270645373E-3</v>
      </c>
    </row>
    <row r="23" spans="2:5" x14ac:dyDescent="0.15">
      <c r="B23" s="1" t="s">
        <v>48</v>
      </c>
      <c r="C23" s="69">
        <v>3308.6391249999997</v>
      </c>
      <c r="D23" s="4">
        <f t="shared" si="0"/>
        <v>5.9255431010313362E-3</v>
      </c>
    </row>
    <row r="24" spans="2:5" x14ac:dyDescent="0.15">
      <c r="B24" s="1" t="s">
        <v>186</v>
      </c>
      <c r="C24" s="69">
        <v>3222.3631</v>
      </c>
      <c r="D24" s="4">
        <f t="shared" si="0"/>
        <v>5.7710287265683446E-3</v>
      </c>
    </row>
    <row r="25" spans="2:5" x14ac:dyDescent="0.15">
      <c r="B25" s="1" t="s">
        <v>17</v>
      </c>
      <c r="C25" s="69">
        <v>2789.149825</v>
      </c>
      <c r="D25" s="4">
        <f t="shared" si="0"/>
        <v>4.9951738097975583E-3</v>
      </c>
    </row>
    <row r="26" spans="2:5" x14ac:dyDescent="0.15">
      <c r="B26" s="1" t="s">
        <v>140</v>
      </c>
      <c r="C26" s="69">
        <v>2778.5230000000001</v>
      </c>
      <c r="D26" s="4">
        <f t="shared" si="0"/>
        <v>4.9761419035709714E-3</v>
      </c>
    </row>
    <row r="27" spans="2:5" x14ac:dyDescent="0.15">
      <c r="B27" s="1" t="s">
        <v>70</v>
      </c>
      <c r="C27" s="69">
        <v>2190.2330999999999</v>
      </c>
      <c r="D27" s="4">
        <f t="shared" si="0"/>
        <v>3.9225555115067071E-3</v>
      </c>
    </row>
    <row r="28" spans="2:5" x14ac:dyDescent="0.15">
      <c r="B28" s="1" t="s">
        <v>8</v>
      </c>
      <c r="C28" s="69">
        <v>2019.4385749999999</v>
      </c>
      <c r="D28" s="4">
        <f t="shared" si="0"/>
        <v>3.6166743679088313E-3</v>
      </c>
    </row>
    <row r="29" spans="2:5" x14ac:dyDescent="0.15">
      <c r="B29" s="1" t="s">
        <v>103</v>
      </c>
      <c r="C29" s="69">
        <v>1965.5512250000002</v>
      </c>
      <c r="D29" s="4">
        <f t="shared" si="0"/>
        <v>3.5201658630638491E-3</v>
      </c>
    </row>
    <row r="30" spans="2:5" x14ac:dyDescent="0.15">
      <c r="B30" s="1" t="s">
        <v>228</v>
      </c>
      <c r="C30" s="69">
        <v>1847.9483</v>
      </c>
      <c r="D30" s="4">
        <f t="shared" si="0"/>
        <v>3.3095471843359731E-3</v>
      </c>
    </row>
    <row r="31" spans="2:5" x14ac:dyDescent="0.15">
      <c r="B31" s="1" t="s">
        <v>13</v>
      </c>
      <c r="C31" s="69">
        <v>1733.9405875000002</v>
      </c>
      <c r="D31" s="4">
        <f t="shared" si="0"/>
        <v>3.105367281739694E-3</v>
      </c>
    </row>
    <row r="32" spans="2:5" x14ac:dyDescent="0.15">
      <c r="B32" s="1" t="s">
        <v>168</v>
      </c>
      <c r="C32" s="69">
        <v>1702.1281749999998</v>
      </c>
      <c r="D32" s="4">
        <f t="shared" si="0"/>
        <v>3.0483934582748759E-3</v>
      </c>
    </row>
    <row r="33" spans="2:4" x14ac:dyDescent="0.15">
      <c r="B33" s="1" t="s">
        <v>45</v>
      </c>
      <c r="C33" s="69">
        <v>1579.8274249999999</v>
      </c>
      <c r="D33" s="4">
        <f t="shared" si="0"/>
        <v>2.8293613009333107E-3</v>
      </c>
    </row>
    <row r="34" spans="2:4" x14ac:dyDescent="0.15">
      <c r="B34" s="1" t="s">
        <v>117</v>
      </c>
      <c r="C34" s="69">
        <v>1366.4318249999999</v>
      </c>
      <c r="D34" s="4">
        <f t="shared" si="0"/>
        <v>2.4471845879107195E-3</v>
      </c>
    </row>
    <row r="35" spans="2:4" x14ac:dyDescent="0.15">
      <c r="B35" s="1" t="s">
        <v>265</v>
      </c>
      <c r="C35" s="69">
        <v>1168.3154999999999</v>
      </c>
      <c r="D35" s="4">
        <f t="shared" si="0"/>
        <v>2.0923719962517751E-3</v>
      </c>
    </row>
    <row r="36" spans="2:4" x14ac:dyDescent="0.15">
      <c r="B36" s="1" t="s">
        <v>41</v>
      </c>
      <c r="C36" s="69">
        <v>1088.4101250000001</v>
      </c>
      <c r="D36" s="4">
        <f t="shared" si="0"/>
        <v>1.9492670139075398E-3</v>
      </c>
    </row>
    <row r="37" spans="2:4" x14ac:dyDescent="0.15">
      <c r="B37" s="1" t="s">
        <v>271</v>
      </c>
      <c r="C37" s="69">
        <v>871.98952499999996</v>
      </c>
      <c r="D37" s="4">
        <f t="shared" si="0"/>
        <v>1.5616727357763269E-3</v>
      </c>
    </row>
    <row r="38" spans="2:4" x14ac:dyDescent="0.15">
      <c r="B38" s="1" t="s">
        <v>52</v>
      </c>
      <c r="C38" s="69">
        <v>871.13042499999995</v>
      </c>
      <c r="D38" s="4">
        <f t="shared" si="0"/>
        <v>1.5601341472854782E-3</v>
      </c>
    </row>
    <row r="39" spans="2:4" x14ac:dyDescent="0.15">
      <c r="B39" s="1" t="s">
        <v>133</v>
      </c>
      <c r="C39" s="69">
        <v>866.09984999999995</v>
      </c>
      <c r="D39" s="4">
        <f t="shared" si="0"/>
        <v>1.5511247365098408E-3</v>
      </c>
    </row>
    <row r="40" spans="2:4" x14ac:dyDescent="0.15">
      <c r="B40" s="1" t="s">
        <v>82</v>
      </c>
      <c r="C40" s="69">
        <v>836.32174999999995</v>
      </c>
      <c r="D40" s="4">
        <f t="shared" si="0"/>
        <v>1.4977942255805714E-3</v>
      </c>
    </row>
    <row r="41" spans="2:4" x14ac:dyDescent="0.15">
      <c r="B41" s="1" t="s">
        <v>14</v>
      </c>
      <c r="C41" s="69">
        <v>711.08372499999996</v>
      </c>
      <c r="D41" s="4">
        <f t="shared" si="0"/>
        <v>1.2735016125185348E-3</v>
      </c>
    </row>
    <row r="42" spans="2:4" x14ac:dyDescent="0.15">
      <c r="B42" s="1" t="s">
        <v>275</v>
      </c>
      <c r="C42" s="69">
        <v>574.23877499999992</v>
      </c>
      <c r="D42" s="4">
        <f t="shared" si="0"/>
        <v>1.0284218021347177E-3</v>
      </c>
    </row>
    <row r="43" spans="2:4" x14ac:dyDescent="0.15">
      <c r="B43" s="1" t="s">
        <v>137</v>
      </c>
      <c r="C43" s="69">
        <v>484.92564999999996</v>
      </c>
      <c r="D43" s="4">
        <f t="shared" si="0"/>
        <v>8.6846819230266962E-4</v>
      </c>
    </row>
    <row r="44" spans="2:4" x14ac:dyDescent="0.15">
      <c r="B44" s="1" t="s">
        <v>241</v>
      </c>
      <c r="C44" s="69">
        <v>434.56544999999994</v>
      </c>
      <c r="D44" s="4">
        <f t="shared" si="0"/>
        <v>7.7827656837433973E-4</v>
      </c>
    </row>
    <row r="45" spans="2:4" x14ac:dyDescent="0.15">
      <c r="B45" s="1" t="s">
        <v>5</v>
      </c>
      <c r="C45" s="69">
        <v>433.3252</v>
      </c>
      <c r="D45" s="4">
        <f t="shared" si="0"/>
        <v>7.76055366679805E-4</v>
      </c>
    </row>
    <row r="46" spans="2:4" x14ac:dyDescent="0.15">
      <c r="B46" s="1" t="s">
        <v>222</v>
      </c>
      <c r="C46" s="69">
        <v>219.44257499999998</v>
      </c>
      <c r="D46" s="4">
        <f t="shared" si="0"/>
        <v>3.9300642567472555E-4</v>
      </c>
    </row>
    <row r="47" spans="2:4" x14ac:dyDescent="0.15">
      <c r="B47" s="1" t="s">
        <v>43</v>
      </c>
      <c r="C47" s="69">
        <v>205.382375</v>
      </c>
      <c r="D47" s="4">
        <f t="shared" si="0"/>
        <v>3.6782558304985314E-4</v>
      </c>
    </row>
    <row r="48" spans="2:4" x14ac:dyDescent="0.15">
      <c r="B48" s="1" t="s">
        <v>263</v>
      </c>
      <c r="C48" s="69">
        <v>203.4615</v>
      </c>
      <c r="D48" s="4">
        <f t="shared" si="0"/>
        <v>3.6438542920587852E-4</v>
      </c>
    </row>
    <row r="49" spans="2:4" x14ac:dyDescent="0.15">
      <c r="B49" s="1" t="s">
        <v>86</v>
      </c>
      <c r="C49" s="69">
        <v>199.77402499999999</v>
      </c>
      <c r="D49" s="4">
        <f t="shared" si="0"/>
        <v>3.5778141733846895E-4</v>
      </c>
    </row>
    <row r="50" spans="2:4" x14ac:dyDescent="0.15">
      <c r="B50" s="1" t="s">
        <v>87</v>
      </c>
      <c r="C50" s="69">
        <v>199.77402499999999</v>
      </c>
      <c r="D50" s="4">
        <f t="shared" si="0"/>
        <v>3.5778141733846895E-4</v>
      </c>
    </row>
    <row r="51" spans="2:4" x14ac:dyDescent="0.15">
      <c r="B51" s="1" t="s">
        <v>261</v>
      </c>
      <c r="C51" s="69">
        <v>180.6772</v>
      </c>
      <c r="D51" s="4">
        <f t="shared" si="0"/>
        <v>3.2358032880774179E-4</v>
      </c>
    </row>
    <row r="52" spans="2:4" x14ac:dyDescent="0.15">
      <c r="B52" s="1" t="s">
        <v>184</v>
      </c>
      <c r="C52" s="69">
        <v>160.64262499999998</v>
      </c>
      <c r="D52" s="4">
        <f t="shared" si="0"/>
        <v>2.876997950933419E-4</v>
      </c>
    </row>
    <row r="53" spans="2:4" x14ac:dyDescent="0.15">
      <c r="B53" s="1" t="s">
        <v>257</v>
      </c>
      <c r="C53" s="69">
        <v>100.7325</v>
      </c>
      <c r="D53" s="4">
        <f t="shared" si="0"/>
        <v>1.8040491811709418E-4</v>
      </c>
    </row>
    <row r="54" spans="2:4" x14ac:dyDescent="0.15">
      <c r="B54" s="1" t="s">
        <v>255</v>
      </c>
      <c r="C54" s="69">
        <v>88.632499999999993</v>
      </c>
      <c r="D54" s="4">
        <f t="shared" si="0"/>
        <v>1.5873465768260838E-4</v>
      </c>
    </row>
    <row r="55" spans="2:4" x14ac:dyDescent="0.15">
      <c r="B55" s="1" t="s">
        <v>273</v>
      </c>
      <c r="C55" s="69">
        <v>39.999574999999993</v>
      </c>
      <c r="D55" s="4">
        <f t="shared" si="0"/>
        <v>7.163646343130138E-5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공급동향</vt:lpstr>
      <vt:lpstr>노후도</vt:lpstr>
      <vt:lpstr>화성시공급현황raw</vt:lpstr>
      <vt:lpstr>화성시 공동주택 공급예정</vt:lpstr>
      <vt:lpstr>공동주택현황자료</vt:lpstr>
      <vt:lpstr>오피스 분포현황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2022-10-20T07:01:25Z</dcterms:created>
  <dcterms:modified xsi:type="dcterms:W3CDTF">2022-10-21T01:11:04Z</dcterms:modified>
</cp:coreProperties>
</file>