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21915" windowHeight="10680" firstSheet="1" activeTab="11"/>
  </bookViews>
  <sheets>
    <sheet name="SI01" sheetId="1" r:id="rId1"/>
    <sheet name="E07" sheetId="2" r:id="rId2"/>
    <sheet name="Assets" sheetId="5" r:id="rId3"/>
    <sheet name="CashFlow" sheetId="6" r:id="rId4"/>
    <sheet name="SI05_07" sheetId="7" r:id="rId5"/>
    <sheet name="SoI" sheetId="4" r:id="rId6"/>
    <sheet name="SoO" sheetId="8" r:id="rId7"/>
    <sheet name="SoR" sheetId="11" r:id="rId8"/>
    <sheet name="IRIS1" sheetId="10" r:id="rId9"/>
    <sheet name="IRIS2" sheetId="9" r:id="rId10"/>
    <sheet name="Liab1" sheetId="15" r:id="rId11"/>
    <sheet name="Liab2" sheetId="17" r:id="rId12"/>
    <sheet name="Liab3" sheetId="18" r:id="rId13"/>
    <sheet name="CR" sheetId="16" r:id="rId14"/>
    <sheet name="Functions" sheetId="12" r:id="rId15"/>
    <sheet name="MPL" sheetId="13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9" i="4" l="1"/>
  <c r="H8" i="5"/>
  <c r="H30" i="1"/>
  <c r="H140" i="1"/>
  <c r="H31" i="7"/>
  <c r="H29" i="1"/>
  <c r="H27" i="5"/>
  <c r="H127" i="1"/>
  <c r="H75" i="4"/>
  <c r="H77" i="4"/>
  <c r="H38" i="11"/>
  <c r="H85" i="1"/>
  <c r="H23" i="5"/>
  <c r="H119" i="1"/>
  <c r="H107" i="1"/>
  <c r="H5" i="5"/>
  <c r="H61" i="7"/>
  <c r="H19" i="4"/>
  <c r="H105" i="1"/>
  <c r="H31" i="5"/>
  <c r="H78" i="4"/>
  <c r="H74" i="4"/>
  <c r="H106" i="1"/>
  <c r="H70" i="4"/>
  <c r="H72" i="4"/>
  <c r="E2" i="12"/>
  <c r="H132" i="1"/>
  <c r="H52" i="7"/>
  <c r="H31" i="1"/>
  <c r="H47" i="1"/>
  <c r="H37" i="1"/>
  <c r="H23" i="1"/>
  <c r="H24" i="5"/>
  <c r="H28" i="5"/>
  <c r="H51" i="7"/>
  <c r="E3" i="12"/>
  <c r="H25" i="5"/>
  <c r="H93" i="1"/>
  <c r="H73" i="4"/>
  <c r="H131" i="1"/>
  <c r="H30" i="5"/>
  <c r="H56" i="1"/>
  <c r="H42" i="8"/>
  <c r="H34" i="5"/>
  <c r="H32" i="7"/>
  <c r="H26" i="5"/>
  <c r="H55" i="1"/>
  <c r="H81" i="7"/>
  <c r="H64" i="1"/>
  <c r="H71" i="4"/>
  <c r="H11" i="5"/>
  <c r="H62" i="7"/>
  <c r="H12" i="7"/>
  <c r="H11" i="7"/>
  <c r="H82" i="7"/>
  <c r="H42" i="7"/>
  <c r="H21" i="7"/>
  <c r="H71" i="7"/>
  <c r="H9" i="1"/>
  <c r="H43" i="1"/>
  <c r="H51" i="1"/>
  <c r="H17" i="1"/>
  <c r="H123" i="1"/>
  <c r="H33" i="5"/>
  <c r="H76" i="4"/>
  <c r="H39" i="4"/>
  <c r="H32" i="5"/>
  <c r="H29" i="5"/>
  <c r="H99" i="1"/>
  <c r="H41" i="7"/>
  <c r="H22" i="7"/>
  <c r="H147" i="1"/>
  <c r="H72" i="7"/>
  <c r="H113" i="1"/>
  <c r="H71" i="1"/>
</calcChain>
</file>

<file path=xl/sharedStrings.xml><?xml version="1.0" encoding="utf-8"?>
<sst xmlns="http://schemas.openxmlformats.org/spreadsheetml/2006/main" count="2312" uniqueCount="1930">
  <si>
    <t>Amount</t>
  </si>
  <si>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</si>
  <si>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</si>
  <si>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</si>
  <si>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</si>
  <si>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</si>
  <si>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</si>
  <si>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</si>
  <si>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</si>
  <si>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</si>
  <si>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</si>
  <si>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</si>
  <si>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</si>
  <si>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</si>
  <si>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</si>
  <si>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</si>
  <si>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</si>
  <si>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</si>
  <si>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</si>
  <si>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</si>
  <si>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</si>
  <si>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</si>
  <si>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</si>
  <si>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</si>
  <si>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</si>
  <si>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</si>
  <si>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</si>
  <si>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</si>
  <si>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</si>
  <si>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</si>
  <si>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</si>
  <si>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</si>
  <si>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</si>
  <si>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</si>
  <si>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</si>
  <si>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</si>
  <si>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</si>
  <si>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</si>
  <si>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</si>
  <si>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</si>
  <si>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</si>
  <si>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</si>
  <si>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</si>
  <si>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</si>
  <si>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SF21463</t>
  </si>
  <si>
    <t>Transportation equipment - Unaffiliated</t>
  </si>
  <si>
    <t>SF21465</t>
  </si>
  <si>
    <t>Mineral rights - Unaffiliated</t>
  </si>
  <si>
    <t>SF21467</t>
  </si>
  <si>
    <t>Fixed bonds - Unaffiliated</t>
  </si>
  <si>
    <t>SF21469</t>
  </si>
  <si>
    <t>Fixed mortgage loans - Unaffiliated</t>
  </si>
  <si>
    <t>SF21471</t>
  </si>
  <si>
    <t>Other fixed income instruments - Unaffiliated</t>
  </si>
  <si>
    <t>SF21473</t>
  </si>
  <si>
    <t>Joint fixed income instruments - Unaffiliated</t>
  </si>
  <si>
    <t>SF21475</t>
  </si>
  <si>
    <t>Joint fixed common stocks - Unaffiliated</t>
  </si>
  <si>
    <t>SF21477</t>
  </si>
  <si>
    <t>Joint real estate - Unaffiliated</t>
  </si>
  <si>
    <t>SF21848</t>
  </si>
  <si>
    <t>Joint mortgage loans - Unaffiliated</t>
  </si>
  <si>
    <t>SF21479</t>
  </si>
  <si>
    <t>Joint other - Unaffiliated</t>
  </si>
  <si>
    <t>SF21481</t>
  </si>
  <si>
    <t>Surplus debentures, etc. - Unaffiliated</t>
  </si>
  <si>
    <t>SF21850</t>
  </si>
  <si>
    <t>Collateral loans - Unaffiliated</t>
  </si>
  <si>
    <t>SF21483</t>
  </si>
  <si>
    <t>Non-collateral loans - Unaffiliated</t>
  </si>
  <si>
    <t>SF21485</t>
  </si>
  <si>
    <t>Capital notes - Unaffiliated</t>
  </si>
  <si>
    <t>SF21487</t>
  </si>
  <si>
    <t>Guaranteed federal low income housing tax credit - Unaffiliated</t>
  </si>
  <si>
    <t>SF21489</t>
  </si>
  <si>
    <t>Non-guaranteed federal low income housing tax credit - Unaffiliated</t>
  </si>
  <si>
    <t>SF21491</t>
  </si>
  <si>
    <t>Guaranteed state low income housing tax credit - Unaffiliated</t>
  </si>
  <si>
    <t>SF21493</t>
  </si>
  <si>
    <t>Non-guaranteed state low income housing tax credit - Unaffiliated</t>
  </si>
  <si>
    <t>SF21495</t>
  </si>
  <si>
    <t>All other low income housing tax credit - Unaffiliated</t>
  </si>
  <si>
    <t>SF21497</t>
  </si>
  <si>
    <t>Working capital finance investment</t>
  </si>
  <si>
    <t>SF21499</t>
  </si>
  <si>
    <t>Any other class of assets - Unaffiliated</t>
  </si>
  <si>
    <t>SF21852</t>
  </si>
  <si>
    <t>Subtotals - Unaffiliated</t>
  </si>
  <si>
    <t>SF21854</t>
  </si>
  <si>
    <t>Totals</t>
  </si>
  <si>
    <t>SF08201</t>
  </si>
  <si>
    <t>Oil &amp; gas production - Affiliated</t>
  </si>
  <si>
    <t>SF21464</t>
  </si>
  <si>
    <t>Transportation equipment - Affiliated</t>
  </si>
  <si>
    <t>SF21466</t>
  </si>
  <si>
    <t>Mineral rights - Affiliated</t>
  </si>
  <si>
    <t>SF21468</t>
  </si>
  <si>
    <t>Fixed bonds - Affiliated</t>
  </si>
  <si>
    <t>SF21470</t>
  </si>
  <si>
    <t>Fixed mortgage loans - Affiliated</t>
  </si>
  <si>
    <t>SF21472</t>
  </si>
  <si>
    <t>Other fixed income instruments - Affiliated</t>
  </si>
  <si>
    <t>SF21474</t>
  </si>
  <si>
    <t>Joint fixed income instruments - Affiliated</t>
  </si>
  <si>
    <t>SF21476</t>
  </si>
  <si>
    <t>Joint fixed common stocks - Affiliated</t>
  </si>
  <si>
    <t>SF21478</t>
  </si>
  <si>
    <t>Joint real estate - Affiliated</t>
  </si>
  <si>
    <t>SF21849</t>
  </si>
  <si>
    <t>Joint mortgage loans - Affiliated</t>
  </si>
  <si>
    <t>SF21480</t>
  </si>
  <si>
    <t>Joint other - Affiliated</t>
  </si>
  <si>
    <t>SF21482</t>
  </si>
  <si>
    <t>Surplus debentures, etc. - Affiliated</t>
  </si>
  <si>
    <t>SF21851</t>
  </si>
  <si>
    <t>Collateral loans - Affiliated</t>
  </si>
  <si>
    <t>SF21484</t>
  </si>
  <si>
    <t>Non-collateral loans - Affiliated</t>
  </si>
  <si>
    <t>SF21486</t>
  </si>
  <si>
    <t>Capital notes - Affiliated</t>
  </si>
  <si>
    <t>SF21488</t>
  </si>
  <si>
    <t>Guaranteed federal low income housing tax credit - Affiliated</t>
  </si>
  <si>
    <t>SF21490</t>
  </si>
  <si>
    <t>Non-guaranteed federal low income housing tax credit - Affiliated</t>
  </si>
  <si>
    <t>SF21492</t>
  </si>
  <si>
    <t>Guaranteed state low income housing tax credit - Affiliated</t>
  </si>
  <si>
    <t>SF21494</t>
  </si>
  <si>
    <t>Non-guaranteed state low income housing tax credit - Affiliated</t>
  </si>
  <si>
    <t>SF21496</t>
  </si>
  <si>
    <t>All other low income housing tax credit - Affiliated</t>
  </si>
  <si>
    <t>SF21498</t>
  </si>
  <si>
    <t>Any other class of assets - Affiliated</t>
  </si>
  <si>
    <t>SF21853</t>
  </si>
  <si>
    <t>Subtotals - Affiliated</t>
  </si>
  <si>
    <t>SF21855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</si>
  <si>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</si>
  <si>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</si>
  <si>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</si>
  <si>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</si>
  <si>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</si>
  <si>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</si>
  <si>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</si>
  <si>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</si>
  <si>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</si>
  <si>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</si>
  <si>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</si>
  <si>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</si>
  <si>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</si>
  <si>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</si>
  <si>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</si>
  <si>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</si>
  <si>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</si>
  <si>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</si>
  <si>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</si>
  <si>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</si>
  <si>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</si>
  <si>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</si>
  <si>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</si>
  <si>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</si>
  <si>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</si>
  <si>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</si>
  <si>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</si>
  <si>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</si>
  <si>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</si>
  <si>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</si>
  <si>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</si>
  <si>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</si>
  <si>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</si>
  <si>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</si>
  <si>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</si>
  <si>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</si>
  <si>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</si>
  <si>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</si>
  <si>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</si>
  <si>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</si>
  <si>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</si>
  <si>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</si>
  <si>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</si>
  <si>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</si>
  <si>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</si>
  <si>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</si>
  <si>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</si>
  <si>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</si>
  <si>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</si>
  <si>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</si>
  <si>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</si>
  <si>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</si>
  <si>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</si>
  <si>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</si>
  <si>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</si>
  <si>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</si>
  <si>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</si>
  <si>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</si>
  <si>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</si>
  <si>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</si>
  <si>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</si>
  <si>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</si>
  <si>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</si>
  <si>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</si>
  <si>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</si>
  <si>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</si>
  <si>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</si>
  <si>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</si>
  <si>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</si>
  <si>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</si>
  <si>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</si>
  <si>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</si>
  <si>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</si>
  <si>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</si>
  <si>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</si>
  <si>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</si>
  <si>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</si>
  <si>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</si>
  <si>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</si>
  <si>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</si>
  <si>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</si>
  <si>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</si>
  <si>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</si>
  <si>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</si>
  <si>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</si>
  <si>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ST13398</t>
  </si>
  <si>
    <t>ST13399</t>
  </si>
  <si>
    <t>ST13400</t>
  </si>
  <si>
    <t>ST13401</t>
  </si>
  <si>
    <t>ST13402</t>
  </si>
  <si>
    <t>ST13403</t>
  </si>
  <si>
    <t>ST13404</t>
  </si>
  <si>
    <t>ST13405</t>
  </si>
  <si>
    <t>ST13406</t>
  </si>
  <si>
    <t>ST13407</t>
  </si>
  <si>
    <t>ST13408</t>
  </si>
  <si>
    <t>ST13409</t>
  </si>
  <si>
    <t>ST13410</t>
  </si>
  <si>
    <t>ST13411</t>
  </si>
  <si>
    <t>ST13412</t>
  </si>
  <si>
    <t>ST13413</t>
  </si>
  <si>
    <t>ST13414</t>
  </si>
  <si>
    <t>ST13415</t>
  </si>
  <si>
    <t>ST25953</t>
  </si>
  <si>
    <t>ST25954</t>
  </si>
  <si>
    <t>ST13416</t>
  </si>
  <si>
    <t>ST13417</t>
  </si>
  <si>
    <t>ST13418</t>
  </si>
  <si>
    <t>ST13419</t>
  </si>
  <si>
    <t>ST13420</t>
  </si>
  <si>
    <t>ST13421</t>
  </si>
  <si>
    <t>ST16035</t>
  </si>
  <si>
    <t>ST16036</t>
  </si>
  <si>
    <t>ST13422</t>
  </si>
  <si>
    <t>ST13423</t>
  </si>
  <si>
    <t>ST15416</t>
  </si>
  <si>
    <t>ST15417</t>
  </si>
  <si>
    <t>ST15418</t>
  </si>
  <si>
    <t>ST15419</t>
  </si>
  <si>
    <t>ST25955</t>
  </si>
  <si>
    <t>ST25956</t>
  </si>
  <si>
    <t>ST25957</t>
  </si>
  <si>
    <t>ST25958</t>
  </si>
  <si>
    <t>ST15422</t>
  </si>
  <si>
    <t>ST15423</t>
  </si>
  <si>
    <t>ST25959</t>
  </si>
  <si>
    <t>ST13426</t>
  </si>
  <si>
    <t>ST13427</t>
  </si>
  <si>
    <t>ST13428</t>
  </si>
  <si>
    <t>ST13429</t>
  </si>
  <si>
    <t>ST10821</t>
  </si>
  <si>
    <t>HS08316</t>
  </si>
  <si>
    <t>HS08317</t>
  </si>
  <si>
    <t>HS08318</t>
  </si>
  <si>
    <t>HS08319</t>
  </si>
  <si>
    <t>HS08320</t>
  </si>
  <si>
    <t>HS08321</t>
  </si>
  <si>
    <t>HS08322</t>
  </si>
  <si>
    <t>HS08323</t>
  </si>
  <si>
    <t>HS08324</t>
  </si>
  <si>
    <t>HS08325</t>
  </si>
  <si>
    <t>HS08326</t>
  </si>
  <si>
    <t>HS08327</t>
  </si>
  <si>
    <t>HS08328</t>
  </si>
  <si>
    <t>HS08329</t>
  </si>
  <si>
    <t>HS08330</t>
  </si>
  <si>
    <t>HS08331</t>
  </si>
  <si>
    <t>HS08332</t>
  </si>
  <si>
    <t>HS08333</t>
  </si>
  <si>
    <t>HS17049</t>
  </si>
  <si>
    <t>HS17050</t>
  </si>
  <si>
    <t>HS08334</t>
  </si>
  <si>
    <t>HS08335</t>
  </si>
  <si>
    <t>HS08336</t>
  </si>
  <si>
    <t>HS08337</t>
  </si>
  <si>
    <t>HS08338</t>
  </si>
  <si>
    <t>HS08339</t>
  </si>
  <si>
    <t>HS09303</t>
  </si>
  <si>
    <t>HS09304</t>
  </si>
  <si>
    <t>HS08340</t>
  </si>
  <si>
    <t>HS08341</t>
  </si>
  <si>
    <t>HS08825</t>
  </si>
  <si>
    <t>HS08826</t>
  </si>
  <si>
    <t>HS08827</t>
  </si>
  <si>
    <t>HS08828</t>
  </si>
  <si>
    <t>HS17051</t>
  </si>
  <si>
    <t>HS17052</t>
  </si>
  <si>
    <t>HS17053</t>
  </si>
  <si>
    <t>HS17054</t>
  </si>
  <si>
    <t>HS08831</t>
  </si>
  <si>
    <t>HS08832</t>
  </si>
  <si>
    <t>HS17055</t>
  </si>
  <si>
    <t>HS08344</t>
  </si>
  <si>
    <t>HS08345</t>
  </si>
  <si>
    <t>HS08346</t>
  </si>
  <si>
    <t>HS08347</t>
  </si>
  <si>
    <t>HS05048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</si>
  <si>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</si>
  <si>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</si>
  <si>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</si>
  <si>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</si>
  <si>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</si>
  <si>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</si>
  <si>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</si>
  <si>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</si>
  <si>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</si>
  <si>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</si>
  <si>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</si>
  <si>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</si>
  <si>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</si>
  <si>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</si>
  <si>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</si>
  <si>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</si>
  <si>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</si>
  <si>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</si>
  <si>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</si>
  <si>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</si>
  <si>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</si>
  <si>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</si>
  <si>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</si>
  <si>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</si>
  <si>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</si>
  <si>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</si>
  <si>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</si>
  <si>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</si>
  <si>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</si>
  <si>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</si>
  <si>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</si>
  <si>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</si>
  <si>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</si>
  <si>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</si>
  <si>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</si>
  <si>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</si>
  <si>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</si>
  <si>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</si>
  <si>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</si>
  <si>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</si>
  <si>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</si>
  <si>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</si>
  <si>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</si>
  <si>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</si>
  <si>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</si>
  <si>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</si>
  <si>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</si>
  <si>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</si>
  <si>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</si>
  <si>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</si>
  <si>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</si>
  <si>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</si>
  <si>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</si>
  <si>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</si>
  <si>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</si>
  <si>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</si>
  <si>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</si>
  <si>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</si>
  <si>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</si>
  <si>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</si>
  <si>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</si>
  <si>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</si>
  <si>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</si>
  <si>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</si>
  <si>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</si>
  <si>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</si>
  <si>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</si>
  <si>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</si>
  <si>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</si>
  <si>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</si>
  <si>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</si>
  <si>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</si>
  <si>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</si>
  <si>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</si>
  <si>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</si>
  <si>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</si>
  <si>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</si>
  <si>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</si>
  <si>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</si>
  <si>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</si>
  <si>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</si>
  <si>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</si>
  <si>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</si>
  <si>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</si>
  <si>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</si>
  <si>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</si>
  <si>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</si>
  <si>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</si>
  <si>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</si>
  <si>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</si>
  <si>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</si>
  <si>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</si>
  <si>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</si>
  <si>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</si>
  <si>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</si>
  <si>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</si>
  <si>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</si>
  <si>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</si>
  <si>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</si>
  <si>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</si>
  <si>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</si>
  <si>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</si>
  <si>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</si>
  <si>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</si>
  <si>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</si>
  <si>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</si>
  <si>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</si>
  <si>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</si>
  <si>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</si>
  <si>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</si>
  <si>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</si>
  <si>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</si>
  <si>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</si>
  <si>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</si>
  <si>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</si>
  <si>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</si>
  <si>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</si>
  <si>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</si>
  <si>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</si>
  <si>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</si>
  <si>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</si>
  <si>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</si>
  <si>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</si>
  <si>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</si>
  <si>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</si>
  <si>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</si>
  <si>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</si>
  <si>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</si>
  <si>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</si>
  <si>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</si>
  <si>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</si>
  <si>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</si>
  <si>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</si>
  <si>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</si>
  <si>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</si>
  <si>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</si>
  <si>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</si>
  <si>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</si>
  <si>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</si>
  <si>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</si>
  <si>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</si>
  <si>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</si>
  <si>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</si>
  <si>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</si>
  <si>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</si>
  <si>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</si>
  <si>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</si>
  <si>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</si>
  <si>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</si>
  <si>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</si>
  <si>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</si>
  <si>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</si>
  <si>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</si>
  <si>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</si>
  <si>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</si>
  <si>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</si>
  <si>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</si>
  <si>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</si>
  <si>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</si>
  <si>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</si>
  <si>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</si>
  <si>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</si>
  <si>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</si>
  <si>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</si>
  <si>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</si>
  <si>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</si>
  <si>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</si>
  <si>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</si>
  <si>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</si>
  <si>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</si>
  <si>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</si>
  <si>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</si>
  <si>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</si>
  <si>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</si>
  <si>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</si>
  <si>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</si>
  <si>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</si>
  <si>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</si>
  <si>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</si>
  <si>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</si>
  <si>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</si>
  <si>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</si>
  <si>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</si>
  <si>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</si>
  <si>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</si>
  <si>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</si>
  <si>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</si>
  <si>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</si>
  <si>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</si>
  <si>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</si>
  <si>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</si>
  <si>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</si>
  <si>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</si>
  <si>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</si>
  <si>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</si>
  <si>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</si>
  <si>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</si>
  <si>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</si>
  <si>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</si>
  <si>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</si>
  <si>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</si>
  <si>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</si>
  <si>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</si>
  <si>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</si>
  <si>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</si>
  <si>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</si>
  <si>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</si>
  <si>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</si>
  <si>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</si>
  <si>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</si>
  <si>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</si>
  <si>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</si>
  <si>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</si>
  <si>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</si>
  <si>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</si>
  <si>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</si>
  <si>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</si>
  <si>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</si>
  <si>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</si>
  <si>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</si>
  <si>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</si>
  <si>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</si>
  <si>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</si>
  <si>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</si>
  <si>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</si>
  <si>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</si>
  <si>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</si>
  <si>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</si>
  <si>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</si>
  <si>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</si>
  <si>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</si>
  <si>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</si>
  <si>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</si>
  <si>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</si>
  <si>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</si>
  <si>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</si>
  <si>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</si>
  <si>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</si>
  <si>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</si>
  <si>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</si>
  <si>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</si>
  <si>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</si>
  <si>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</si>
  <si>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</si>
  <si>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</si>
  <si>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</si>
  <si>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</si>
  <si>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</si>
  <si>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</si>
  <si>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</si>
  <si>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</si>
  <si>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</si>
  <si>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</si>
  <si>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</si>
  <si>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</si>
  <si>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</si>
  <si>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</si>
  <si>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</si>
  <si>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</si>
  <si>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</si>
  <si>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</si>
  <si>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</si>
  <si>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</si>
  <si>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</si>
  <si>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</si>
  <si>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</si>
  <si>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</si>
  <si>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</si>
  <si>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</si>
  <si>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</si>
  <si>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</si>
  <si>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</si>
  <si>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</si>
  <si>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</si>
  <si>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</si>
  <si>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</si>
  <si>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</si>
  <si>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</si>
  <si>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</si>
  <si>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</si>
  <si>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</si>
  <si>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</si>
  <si>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</si>
  <si>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</si>
  <si>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</si>
  <si>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</si>
  <si>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</si>
  <si>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</si>
  <si>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</si>
  <si>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</si>
  <si>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</si>
  <si>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</si>
  <si>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</si>
  <si>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</si>
  <si>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</si>
  <si>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</si>
  <si>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</si>
  <si>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</si>
  <si>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</si>
  <si>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</si>
  <si>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</si>
  <si>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</si>
  <si>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</si>
  <si>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</si>
  <si>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</si>
  <si>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</si>
  <si>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</si>
  <si>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</si>
  <si>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</si>
  <si>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</si>
  <si>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</si>
  <si>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</si>
  <si>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</si>
  <si>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</si>
  <si>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</si>
  <si>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</si>
  <si>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</si>
  <si>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</si>
  <si>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</si>
  <si>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</si>
  <si>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</si>
  <si>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</si>
  <si>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</si>
  <si>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</si>
  <si>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</si>
  <si>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</si>
  <si>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</si>
  <si>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</si>
  <si>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</si>
  <si>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</si>
  <si>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</si>
  <si>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</si>
  <si>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</si>
  <si>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</si>
  <si>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</si>
  <si>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</si>
  <si>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</si>
  <si>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</si>
  <si>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</si>
  <si>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</si>
  <si>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</si>
  <si>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</si>
  <si>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</si>
  <si>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</si>
  <si>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</si>
  <si>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</si>
  <si>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</si>
  <si>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</si>
  <si>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</si>
  <si>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</si>
  <si>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</si>
  <si>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</si>
  <si>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</si>
  <si>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</si>
  <si>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</si>
  <si>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</si>
  <si>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</si>
  <si>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</si>
  <si>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</si>
  <si>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</si>
  <si>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</si>
  <si>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</si>
  <si>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</si>
  <si>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</si>
  <si>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</si>
  <si>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</si>
  <si>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</si>
  <si>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</si>
  <si>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</si>
  <si>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</si>
  <si>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</si>
  <si>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</si>
  <si>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</si>
  <si>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</si>
  <si>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</si>
  <si>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</si>
  <si>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</si>
  <si>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</si>
  <si>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</si>
  <si>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</si>
  <si>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</si>
  <si>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</si>
  <si>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</si>
  <si>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</si>
  <si>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</si>
  <si>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</si>
  <si>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</si>
  <si>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</si>
  <si>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</si>
  <si>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</si>
  <si>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</si>
  <si>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</si>
  <si>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</si>
  <si>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</si>
  <si>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</si>
  <si>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</si>
  <si>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</si>
  <si>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</si>
  <si>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</si>
  <si>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</si>
  <si>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</si>
  <si>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</si>
  <si>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</si>
  <si>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</si>
  <si>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</si>
  <si>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</si>
  <si>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</si>
  <si>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</si>
  <si>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</si>
  <si>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</si>
  <si>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</si>
  <si>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</si>
  <si>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</si>
  <si>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</si>
  <si>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</si>
  <si>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</si>
  <si>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</si>
  <si>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</si>
  <si>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</si>
  <si>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</si>
  <si>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</si>
  <si>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</si>
  <si>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</si>
  <si>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</si>
  <si>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</si>
  <si>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</si>
  <si>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</si>
  <si>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</si>
  <si>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</si>
  <si>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</si>
  <si>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</si>
  <si>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</si>
  <si>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</si>
  <si>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</si>
  <si>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</si>
  <si>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</si>
  <si>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</si>
  <si>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</si>
  <si>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</si>
  <si>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</si>
  <si>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</si>
  <si>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</si>
  <si>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</si>
  <si>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</si>
  <si>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</si>
  <si>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</si>
  <si>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</si>
  <si>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</si>
  <si>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</si>
  <si>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</si>
  <si>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</si>
  <si>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</si>
  <si>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</si>
  <si>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</si>
  <si>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</si>
  <si>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</si>
  <si>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AI0011</t>
  </si>
  <si>
    <t>AI0012</t>
  </si>
  <si>
    <t>AI0013</t>
  </si>
  <si>
    <t>AI0014</t>
  </si>
  <si>
    <t>AI0016</t>
  </si>
  <si>
    <t>AI0015</t>
  </si>
  <si>
    <t>Display Filter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</si>
  <si>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</si>
  <si>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</si>
  <si>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</si>
  <si>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</si>
  <si>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</si>
  <si>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</si>
  <si>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</si>
  <si>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</si>
  <si>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</si>
  <si>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</si>
  <si>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</si>
  <si>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</si>
  <si>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</si>
  <si>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</si>
  <si>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</si>
  <si>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</si>
  <si>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</si>
  <si>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</si>
  <si>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</si>
  <si>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</si>
  <si>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</si>
  <si>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</si>
  <si>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</si>
  <si>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</si>
  <si>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</si>
  <si>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</si>
  <si>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</si>
  <si>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</si>
  <si>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</si>
  <si>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</si>
  <si>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</si>
  <si>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</si>
  <si>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</si>
  <si>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</si>
  <si>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</si>
  <si>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</si>
  <si>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</si>
  <si>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</si>
  <si>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</si>
  <si>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</si>
  <si>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</si>
  <si>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</si>
  <si>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</si>
  <si>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</si>
  <si>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</si>
  <si>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</si>
  <si>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</si>
  <si>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</si>
  <si>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</si>
  <si>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</si>
  <si>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</si>
  <si>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</si>
  <si>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</si>
  <si>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</si>
  <si>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</si>
  <si>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</si>
  <si>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</si>
  <si>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</si>
  <si>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</si>
  <si>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</si>
  <si>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</si>
  <si>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</si>
  <si>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</si>
  <si>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</si>
  <si>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</si>
  <si>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</si>
  <si>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</si>
  <si>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</si>
  <si>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</si>
  <si>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</si>
  <si>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</si>
  <si>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</si>
  <si>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</si>
  <si>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</si>
  <si>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</si>
  <si>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</si>
  <si>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</si>
  <si>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</si>
  <si>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</si>
  <si>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</si>
  <si>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</si>
  <si>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</si>
  <si>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</si>
  <si>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</si>
  <si>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</si>
  <si>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</si>
  <si>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</si>
  <si>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</si>
  <si>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</si>
  <si>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</si>
  <si>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</si>
  <si>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</si>
  <si>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</si>
  <si>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</si>
  <si>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</si>
  <si>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</si>
  <si>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</si>
  <si>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</si>
  <si>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</si>
  <si>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</si>
  <si>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</si>
  <si>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</si>
  <si>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</si>
  <si>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</si>
  <si>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</si>
  <si>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</si>
  <si>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</si>
  <si>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</si>
  <si>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</si>
  <si>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</si>
  <si>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</si>
  <si>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</si>
  <si>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</si>
  <si>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</si>
  <si>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</si>
  <si>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</si>
  <si>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</si>
  <si>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</si>
  <si>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</si>
  <si>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</si>
  <si>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</si>
  <si>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</si>
  <si>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</si>
  <si>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</si>
  <si>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</si>
  <si>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</si>
  <si>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</si>
  <si>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</si>
  <si>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</si>
  <si>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</si>
  <si>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</si>
  <si>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</si>
  <si>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</si>
  <si>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</si>
  <si>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</si>
  <si>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</si>
  <si>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</si>
  <si>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</si>
  <si>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</si>
  <si>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</si>
  <si>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</si>
  <si>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</si>
  <si>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</si>
  <si>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</si>
  <si>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</si>
  <si>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</si>
  <si>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</si>
  <si>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</si>
  <si>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</si>
  <si>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</si>
  <si>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</si>
  <si>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</si>
  <si>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</si>
  <si>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</si>
  <si>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</si>
  <si>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</si>
  <si>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</si>
  <si>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</si>
  <si>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</si>
  <si>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</si>
  <si>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</si>
  <si>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</si>
  <si>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</si>
  <si>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</si>
  <si>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</si>
  <si>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</si>
  <si>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</si>
  <si>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</si>
  <si>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</si>
  <si>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</si>
  <si>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</si>
  <si>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</si>
  <si>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</si>
  <si>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</si>
  <si>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</si>
  <si>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</si>
  <si>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</si>
  <si>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</si>
  <si>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</si>
  <si>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</si>
  <si>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</si>
  <si>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</si>
  <si>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</si>
  <si>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</si>
  <si>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</si>
  <si>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</si>
  <si>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</si>
  <si>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</si>
  <si>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</si>
  <si>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</si>
  <si>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</si>
  <si>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</si>
  <si>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</si>
  <si>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</si>
  <si>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</si>
  <si>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</si>
  <si>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</si>
  <si>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</si>
  <si>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</si>
  <si>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</si>
  <si>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</si>
  <si>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</si>
  <si>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</si>
  <si>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</si>
  <si>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</si>
  <si>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</si>
  <si>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</si>
  <si>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</si>
  <si>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</si>
  <si>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</si>
  <si>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</si>
  <si>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</si>
  <si>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</si>
  <si>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</si>
  <si>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</si>
  <si>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</si>
  <si>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</si>
  <si>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</si>
  <si>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</si>
  <si>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</si>
  <si>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</si>
  <si>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</si>
  <si>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</si>
  <si>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subdivisions in the U.S.:</t>
  </si>
  <si>
    <t xml:space="preserve">                            mortgage-backed securities issued or guaranteed by agencies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</si>
  <si>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</si>
  <si>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</si>
  <si>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</si>
  <si>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</si>
  <si>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</si>
  <si>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</si>
  <si>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</si>
  <si>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</si>
  <si>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</si>
  <si>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</si>
  <si>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</si>
  <si>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</si>
  <si>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</si>
  <si>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</si>
  <si>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</si>
  <si>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</si>
  <si>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</si>
  <si>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</si>
  <si>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</si>
  <si>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</si>
  <si>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</si>
  <si>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</si>
  <si>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</si>
  <si>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</si>
  <si>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</si>
  <si>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</si>
  <si>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</si>
  <si>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</si>
  <si>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</si>
  <si>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</si>
  <si>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</si>
  <si>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</si>
  <si>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</si>
  <si>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</si>
  <si>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</si>
  <si>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</si>
  <si>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</si>
  <si>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</si>
  <si>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</si>
  <si>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</si>
  <si>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</si>
  <si>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</si>
  <si>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</si>
  <si>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</si>
  <si>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</si>
  <si>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</si>
  <si>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</si>
  <si>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</si>
  <si>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</si>
  <si>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</si>
  <si>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</si>
  <si>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</si>
  <si>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</si>
  <si>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</si>
  <si>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</si>
  <si>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</si>
  <si>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</si>
  <si>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</si>
  <si>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</si>
  <si>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</si>
  <si>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</si>
  <si>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</si>
  <si>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</si>
  <si>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</si>
  <si>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</si>
  <si>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</si>
  <si>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</si>
  <si>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</si>
  <si>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</si>
  <si>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</si>
  <si>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</si>
  <si>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</si>
  <si>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</si>
  <si>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</si>
  <si>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</si>
  <si>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Subtotals, cash and invested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</si>
  <si>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</si>
  <si>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</si>
  <si>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</si>
  <si>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</si>
  <si>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</si>
  <si>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</si>
  <si>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</si>
  <si>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</si>
  <si>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</si>
  <si>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</si>
  <si>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</si>
  <si>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</si>
  <si>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</si>
  <si>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</si>
  <si>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</si>
  <si>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</si>
  <si>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</si>
  <si>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</si>
  <si>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</si>
  <si>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</si>
  <si>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</si>
  <si>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</si>
  <si>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</si>
  <si>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</si>
  <si>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</si>
  <si>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</si>
  <si>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</si>
  <si>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</si>
  <si>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</si>
  <si>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</si>
  <si>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</si>
  <si>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</si>
  <si>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</si>
  <si>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</si>
  <si>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</si>
  <si>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</si>
  <si>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</si>
  <si>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</si>
  <si>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</si>
  <si>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</si>
  <si>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</si>
  <si>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</si>
  <si>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</si>
  <si>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</si>
  <si>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</si>
  <si>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</si>
  <si>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</si>
  <si>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</si>
  <si>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</si>
  <si>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</si>
  <si>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</si>
  <si>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</si>
  <si>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</si>
  <si>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</si>
  <si>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</si>
  <si>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</si>
  <si>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</si>
  <si>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</si>
  <si>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</si>
  <si>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</si>
  <si>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</si>
  <si>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</si>
  <si>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</si>
  <si>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</si>
  <si>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</si>
  <si>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</si>
  <si>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</si>
  <si>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</si>
  <si>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</si>
  <si>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</si>
  <si>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</si>
  <si>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</si>
  <si>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</si>
  <si>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</si>
  <si>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</si>
  <si>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</si>
  <si>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</si>
  <si>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</si>
  <si>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</si>
  <si>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</si>
  <si>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</si>
  <si>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</si>
  <si>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</si>
  <si>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</si>
  <si>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</si>
  <si>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</si>
  <si>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</si>
  <si>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</si>
  <si>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</si>
  <si>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</si>
  <si>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</si>
  <si>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</si>
  <si>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</si>
  <si>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</si>
  <si>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</si>
  <si>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</si>
  <si>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</si>
  <si>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</si>
  <si>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</si>
  <si>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</si>
  <si>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</si>
  <si>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</si>
  <si>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</si>
  <si>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</si>
  <si>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</si>
  <si>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</si>
  <si>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</si>
  <si>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</si>
  <si>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</si>
  <si>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</si>
  <si>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</si>
  <si>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</si>
  <si>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</si>
  <si>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</si>
  <si>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</si>
  <si>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</si>
  <si>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</si>
  <si>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</si>
  <si>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</si>
  <si>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</si>
  <si>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</si>
  <si>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</si>
  <si>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</si>
  <si>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</si>
  <si>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</si>
  <si>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</si>
  <si>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</si>
  <si>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</si>
  <si>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</si>
  <si>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</si>
  <si>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</si>
  <si>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</si>
  <si>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</si>
  <si>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</si>
  <si>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</si>
  <si>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</si>
  <si>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</si>
  <si>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</si>
  <si>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</si>
  <si>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</si>
  <si>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</si>
  <si>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</si>
  <si>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</si>
  <si>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</si>
  <si>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</si>
  <si>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</si>
  <si>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</si>
  <si>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</si>
  <si>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</si>
  <si>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</si>
  <si>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</si>
  <si>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</si>
  <si>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</si>
  <si>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</si>
  <si>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</si>
  <si>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</si>
  <si>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</si>
  <si>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</si>
  <si>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</si>
  <si>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</si>
  <si>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</si>
  <si>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</si>
  <si>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</si>
  <si>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</si>
  <si>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</si>
  <si>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</si>
  <si>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</si>
  <si>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</si>
  <si>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</si>
  <si>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</si>
  <si>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</si>
  <si>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</si>
  <si>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</si>
  <si>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</si>
  <si>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</si>
  <si>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</si>
  <si>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</si>
  <si>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</si>
  <si>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</si>
  <si>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</si>
  <si>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</si>
  <si>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</si>
  <si>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</si>
  <si>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</si>
  <si>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</si>
  <si>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</si>
  <si>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</si>
  <si>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</si>
  <si>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</si>
  <si>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</si>
  <si>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</si>
  <si>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</si>
  <si>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</si>
  <si>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</si>
  <si>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</si>
  <si>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</si>
  <si>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</si>
  <si>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Bonds / Cash + Invested Assets</t>
  </si>
  <si>
    <t>TR0001</t>
  </si>
  <si>
    <t>Stock / Cash + Invested Assets</t>
  </si>
  <si>
    <t>TR0002</t>
  </si>
  <si>
    <t>Risk</t>
  </si>
  <si>
    <t>AI0020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</si>
  <si>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</si>
  <si>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</si>
  <si>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</si>
  <si>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</si>
  <si>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</si>
  <si>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</si>
  <si>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</si>
  <si>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</si>
  <si>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</si>
  <si>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</si>
  <si>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</si>
  <si>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</si>
  <si>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</si>
  <si>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</si>
  <si>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</si>
  <si>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</si>
  <si>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</si>
  <si>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</si>
  <si>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</si>
  <si>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</si>
  <si>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</si>
  <si>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</si>
  <si>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</si>
  <si>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</si>
  <si>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</si>
  <si>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</si>
  <si>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</si>
  <si>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</si>
  <si>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</si>
  <si>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</si>
  <si>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</si>
  <si>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</si>
  <si>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</si>
  <si>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</si>
  <si>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</si>
  <si>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</si>
  <si>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</si>
  <si>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</si>
  <si>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</si>
  <si>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</si>
  <si>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</si>
  <si>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</si>
  <si>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</si>
  <si>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</si>
  <si>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</si>
  <si>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</si>
  <si>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</si>
  <si>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</si>
  <si>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</si>
  <si>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</si>
  <si>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</si>
  <si>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</si>
  <si>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</si>
  <si>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</si>
  <si>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</si>
  <si>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</si>
  <si>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</si>
  <si>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</si>
  <si>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</si>
  <si>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</si>
  <si>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</si>
  <si>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</si>
  <si>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</si>
  <si>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</si>
  <si>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</si>
  <si>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</si>
  <si>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</si>
  <si>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</si>
  <si>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</si>
  <si>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</si>
  <si>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</si>
  <si>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</si>
  <si>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</si>
  <si>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</si>
  <si>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</si>
  <si>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</si>
  <si>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</si>
  <si>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</si>
  <si>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</si>
  <si>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</si>
  <si>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</si>
  <si>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</si>
  <si>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</si>
  <si>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</si>
  <si>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</si>
  <si>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</si>
  <si>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</si>
  <si>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</si>
  <si>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</si>
  <si>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</si>
  <si>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</si>
  <si>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</si>
  <si>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</si>
  <si>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</si>
  <si>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</si>
  <si>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</si>
  <si>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</si>
  <si>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</si>
  <si>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</si>
  <si>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</si>
  <si>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</si>
  <si>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</si>
  <si>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</si>
  <si>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</si>
  <si>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</si>
  <si>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</si>
  <si>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</si>
  <si>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</si>
  <si>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</si>
  <si>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</si>
  <si>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</si>
  <si>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</si>
  <si>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</si>
  <si>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</si>
  <si>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</si>
  <si>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</si>
  <si>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</si>
  <si>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</si>
  <si>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</si>
  <si>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</si>
  <si>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</si>
  <si>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</si>
  <si>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</si>
  <si>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</si>
  <si>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</si>
  <si>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</si>
  <si>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</si>
  <si>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</si>
  <si>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</si>
  <si>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</si>
  <si>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</si>
  <si>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</si>
  <si>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</si>
  <si>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</si>
  <si>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</si>
  <si>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</si>
  <si>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</si>
  <si>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</si>
  <si>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</si>
  <si>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</si>
  <si>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</si>
  <si>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</si>
  <si>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</si>
  <si>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</si>
  <si>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</si>
  <si>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</si>
  <si>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</si>
  <si>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</si>
  <si>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</si>
  <si>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</si>
  <si>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</si>
  <si>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</si>
  <si>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</si>
  <si>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</si>
  <si>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</si>
  <si>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</si>
  <si>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</si>
  <si>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</si>
  <si>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</si>
  <si>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</si>
  <si>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</si>
  <si>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</si>
  <si>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</si>
  <si>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</si>
  <si>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</si>
  <si>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</si>
  <si>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</si>
  <si>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</si>
  <si>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</si>
  <si>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</si>
  <si>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</si>
  <si>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</si>
  <si>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</si>
  <si>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</si>
  <si>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</si>
  <si>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</si>
  <si>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</si>
  <si>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</si>
  <si>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</si>
  <si>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</si>
  <si>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</si>
  <si>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</si>
  <si>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</si>
  <si>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</si>
  <si>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</si>
  <si>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</si>
  <si>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</si>
  <si>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</si>
  <si>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</si>
  <si>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</si>
  <si>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</si>
  <si>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</si>
  <si>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</si>
  <si>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</si>
  <si>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</si>
  <si>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</si>
  <si>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</si>
  <si>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</si>
  <si>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</si>
  <si>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</si>
  <si>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</si>
  <si>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</si>
  <si>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</si>
  <si>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</si>
  <si>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</si>
  <si>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</si>
  <si>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</si>
  <si>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</si>
  <si>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</si>
  <si>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</si>
  <si>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</si>
  <si>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</si>
  <si>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</si>
  <si>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</si>
  <si>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</si>
  <si>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(SI01)</t>
  </si>
  <si>
    <t>SUMMARY INVESTMENT SCHEDULE (Percent of Cash and Inv'd Assets)</t>
  </si>
  <si>
    <t>Schedule BA (E07)</t>
  </si>
  <si>
    <t>Assets (page 2)</t>
  </si>
  <si>
    <t>CASH FLOW (page 5)</t>
  </si>
  <si>
    <t>Statement of Income (page 4)</t>
  </si>
  <si>
    <t>Schedule D Part 1A (SI05-07)</t>
  </si>
  <si>
    <t>SUMMARY OF OPERATIONS (page 4)</t>
  </si>
  <si>
    <t>IRIS Ratios</t>
  </si>
  <si>
    <t>LIABILITIES, SURPLUS AND OTHER FUNDS (page 2)</t>
  </si>
  <si>
    <t>STATEMENT OF REVENUE AND EXP (page 4)</t>
  </si>
  <si>
    <t>AI0021</t>
  </si>
  <si>
    <t>AI0022</t>
  </si>
  <si>
    <t>Stocks / (Cash + Invested Assets)</t>
  </si>
  <si>
    <t>Bonds / (Cash + Invested Assets)</t>
  </si>
  <si>
    <t>AI0023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</si>
  <si>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</si>
  <si>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</si>
  <si>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</si>
  <si>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</si>
  <si>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</si>
  <si>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</si>
  <si>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</si>
  <si>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</si>
  <si>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</si>
  <si>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</si>
  <si>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</si>
  <si>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</si>
  <si>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</si>
  <si>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</si>
  <si>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</si>
  <si>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</si>
  <si>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</si>
  <si>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</si>
  <si>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</si>
  <si>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</si>
  <si>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</si>
  <si>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$</t>
  </si>
  <si>
    <t>%</t>
  </si>
  <si>
    <t>Combined Ratio</t>
  </si>
  <si>
    <t>AI01000</t>
  </si>
  <si>
    <t>CalcC00000178</t>
  </si>
  <si>
    <t>Ratios</t>
  </si>
  <si>
    <t>Tax Rate</t>
  </si>
  <si>
    <t>AI01001</t>
  </si>
  <si>
    <t>AI02000</t>
  </si>
  <si>
    <t>AI03000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</si>
  <si>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</si>
  <si>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</si>
  <si>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</si>
  <si>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</si>
  <si>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</si>
  <si>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</si>
  <si>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</si>
  <si>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</si>
  <si>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</si>
  <si>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</si>
  <si>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</si>
  <si>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</si>
  <si>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</si>
  <si>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</si>
  <si>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</si>
  <si>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</si>
  <si>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</si>
  <si>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</si>
  <si>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</si>
  <si>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</si>
  <si>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</si>
  <si>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</si>
  <si>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</si>
  <si>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</si>
  <si>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</si>
  <si>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</si>
  <si>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</si>
  <si>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</si>
  <si>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</si>
  <si>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</si>
  <si>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</si>
  <si>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</si>
  <si>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</si>
  <si>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</si>
  <si>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</si>
  <si>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</si>
  <si>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</si>
  <si>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</si>
  <si>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</si>
  <si>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</si>
  <si>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</si>
  <si>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</si>
  <si>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</si>
  <si>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</si>
  <si>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</si>
  <si>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</si>
  <si>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</si>
  <si>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</si>
  <si>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</si>
  <si>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</si>
  <si>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</si>
  <si>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</si>
  <si>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</si>
  <si>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</si>
  <si>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</si>
  <si>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</si>
  <si>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</si>
  <si>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</si>
  <si>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</si>
  <si>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</si>
  <si>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</si>
  <si>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</si>
  <si>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</si>
  <si>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</si>
  <si>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</si>
  <si>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</si>
  <si>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</si>
  <si>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</si>
  <si>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</si>
  <si>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</si>
  <si>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</si>
  <si>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</si>
  <si>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</si>
  <si>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</si>
  <si>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</si>
  <si>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</si>
  <si>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</si>
  <si>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</si>
  <si>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</si>
  <si>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</si>
  <si>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</si>
  <si>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</si>
  <si>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</si>
  <si>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</si>
  <si>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</si>
  <si>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</si>
  <si>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</si>
  <si>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</si>
  <si>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</si>
  <si>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</si>
  <si>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</si>
  <si>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</si>
  <si>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</si>
  <si>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</si>
  <si>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</si>
  <si>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</si>
  <si>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</si>
  <si>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</si>
  <si>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</si>
  <si>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</si>
  <si>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</si>
  <si>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</si>
  <si>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</si>
  <si>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</si>
  <si>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</si>
  <si>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</si>
  <si>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</si>
  <si>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</si>
  <si>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</si>
  <si>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</si>
  <si>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</si>
  <si>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</si>
  <si>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</si>
  <si>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</si>
  <si>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</si>
  <si>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</si>
  <si>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</si>
  <si>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</si>
  <si>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</si>
  <si>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</si>
  <si>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</si>
  <si>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</si>
  <si>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</si>
  <si>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</si>
  <si>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</si>
  <si>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</si>
  <si>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</si>
  <si>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</si>
  <si>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</si>
  <si>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</si>
  <si>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</si>
  <si>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</si>
  <si>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</si>
  <si>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</si>
  <si>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</si>
  <si>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</si>
  <si>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</si>
  <si>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</si>
  <si>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</si>
  <si>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</si>
  <si>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</si>
  <si>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</si>
  <si>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</si>
  <si>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</si>
  <si>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</si>
  <si>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</si>
  <si>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</si>
  <si>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</si>
  <si>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</si>
  <si>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</si>
  <si>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</si>
  <si>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</si>
  <si>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</si>
  <si>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</si>
  <si>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</si>
  <si>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</si>
  <si>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</si>
  <si>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</si>
  <si>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</si>
  <si>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</si>
  <si>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</si>
  <si>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</si>
  <si>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</si>
  <si>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</si>
  <si>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</si>
  <si>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</si>
  <si>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</si>
  <si>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</si>
  <si>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</si>
  <si>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</si>
  <si>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</si>
  <si>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</si>
  <si>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</si>
  <si>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</si>
  <si>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</si>
  <si>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</si>
  <si>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</si>
  <si>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</si>
  <si>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</si>
  <si>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</si>
  <si>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</si>
  <si>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>AI04000</t>
  </si>
  <si>
    <t>AI04001</t>
  </si>
  <si>
    <t>AI04002</t>
  </si>
  <si>
    <t>AI04003</t>
  </si>
  <si>
    <t>AI04004</t>
  </si>
  <si>
    <t>AI04005</t>
  </si>
  <si>
    <t>AI04006</t>
  </si>
  <si>
    <t>AI04007</t>
  </si>
  <si>
    <t>AI04008</t>
  </si>
  <si>
    <t>AI04009</t>
  </si>
  <si>
    <t>AI04010</t>
  </si>
  <si>
    <t>BI04000</t>
  </si>
  <si>
    <t>BI04001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</si>
  <si>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</si>
  <si>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</si>
  <si>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</si>
  <si>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</si>
  <si>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</si>
  <si>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</si>
  <si>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</si>
  <si>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</si>
  <si>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</si>
  <si>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</si>
  <si>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</si>
  <si>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</si>
  <si>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</si>
  <si>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</si>
  <si>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>CI04000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</si>
  <si>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</si>
  <si>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</si>
  <si>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</si>
  <si>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</si>
  <si>
    <t>AI04020</t>
  </si>
  <si>
    <t>AI04021</t>
  </si>
  <si>
    <t>AI04022</t>
  </si>
  <si>
    <t>AI04023</t>
  </si>
  <si>
    <t>BI04020</t>
  </si>
  <si>
    <t>CI04020</t>
  </si>
  <si>
    <t>AI04024</t>
  </si>
  <si>
    <t>AI04025</t>
  </si>
  <si>
    <t>AI04026</t>
  </si>
  <si>
    <t>AI04027</t>
  </si>
  <si>
    <t>AI04028</t>
  </si>
  <si>
    <t>BI04021</t>
  </si>
  <si>
    <t>AI04029</t>
  </si>
  <si>
    <t>AI04030</t>
  </si>
  <si>
    <t>AI01002</t>
  </si>
  <si>
    <t>Invested Assets / C&amp;S</t>
  </si>
  <si>
    <t xml:space="preserve"> </t>
  </si>
  <si>
    <t>Risk Assets</t>
  </si>
  <si>
    <t>AI01003</t>
  </si>
  <si>
    <t>Risk Assets / C&amp;S</t>
  </si>
  <si>
    <t>BI01001</t>
  </si>
  <si>
    <t>(Cash &amp; Invested Assets - SchBA)/SchBA</t>
  </si>
  <si>
    <t>AI01004</t>
  </si>
  <si>
    <t>(Cash &amp; Invested Assets - SchBA)</t>
  </si>
  <si>
    <t>BI01002</t>
  </si>
  <si>
    <t>Equity / C&amp;S</t>
  </si>
  <si>
    <t>Equity</t>
  </si>
  <si>
    <t>AI01005</t>
  </si>
  <si>
    <t>BI01003</t>
  </si>
  <si>
    <t>High Yield Total</t>
  </si>
  <si>
    <t>AI01006</t>
  </si>
  <si>
    <t>High Yield Total / C&amp;S</t>
  </si>
  <si>
    <t>BI01004</t>
  </si>
  <si>
    <t>High Yield Total / Cash &amp; Invested Assets</t>
  </si>
  <si>
    <t>BI01005</t>
  </si>
  <si>
    <t xml:space="preserve">        Sub Total (Preferred Stocks)</t>
  </si>
  <si>
    <t xml:space="preserve">        Sub Total (Common Stocks)</t>
  </si>
  <si>
    <t xml:space="preserve">        Sub Total (other Equity)</t>
  </si>
  <si>
    <t xml:space="preserve">        Sub Total (other Equity incl personal property under lease)</t>
  </si>
  <si>
    <t>PQ00011</t>
  </si>
  <si>
    <t>PQ00012</t>
  </si>
  <si>
    <t>PQ00013</t>
  </si>
  <si>
    <t>PQ00487</t>
  </si>
  <si>
    <t>PQ00488</t>
  </si>
  <si>
    <t>PQ00015</t>
  </si>
  <si>
    <t>PQ00550</t>
  </si>
  <si>
    <t>PQ00552</t>
  </si>
  <si>
    <t>PQ00489</t>
  </si>
  <si>
    <t>PQ00735</t>
  </si>
  <si>
    <t>PQ01569</t>
  </si>
  <si>
    <t>PQ00022</t>
  </si>
  <si>
    <t>PQ00501</t>
  </si>
  <si>
    <t>PQ01581</t>
  </si>
  <si>
    <t>PQ00023</t>
  </si>
  <si>
    <t>PQ00024</t>
  </si>
  <si>
    <t>PQ01196</t>
  </si>
  <si>
    <t>PQ00036</t>
  </si>
  <si>
    <t>PQ00025</t>
  </si>
  <si>
    <t>PQ00027</t>
  </si>
  <si>
    <t>PQ00029</t>
  </si>
  <si>
    <t>PQ00033</t>
  </si>
  <si>
    <t>PQ00031</t>
  </si>
  <si>
    <t>PQ00736</t>
  </si>
  <si>
    <t>PQ00039</t>
  </si>
  <si>
    <t>PQ01067</t>
  </si>
  <si>
    <t>PQ00555</t>
  </si>
  <si>
    <t>PQ00502</t>
  </si>
  <si>
    <t>PQ00035</t>
  </si>
  <si>
    <t>PQ00737</t>
  </si>
  <si>
    <t>PQ00556</t>
  </si>
  <si>
    <t>PQ00037</t>
  </si>
  <si>
    <t>PQ00738</t>
  </si>
  <si>
    <t>PQ01243</t>
  </si>
  <si>
    <t>PQ00565</t>
  </si>
  <si>
    <t>PQ00566</t>
  </si>
  <si>
    <t>PQ00041</t>
  </si>
  <si>
    <t>Yearly</t>
  </si>
  <si>
    <t>Quarterly</t>
  </si>
  <si>
    <t>PQ00126</t>
  </si>
  <si>
    <t>PQ00131</t>
  </si>
  <si>
    <t>PQ00752</t>
  </si>
  <si>
    <t>PQ00753</t>
  </si>
  <si>
    <t>PQ00754</t>
  </si>
  <si>
    <t>PQ00755</t>
  </si>
  <si>
    <t>PQ00756</t>
  </si>
  <si>
    <t>PQ00133</t>
  </si>
  <si>
    <t>PQ00134</t>
  </si>
  <si>
    <t>PQ00757</t>
  </si>
  <si>
    <t>PQ00135</t>
  </si>
  <si>
    <t>PQ00136</t>
  </si>
  <si>
    <t>PQ00137</t>
  </si>
  <si>
    <t>PQ00138</t>
  </si>
  <si>
    <t>PQ00139</t>
  </si>
  <si>
    <t>PQ00141</t>
  </si>
  <si>
    <t>PQ00142</t>
  </si>
  <si>
    <t>PQ00143</t>
  </si>
  <si>
    <t>PQ00144</t>
  </si>
  <si>
    <t>PQ00152</t>
  </si>
  <si>
    <t>PQ00153</t>
  </si>
  <si>
    <t>PQ00154</t>
  </si>
  <si>
    <t>PQ00155</t>
  </si>
  <si>
    <t>PQ00157</t>
  </si>
  <si>
    <t>PQ00158</t>
  </si>
  <si>
    <t>PQ00159</t>
  </si>
  <si>
    <t>PQ00758</t>
  </si>
  <si>
    <t>PQ00496</t>
  </si>
  <si>
    <t>PQ00759</t>
  </si>
  <si>
    <t>PQ00760</t>
  </si>
  <si>
    <t>PQ00761</t>
  </si>
  <si>
    <t>PQ00762</t>
  </si>
  <si>
    <t>PQ00160</t>
  </si>
  <si>
    <t>PQ01225</t>
  </si>
  <si>
    <t>PQ00498</t>
  </si>
  <si>
    <t>PQ00166</t>
  </si>
  <si>
    <t>PQ00167</t>
  </si>
  <si>
    <t>PQ00168</t>
  </si>
  <si>
    <t>PQ00077</t>
  </si>
  <si>
    <t>PQ00078</t>
  </si>
  <si>
    <t>PQ00079</t>
  </si>
  <si>
    <t>PQ00080</t>
  </si>
  <si>
    <t xml:space="preserve">         1.1 Direct</t>
  </si>
  <si>
    <t xml:space="preserve">         1.2 Assumed</t>
  </si>
  <si>
    <t xml:space="preserve">         1.3 Ceded</t>
  </si>
  <si>
    <t xml:space="preserve">         1.4 Net</t>
  </si>
  <si>
    <t>PQ00081</t>
  </si>
  <si>
    <t>PQ00082</t>
  </si>
  <si>
    <t>PQ00083</t>
  </si>
  <si>
    <t>PQ00084</t>
  </si>
  <si>
    <t xml:space="preserve">         2.1 Direct </t>
  </si>
  <si>
    <t xml:space="preserve">         2.2 Assumed </t>
  </si>
  <si>
    <t xml:space="preserve">         2.3 Ceded </t>
  </si>
  <si>
    <t xml:space="preserve">         2.4 Net </t>
  </si>
  <si>
    <t>PQ00085</t>
  </si>
  <si>
    <t>PQ00086</t>
  </si>
  <si>
    <t>PQ00087</t>
  </si>
  <si>
    <t>PQ00088</t>
  </si>
  <si>
    <t>PQ00570</t>
  </si>
  <si>
    <t>PQ00089</t>
  </si>
  <si>
    <t>PQ00090</t>
  </si>
  <si>
    <t>PQ00091</t>
  </si>
  <si>
    <t>PQ00092</t>
  </si>
  <si>
    <t>PQ00093</t>
  </si>
  <si>
    <t>PQ00094</t>
  </si>
  <si>
    <t>PQ00095</t>
  </si>
  <si>
    <t>PQ00096</t>
  </si>
  <si>
    <t>PQ00097</t>
  </si>
  <si>
    <t>PQ00098</t>
  </si>
  <si>
    <t>PQ00099</t>
  </si>
  <si>
    <t>PQ00100</t>
  </si>
  <si>
    <t>PQ00101</t>
  </si>
  <si>
    <t>PQ00102</t>
  </si>
  <si>
    <t>PQ00103</t>
  </si>
  <si>
    <t>PQ01209</t>
  </si>
  <si>
    <t>PQ01219</t>
  </si>
  <si>
    <t>PQ01220</t>
  </si>
  <si>
    <t>PQ01221</t>
  </si>
  <si>
    <t>PQ01222</t>
  </si>
  <si>
    <t>PQ00106</t>
  </si>
  <si>
    <t>PQ00503</t>
  </si>
  <si>
    <t>PQ00571</t>
  </si>
  <si>
    <t>PQ00562</t>
  </si>
  <si>
    <t>PQ00109</t>
  </si>
  <si>
    <t>PQ00110</t>
  </si>
  <si>
    <t>PQ00111</t>
  </si>
  <si>
    <t>PQ00112</t>
  </si>
  <si>
    <t>PQ00113</t>
  </si>
  <si>
    <t>PQ00114</t>
  </si>
  <si>
    <t>PQ00115</t>
  </si>
  <si>
    <t>PQ01223</t>
  </si>
  <si>
    <t>PQ00117</t>
  </si>
  <si>
    <t>PQ01246</t>
  </si>
  <si>
    <t>PQ00120</t>
  </si>
  <si>
    <t>PQ00121</t>
  </si>
  <si>
    <t>PQ01240</t>
  </si>
  <si>
    <t>PQ01241</t>
  </si>
  <si>
    <t>PQ01242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</si>
</sst>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00"/>
    <numFmt numFmtId="165" formatCode="0.0_);[Red]\(0.0\)"/>
    <numFmt numFmtId="166" formatCode="0.0"/>
  </numFmts>
  <fonts count="8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rgb="FF000000"/>
      <name val="Arial Narrow"/>
      <family val="2"/>
    </font>
    <font>
      <b/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0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/>
    <xf numFmtId="0" fontId="1" fillId="2" borderId="1" xfId="1" applyFont="1" applyFill="1" applyBorder="1"/>
    <xf numFmtId="0" fontId="1" fillId="3" borderId="1" xfId="1" applyFont="1" applyFill="1" applyBorder="1" applyAlignment="1">
      <alignment vertical="center"/>
    </xf>
    <xf numFmtId="38" fontId="1" fillId="3" borderId="1" xfId="2" applyNumberFormat="1" applyFont="1" applyFill="1" applyBorder="1" applyAlignment="1">
      <alignment horizontal="right" vertical="center"/>
    </xf>
    <xf numFmtId="0" fontId="1" fillId="3" borderId="1" xfId="2" applyFont="1" applyFill="1" applyBorder="1" applyAlignment="1">
      <alignment vertical="center"/>
    </xf>
    <xf numFmtId="0" fontId="1" fillId="3" borderId="1" xfId="1" applyFont="1" applyFill="1" applyBorder="1"/>
    <xf numFmtId="0" fontId="1" fillId="4" borderId="1" xfId="1" applyFont="1" applyFill="1" applyBorder="1" applyAlignment="1">
      <alignment vertical="center"/>
    </xf>
    <xf numFmtId="3" fontId="1" fillId="4" borderId="1" xfId="3" applyNumberFormat="1" applyFont="1" applyFill="1" applyBorder="1" applyAlignment="1">
      <alignment horizontal="right" vertical="center"/>
    </xf>
    <xf numFmtId="0" fontId="1" fillId="4" borderId="1" xfId="3" applyFont="1" applyFill="1" applyBorder="1" applyAlignment="1">
      <alignment vertical="center"/>
    </xf>
    <xf numFmtId="0" fontId="1" fillId="4" borderId="1" xfId="1" applyFont="1" applyFill="1" applyBorder="1"/>
    <xf numFmtId="38" fontId="1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/>
    <xf numFmtId="0" fontId="1" fillId="0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vertical="center"/>
    </xf>
    <xf numFmtId="0" fontId="5" fillId="3" borderId="1" xfId="0" applyFont="1" applyFill="1" applyBorder="1"/>
    <xf numFmtId="0" fontId="4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/>
    <xf numFmtId="0" fontId="5" fillId="0" borderId="1" xfId="0" applyFont="1" applyFill="1" applyBorder="1"/>
    <xf numFmtId="0" fontId="5" fillId="0" borderId="0" xfId="0" applyFont="1"/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1" xfId="0" applyFont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7"/>
  <sheetViews>
    <sheetView topLeftCell="A10" zoomScale="85" zoomScaleNormal="85" workbookViewId="0">
      <selection activeCell="P23" sqref="P23"/>
    </sheetView>
  </sheetViews>
  <sheetFormatPr defaultColWidth="9.140625" defaultRowHeight="12.75" x14ac:dyDescent="0.25"/>
  <cols>
    <col min="1" max="1" width="52.5703125" style="59" customWidth="1"/>
    <col min="2" max="3" width="10.7109375" style="61" customWidth="1"/>
    <col min="4" max="5" width="10.7109375" style="82" customWidth="1"/>
    <col min="6" max="7" width="10.7109375" style="60" customWidth="1"/>
    <col min="8" max="8" width="10.7109375" style="59" customWidth="1"/>
    <col min="9" max="11" width="10.7109375" style="92" customWidth="1"/>
    <col min="12" max="12" width="10.7109375" style="61" customWidth="1"/>
    <col min="13" max="13" width="10.7109375" style="82" customWidth="1"/>
    <col min="14" max="14" width="10.7109375" style="60" customWidth="1"/>
    <col min="15" max="15" width="10.7109375" style="59" customWidth="1"/>
    <col min="16" max="16384" width="9.140625" style="59"/>
  </cols>
  <sheetData>
    <row r="1" spans="1:14" x14ac:dyDescent="0.25">
      <c r="A1" s="57"/>
      <c r="B1" s="9"/>
      <c r="C1" s="9"/>
      <c r="D1" s="91"/>
      <c r="E1" s="91"/>
      <c r="F1" s="91"/>
      <c r="G1" s="91"/>
      <c r="H1" s="91"/>
      <c r="L1" s="91"/>
      <c r="M1" s="91"/>
      <c r="N1" s="91"/>
    </row>
    <row r="2" spans="1:14" x14ac:dyDescent="0.25">
      <c r="A2" s="57"/>
      <c r="B2" s="1" t="s">
        <v>0</v>
      </c>
      <c r="C2" s="1"/>
      <c r="L2" s="61" t="s">
        <v>775</v>
      </c>
    </row>
    <row r="3" spans="1:14" x14ac:dyDescent="0.25">
      <c r="A3" s="52" t="s">
        <v>1494</v>
      </c>
      <c r="B3" s="2" t="s">
        <v>217</v>
      </c>
      <c r="C3" s="2"/>
      <c r="D3" s="82" t="s">
        <v>218</v>
      </c>
      <c r="F3" s="60" t="s">
        <v>219</v>
      </c>
      <c r="L3" s="61" t="s">
        <v>217</v>
      </c>
      <c r="M3" s="82" t="s">
        <v>218</v>
      </c>
      <c r="N3" s="60" t="s">
        <v>219</v>
      </c>
    </row>
    <row r="4" spans="1:14" x14ac:dyDescent="0.25">
      <c r="A4" s="57" t="s">
        <v>1002</v>
      </c>
      <c r="L4" s="61">
        <v>1</v>
      </c>
      <c r="M4" s="82">
        <v>1</v>
      </c>
      <c r="N4" s="60">
        <v>1</v>
      </c>
    </row>
    <row r="5" spans="1:14" x14ac:dyDescent="0.25">
      <c r="A5" s="57" t="s">
        <v>1003</v>
      </c>
      <c r="B5" s="3" t="s">
        <v>1</v>
      </c>
      <c r="C5" s="3"/>
      <c r="D5" s="5" t="s">
        <v>135</v>
      </c>
      <c r="E5" s="5"/>
      <c r="F5" s="7" t="s">
        <v>176</v>
      </c>
      <c r="G5" s="7"/>
      <c r="L5" s="61">
        <v>1</v>
      </c>
      <c r="M5" s="82">
        <v>1</v>
      </c>
      <c r="N5" s="60">
        <v>1</v>
      </c>
    </row>
    <row r="6" spans="1:14" x14ac:dyDescent="0.25">
      <c r="A6" s="57" t="s">
        <v>1750</v>
      </c>
      <c r="B6" s="3"/>
      <c r="C6" s="3"/>
      <c r="D6" s="5"/>
      <c r="E6" s="5"/>
      <c r="F6" s="7"/>
      <c r="G6" s="7"/>
      <c r="L6" s="61">
        <v>1</v>
      </c>
      <c r="M6" s="82">
        <v>1</v>
      </c>
      <c r="N6" s="60">
        <v>1</v>
      </c>
    </row>
    <row r="7" spans="1:14" x14ac:dyDescent="0.25">
      <c r="A7" s="57" t="s">
        <v>1005</v>
      </c>
      <c r="B7" s="3" t="s">
        <v>2</v>
      </c>
      <c r="C7" s="3"/>
      <c r="D7" s="5" t="s">
        <v>136</v>
      </c>
      <c r="E7" s="5"/>
      <c r="F7" s="7" t="s">
        <v>177</v>
      </c>
      <c r="G7" s="7"/>
      <c r="L7" s="61">
        <v>1</v>
      </c>
      <c r="M7" s="82">
        <v>1</v>
      </c>
      <c r="N7" s="60">
        <v>1</v>
      </c>
    </row>
    <row r="8" spans="1:14" x14ac:dyDescent="0.25">
      <c r="A8" s="57" t="s">
        <v>1006</v>
      </c>
      <c r="B8" s="3" t="s">
        <v>3</v>
      </c>
      <c r="C8" s="3"/>
      <c r="D8" s="5" t="s">
        <v>137</v>
      </c>
      <c r="E8" s="5"/>
      <c r="F8" s="7" t="s">
        <v>178</v>
      </c>
      <c r="G8" s="7"/>
      <c r="L8" s="61">
        <v>1</v>
      </c>
      <c r="M8" s="82">
        <v>1</v>
      </c>
      <c r="N8" s="60">
        <v>1</v>
      </c>
    </row>
    <row r="9" spans="1:14" x14ac:dyDescent="0.25">
      <c r="A9" s="57" t="s">
        <v>1735</v>
      </c>
      <c r="B9" s="3" t="s">
        <v>1722</v>
      </c>
      <c r="C9" s="3"/>
      <c r="D9" s="5" t="s">
        <v>1722</v>
      </c>
      <c r="E9" s="5"/>
      <c r="F9" s="7" t="s">
        <v>1722</v>
      </c>
      <c r="G9" s="7"/>
      <c r="H9" s="59" t="e">
        <f ca="1">AI_SUM(A7,A8)</f>
        <v>#NAME?</v>
      </c>
      <c r="L9" s="61">
        <v>1</v>
      </c>
      <c r="M9" s="82">
        <v>1</v>
      </c>
      <c r="N9" s="60">
        <v>1</v>
      </c>
    </row>
    <row r="10" spans="1:14" x14ac:dyDescent="0.25">
      <c r="A10" s="57" t="s">
        <v>1752</v>
      </c>
      <c r="B10" s="3" t="s">
        <v>4</v>
      </c>
      <c r="C10" s="3"/>
      <c r="D10" s="5" t="s">
        <v>138</v>
      </c>
      <c r="E10" s="5"/>
      <c r="F10" s="7" t="s">
        <v>179</v>
      </c>
      <c r="G10" s="7"/>
      <c r="L10" s="61">
        <v>1</v>
      </c>
      <c r="M10" s="82">
        <v>1</v>
      </c>
      <c r="N10" s="60">
        <v>1</v>
      </c>
    </row>
    <row r="11" spans="1:14" x14ac:dyDescent="0.25">
      <c r="A11" s="57" t="s">
        <v>1007</v>
      </c>
      <c r="B11" s="3"/>
      <c r="C11" s="3"/>
      <c r="D11" s="5"/>
      <c r="E11" s="5"/>
      <c r="F11" s="7"/>
      <c r="G11" s="7"/>
      <c r="L11" s="61">
        <v>1</v>
      </c>
      <c r="M11" s="82">
        <v>1</v>
      </c>
      <c r="N11" s="60">
        <v>1</v>
      </c>
    </row>
    <row r="12" spans="1:14" x14ac:dyDescent="0.25">
      <c r="A12" s="57" t="s">
        <v>998</v>
      </c>
      <c r="B12" s="3"/>
      <c r="C12" s="3"/>
      <c r="D12" s="5"/>
      <c r="E12" s="5"/>
      <c r="F12" s="7"/>
      <c r="G12" s="7"/>
      <c r="L12" s="61">
        <v>1</v>
      </c>
      <c r="M12" s="82">
        <v>1</v>
      </c>
      <c r="N12" s="60">
        <v>1</v>
      </c>
    </row>
    <row r="13" spans="1:14" x14ac:dyDescent="0.25">
      <c r="A13" s="57" t="s">
        <v>1008</v>
      </c>
      <c r="B13" s="3" t="s">
        <v>5</v>
      </c>
      <c r="C13" s="3"/>
      <c r="D13" s="5" t="s">
        <v>139</v>
      </c>
      <c r="E13" s="5"/>
      <c r="F13" s="7" t="s">
        <v>180</v>
      </c>
      <c r="G13" s="7"/>
      <c r="L13" s="61">
        <v>1</v>
      </c>
      <c r="M13" s="82">
        <v>1</v>
      </c>
      <c r="N13" s="60">
        <v>1</v>
      </c>
    </row>
    <row r="14" spans="1:14" x14ac:dyDescent="0.25">
      <c r="A14" s="57" t="s">
        <v>1753</v>
      </c>
      <c r="B14" s="3" t="s">
        <v>6</v>
      </c>
      <c r="C14" s="3"/>
      <c r="D14" s="5" t="s">
        <v>140</v>
      </c>
      <c r="E14" s="5"/>
      <c r="F14" s="7" t="s">
        <v>181</v>
      </c>
      <c r="G14" s="7"/>
      <c r="L14" s="61">
        <v>1</v>
      </c>
      <c r="M14" s="82">
        <v>1</v>
      </c>
      <c r="N14" s="60">
        <v>1</v>
      </c>
    </row>
    <row r="15" spans="1:14" x14ac:dyDescent="0.25">
      <c r="A15" s="57" t="s">
        <v>1009</v>
      </c>
      <c r="B15" s="3" t="s">
        <v>7</v>
      </c>
      <c r="C15" s="3"/>
      <c r="D15" s="5" t="s">
        <v>141</v>
      </c>
      <c r="E15" s="5"/>
      <c r="F15" s="7" t="s">
        <v>182</v>
      </c>
      <c r="G15" s="7"/>
      <c r="L15" s="61">
        <v>1</v>
      </c>
      <c r="M15" s="82">
        <v>1</v>
      </c>
      <c r="N15" s="60">
        <v>1</v>
      </c>
    </row>
    <row r="16" spans="1:14" x14ac:dyDescent="0.25">
      <c r="A16" s="57" t="s">
        <v>1010</v>
      </c>
      <c r="B16" s="3" t="s">
        <v>8</v>
      </c>
      <c r="C16" s="3"/>
      <c r="D16" s="5" t="s">
        <v>142</v>
      </c>
      <c r="E16" s="5"/>
      <c r="F16" s="7" t="s">
        <v>183</v>
      </c>
      <c r="G16" s="7"/>
      <c r="L16" s="61">
        <v>1</v>
      </c>
      <c r="M16" s="82">
        <v>1</v>
      </c>
      <c r="N16" s="60">
        <v>1</v>
      </c>
    </row>
    <row r="17" spans="1:14" x14ac:dyDescent="0.25">
      <c r="A17" s="57" t="s">
        <v>1736</v>
      </c>
      <c r="B17" s="3" t="s">
        <v>1723</v>
      </c>
      <c r="C17" s="3"/>
      <c r="D17" s="5" t="s">
        <v>1723</v>
      </c>
      <c r="E17" s="5"/>
      <c r="F17" s="7" t="s">
        <v>1723</v>
      </c>
      <c r="G17" s="7"/>
      <c r="H17" s="59" t="e">
        <f ca="1">AI_SUM(A13,A14,A15,A16)</f>
        <v>#NAME?</v>
      </c>
      <c r="L17" s="61">
        <v>1</v>
      </c>
      <c r="M17" s="82">
        <v>1</v>
      </c>
      <c r="N17" s="60">
        <v>1</v>
      </c>
    </row>
    <row r="18" spans="1:14" x14ac:dyDescent="0.25">
      <c r="A18" s="57" t="s">
        <v>1011</v>
      </c>
      <c r="B18" s="3"/>
      <c r="C18" s="3"/>
      <c r="D18" s="5"/>
      <c r="E18" s="5"/>
      <c r="F18" s="7"/>
      <c r="G18" s="7"/>
      <c r="L18" s="61">
        <v>1</v>
      </c>
      <c r="M18" s="82">
        <v>1</v>
      </c>
      <c r="N18" s="60">
        <v>1</v>
      </c>
    </row>
    <row r="19" spans="1:14" x14ac:dyDescent="0.25">
      <c r="A19" s="57" t="s">
        <v>1012</v>
      </c>
      <c r="B19" s="3"/>
      <c r="C19" s="3"/>
      <c r="D19" s="5"/>
      <c r="E19" s="5"/>
      <c r="F19" s="7"/>
      <c r="G19" s="7"/>
      <c r="L19" s="61">
        <v>1</v>
      </c>
      <c r="M19" s="82">
        <v>1</v>
      </c>
      <c r="N19" s="60">
        <v>1</v>
      </c>
    </row>
    <row r="20" spans="1:14" x14ac:dyDescent="0.25">
      <c r="A20" s="57" t="s">
        <v>1045</v>
      </c>
      <c r="B20" s="3" t="s">
        <v>9</v>
      </c>
      <c r="C20" s="3"/>
      <c r="D20" s="5" t="s">
        <v>143</v>
      </c>
      <c r="E20" s="5"/>
      <c r="F20" s="7" t="s">
        <v>184</v>
      </c>
      <c r="G20" s="7"/>
      <c r="L20" s="61">
        <v>1</v>
      </c>
      <c r="M20" s="82">
        <v>1</v>
      </c>
      <c r="N20" s="60">
        <v>1</v>
      </c>
    </row>
    <row r="21" spans="1:14" x14ac:dyDescent="0.25">
      <c r="A21" s="57" t="s">
        <v>1046</v>
      </c>
      <c r="B21" s="3" t="s">
        <v>10</v>
      </c>
      <c r="C21" s="3"/>
      <c r="D21" s="5" t="s">
        <v>144</v>
      </c>
      <c r="E21" s="5"/>
      <c r="F21" s="7" t="s">
        <v>185</v>
      </c>
      <c r="G21" s="7"/>
      <c r="L21" s="61">
        <v>1</v>
      </c>
      <c r="M21" s="82">
        <v>1</v>
      </c>
      <c r="N21" s="60">
        <v>1</v>
      </c>
    </row>
    <row r="22" spans="1:14" x14ac:dyDescent="0.25">
      <c r="A22" s="57" t="s">
        <v>1047</v>
      </c>
      <c r="B22" s="3" t="s">
        <v>11</v>
      </c>
      <c r="C22" s="3"/>
      <c r="D22" s="5" t="s">
        <v>145</v>
      </c>
      <c r="E22" s="5"/>
      <c r="F22" s="7" t="s">
        <v>186</v>
      </c>
      <c r="G22" s="7"/>
      <c r="L22" s="61">
        <v>1</v>
      </c>
      <c r="M22" s="82">
        <v>1</v>
      </c>
      <c r="N22" s="60">
        <v>1</v>
      </c>
    </row>
    <row r="23" spans="1:14" x14ac:dyDescent="0.25">
      <c r="A23" s="57" t="s">
        <v>1737</v>
      </c>
      <c r="B23" s="3" t="s">
        <v>1724</v>
      </c>
      <c r="C23" s="3"/>
      <c r="D23" s="5" t="s">
        <v>1724</v>
      </c>
      <c r="E23" s="5"/>
      <c r="F23" s="7" t="s">
        <v>1724</v>
      </c>
      <c r="G23" s="7"/>
      <c r="H23" s="59" t="e">
        <f ca="1">AI_SUM(A20,A21,A22)</f>
        <v>#NAME?</v>
      </c>
      <c r="L23" s="61">
        <v>1</v>
      </c>
      <c r="M23" s="82">
        <v>1</v>
      </c>
      <c r="N23" s="60">
        <v>1</v>
      </c>
    </row>
    <row r="24" spans="1:14" x14ac:dyDescent="0.25">
      <c r="A24" s="57" t="s">
        <v>1013</v>
      </c>
      <c r="B24" s="3"/>
      <c r="C24" s="3"/>
      <c r="D24" s="5"/>
      <c r="E24" s="5"/>
      <c r="F24" s="7"/>
      <c r="G24" s="7"/>
      <c r="L24" s="61">
        <v>1</v>
      </c>
      <c r="M24" s="82">
        <v>1</v>
      </c>
      <c r="N24" s="60">
        <v>1</v>
      </c>
    </row>
    <row r="25" spans="1:14" x14ac:dyDescent="0.25">
      <c r="A25" s="57" t="s">
        <v>1048</v>
      </c>
      <c r="B25" s="3" t="s">
        <v>12</v>
      </c>
      <c r="C25" s="3"/>
      <c r="D25" s="5" t="s">
        <v>146</v>
      </c>
      <c r="E25" s="5"/>
      <c r="F25" s="7" t="s">
        <v>187</v>
      </c>
      <c r="G25" s="7"/>
      <c r="L25" s="61">
        <v>1</v>
      </c>
      <c r="M25" s="82">
        <v>1</v>
      </c>
      <c r="N25" s="60">
        <v>1</v>
      </c>
    </row>
    <row r="26" spans="1:14" x14ac:dyDescent="0.25">
      <c r="A26" s="57" t="s">
        <v>1049</v>
      </c>
      <c r="B26" s="3"/>
      <c r="C26" s="3"/>
      <c r="D26" s="5"/>
      <c r="E26" s="5"/>
      <c r="F26" s="7"/>
      <c r="G26" s="7"/>
      <c r="L26" s="61">
        <v>1</v>
      </c>
      <c r="M26" s="82">
        <v>1</v>
      </c>
      <c r="N26" s="60">
        <v>1</v>
      </c>
    </row>
    <row r="27" spans="1:14" x14ac:dyDescent="0.25">
      <c r="A27" s="57" t="s">
        <v>1751</v>
      </c>
      <c r="B27" s="3" t="s">
        <v>13</v>
      </c>
      <c r="C27" s="3"/>
      <c r="D27" s="5" t="s">
        <v>147</v>
      </c>
      <c r="E27" s="5"/>
      <c r="F27" s="7" t="s">
        <v>188</v>
      </c>
      <c r="G27" s="7"/>
      <c r="L27" s="61">
        <v>1</v>
      </c>
      <c r="M27" s="82">
        <v>1</v>
      </c>
      <c r="N27" s="60">
        <v>1</v>
      </c>
    </row>
    <row r="28" spans="1:14" x14ac:dyDescent="0.25">
      <c r="A28" s="57" t="s">
        <v>1047</v>
      </c>
      <c r="B28" s="3" t="s">
        <v>14</v>
      </c>
      <c r="C28" s="3"/>
      <c r="D28" s="5" t="s">
        <v>148</v>
      </c>
      <c r="E28" s="5"/>
      <c r="F28" s="7" t="s">
        <v>189</v>
      </c>
      <c r="G28" s="7"/>
      <c r="L28" s="61">
        <v>1</v>
      </c>
      <c r="M28" s="82">
        <v>1</v>
      </c>
      <c r="N28" s="60">
        <v>1</v>
      </c>
    </row>
    <row r="29" spans="1:14" x14ac:dyDescent="0.25">
      <c r="A29" s="57" t="s">
        <v>1738</v>
      </c>
      <c r="B29" s="3" t="s">
        <v>1725</v>
      </c>
      <c r="C29" s="3"/>
      <c r="D29" s="5" t="s">
        <v>1725</v>
      </c>
      <c r="E29" s="5"/>
      <c r="F29" s="7" t="s">
        <v>1725</v>
      </c>
      <c r="G29" s="7"/>
      <c r="H29" s="59" t="e">
        <f ca="1">AI_SUM(A25,A27,A28)</f>
        <v>#NAME?</v>
      </c>
      <c r="L29" s="61">
        <v>1</v>
      </c>
      <c r="M29" s="82">
        <v>1</v>
      </c>
      <c r="N29" s="60">
        <v>1</v>
      </c>
    </row>
    <row r="30" spans="1:14" x14ac:dyDescent="0.25">
      <c r="A30" s="57" t="s">
        <v>1739</v>
      </c>
      <c r="B30" s="3" t="s">
        <v>1733</v>
      </c>
      <c r="C30" s="3"/>
      <c r="D30" s="5" t="s">
        <v>1733</v>
      </c>
      <c r="E30" s="5"/>
      <c r="F30" s="7" t="s">
        <v>1733</v>
      </c>
      <c r="G30" s="7"/>
      <c r="H30" s="59" t="e">
        <f ca="1">AI_SUM(A23,A29)</f>
        <v>#NAME?</v>
      </c>
      <c r="L30" s="61">
        <v>1</v>
      </c>
      <c r="M30" s="82">
        <v>1</v>
      </c>
      <c r="N30" s="60">
        <v>1</v>
      </c>
    </row>
    <row r="31" spans="1:14" x14ac:dyDescent="0.25">
      <c r="A31" s="57" t="s">
        <v>1740</v>
      </c>
      <c r="B31" s="3" t="s">
        <v>1749</v>
      </c>
      <c r="C31" s="3"/>
      <c r="D31" s="5" t="s">
        <v>1749</v>
      </c>
      <c r="E31" s="5"/>
      <c r="F31" s="7" t="s">
        <v>1749</v>
      </c>
      <c r="G31" s="7"/>
      <c r="H31" s="59" t="e">
        <f ca="1">AI_SUM(A5,A9,A10,A17,A30)</f>
        <v>#NAME?</v>
      </c>
      <c r="L31" s="61">
        <v>1</v>
      </c>
      <c r="M31" s="82">
        <v>1</v>
      </c>
      <c r="N31" s="60">
        <v>1</v>
      </c>
    </row>
    <row r="32" spans="1:14" x14ac:dyDescent="0.25">
      <c r="A32" s="57" t="s">
        <v>1014</v>
      </c>
      <c r="B32" s="3"/>
      <c r="C32" s="3"/>
      <c r="D32" s="5"/>
      <c r="E32" s="5"/>
      <c r="F32" s="7"/>
      <c r="G32" s="7"/>
      <c r="L32" s="61">
        <v>1</v>
      </c>
      <c r="M32" s="82">
        <v>1</v>
      </c>
      <c r="N32" s="60">
        <v>1</v>
      </c>
    </row>
    <row r="33" spans="1:14" x14ac:dyDescent="0.25">
      <c r="A33" s="57" t="s">
        <v>1015</v>
      </c>
      <c r="B33" s="3"/>
      <c r="C33" s="3"/>
      <c r="D33" s="5"/>
      <c r="E33" s="5"/>
      <c r="F33" s="7"/>
      <c r="G33" s="7"/>
      <c r="L33" s="61">
        <v>1</v>
      </c>
      <c r="M33" s="82">
        <v>1</v>
      </c>
      <c r="N33" s="60">
        <v>1</v>
      </c>
    </row>
    <row r="34" spans="1:14" x14ac:dyDescent="0.25">
      <c r="A34" s="57" t="s">
        <v>1000</v>
      </c>
      <c r="B34" s="3" t="s">
        <v>15</v>
      </c>
      <c r="C34" s="3"/>
      <c r="D34" s="5" t="s">
        <v>149</v>
      </c>
      <c r="E34" s="5"/>
      <c r="F34" s="7" t="s">
        <v>190</v>
      </c>
      <c r="G34" s="7"/>
      <c r="L34" s="61">
        <v>1</v>
      </c>
      <c r="M34" s="82">
        <v>1</v>
      </c>
      <c r="N34" s="60">
        <v>1</v>
      </c>
    </row>
    <row r="35" spans="1:14" x14ac:dyDescent="0.25">
      <c r="A35" s="57" t="s">
        <v>1016</v>
      </c>
      <c r="B35" s="3" t="s">
        <v>16</v>
      </c>
      <c r="C35" s="3"/>
      <c r="D35" s="5" t="s">
        <v>150</v>
      </c>
      <c r="E35" s="5"/>
      <c r="F35" s="7" t="s">
        <v>191</v>
      </c>
      <c r="G35" s="7"/>
      <c r="L35" s="61">
        <v>1</v>
      </c>
      <c r="M35" s="82">
        <v>1</v>
      </c>
      <c r="N35" s="60">
        <v>1</v>
      </c>
    </row>
    <row r="36" spans="1:14" x14ac:dyDescent="0.25">
      <c r="A36" s="57" t="s">
        <v>1017</v>
      </c>
      <c r="B36" s="3" t="s">
        <v>17</v>
      </c>
      <c r="C36" s="3"/>
      <c r="D36" s="5" t="s">
        <v>151</v>
      </c>
      <c r="E36" s="5"/>
      <c r="F36" s="7" t="s">
        <v>192</v>
      </c>
      <c r="G36" s="7"/>
      <c r="L36" s="61">
        <v>1</v>
      </c>
      <c r="M36" s="82">
        <v>1</v>
      </c>
      <c r="N36" s="60">
        <v>1</v>
      </c>
    </row>
    <row r="37" spans="1:14" x14ac:dyDescent="0.25">
      <c r="A37" s="57" t="s">
        <v>1741</v>
      </c>
      <c r="B37" s="3" t="s">
        <v>1726</v>
      </c>
      <c r="C37" s="3"/>
      <c r="D37" s="5" t="s">
        <v>1726</v>
      </c>
      <c r="E37" s="5"/>
      <c r="F37" s="7" t="s">
        <v>1726</v>
      </c>
      <c r="G37" s="7"/>
      <c r="H37" s="59" t="e">
        <f ca="1">AI_SUM(A34,A35,A36)</f>
        <v>#NAME?</v>
      </c>
      <c r="L37" s="61">
        <v>1</v>
      </c>
      <c r="M37" s="82">
        <v>1</v>
      </c>
      <c r="N37" s="60">
        <v>1</v>
      </c>
    </row>
    <row r="38" spans="1:14" x14ac:dyDescent="0.25">
      <c r="A38" s="57" t="s">
        <v>1018</v>
      </c>
      <c r="B38" s="3"/>
      <c r="C38" s="3"/>
      <c r="D38" s="5"/>
      <c r="E38" s="5"/>
      <c r="F38" s="7"/>
      <c r="G38" s="7"/>
      <c r="L38" s="61">
        <v>1</v>
      </c>
      <c r="M38" s="82">
        <v>1</v>
      </c>
      <c r="N38" s="60">
        <v>1</v>
      </c>
    </row>
    <row r="39" spans="1:14" x14ac:dyDescent="0.25">
      <c r="A39" s="57" t="s">
        <v>1019</v>
      </c>
      <c r="B39" s="3" t="s">
        <v>18</v>
      </c>
      <c r="C39" s="3"/>
      <c r="D39" s="5" t="s">
        <v>152</v>
      </c>
      <c r="E39" s="5"/>
      <c r="F39" s="7" t="s">
        <v>193</v>
      </c>
      <c r="G39" s="7"/>
      <c r="L39" s="61">
        <v>1</v>
      </c>
      <c r="M39" s="82">
        <v>1</v>
      </c>
      <c r="N39" s="60">
        <v>1</v>
      </c>
    </row>
    <row r="40" spans="1:14" x14ac:dyDescent="0.25">
      <c r="A40" s="57" t="s">
        <v>1020</v>
      </c>
      <c r="B40" s="3"/>
      <c r="C40" s="3"/>
      <c r="D40" s="5"/>
      <c r="E40" s="5"/>
      <c r="F40" s="7"/>
      <c r="G40" s="7"/>
      <c r="L40" s="61">
        <v>1</v>
      </c>
      <c r="M40" s="82">
        <v>1</v>
      </c>
      <c r="N40" s="60">
        <v>1</v>
      </c>
    </row>
    <row r="41" spans="1:14" x14ac:dyDescent="0.25">
      <c r="A41" s="57" t="s">
        <v>1021</v>
      </c>
      <c r="B41" s="3" t="s">
        <v>19</v>
      </c>
      <c r="C41" s="3"/>
      <c r="D41" s="5" t="s">
        <v>153</v>
      </c>
      <c r="E41" s="5"/>
      <c r="F41" s="7" t="s">
        <v>194</v>
      </c>
      <c r="G41" s="7"/>
      <c r="L41" s="61">
        <v>1</v>
      </c>
      <c r="M41" s="82">
        <v>1</v>
      </c>
      <c r="N41" s="60">
        <v>1</v>
      </c>
    </row>
    <row r="42" spans="1:14" x14ac:dyDescent="0.25">
      <c r="A42" s="57" t="s">
        <v>1022</v>
      </c>
      <c r="B42" s="3" t="s">
        <v>20</v>
      </c>
      <c r="C42" s="3"/>
      <c r="D42" s="5" t="s">
        <v>154</v>
      </c>
      <c r="E42" s="5"/>
      <c r="F42" s="7" t="s">
        <v>195</v>
      </c>
      <c r="G42" s="7"/>
      <c r="L42" s="61">
        <v>1</v>
      </c>
      <c r="M42" s="82">
        <v>1</v>
      </c>
      <c r="N42" s="60">
        <v>1</v>
      </c>
    </row>
    <row r="43" spans="1:14" x14ac:dyDescent="0.25">
      <c r="A43" s="57" t="s">
        <v>1742</v>
      </c>
      <c r="B43" s="3" t="s">
        <v>1727</v>
      </c>
      <c r="C43" s="3"/>
      <c r="D43" s="5" t="s">
        <v>1727</v>
      </c>
      <c r="E43" s="5"/>
      <c r="F43" s="7" t="s">
        <v>1727</v>
      </c>
      <c r="G43" s="7"/>
      <c r="H43" s="59" t="e">
        <f ca="1">AI_SUM(A41,A42)</f>
        <v>#NAME?</v>
      </c>
      <c r="L43" s="61">
        <v>1</v>
      </c>
      <c r="M43" s="82">
        <v>1</v>
      </c>
      <c r="N43" s="60">
        <v>1</v>
      </c>
    </row>
    <row r="44" spans="1:14" x14ac:dyDescent="0.25">
      <c r="A44" s="57" t="s">
        <v>1023</v>
      </c>
      <c r="B44" s="3"/>
      <c r="C44" s="3"/>
      <c r="D44" s="5"/>
      <c r="E44" s="5"/>
      <c r="F44" s="7"/>
      <c r="G44" s="7"/>
      <c r="L44" s="61">
        <v>1</v>
      </c>
      <c r="M44" s="82">
        <v>1</v>
      </c>
      <c r="N44" s="60">
        <v>1</v>
      </c>
    </row>
    <row r="45" spans="1:14" x14ac:dyDescent="0.25">
      <c r="A45" s="57" t="s">
        <v>1021</v>
      </c>
      <c r="B45" s="3" t="s">
        <v>21</v>
      </c>
      <c r="C45" s="3"/>
      <c r="D45" s="5" t="s">
        <v>155</v>
      </c>
      <c r="E45" s="5"/>
      <c r="F45" s="7" t="s">
        <v>196</v>
      </c>
      <c r="G45" s="7"/>
      <c r="L45" s="61">
        <v>1</v>
      </c>
      <c r="M45" s="82">
        <v>1</v>
      </c>
      <c r="N45" s="60">
        <v>1</v>
      </c>
    </row>
    <row r="46" spans="1:14" x14ac:dyDescent="0.25">
      <c r="A46" s="57" t="s">
        <v>1022</v>
      </c>
      <c r="B46" s="3" t="s">
        <v>22</v>
      </c>
      <c r="C46" s="3"/>
      <c r="D46" s="5" t="s">
        <v>156</v>
      </c>
      <c r="E46" s="5"/>
      <c r="F46" s="7" t="s">
        <v>197</v>
      </c>
      <c r="G46" s="7"/>
      <c r="L46" s="61">
        <v>1</v>
      </c>
      <c r="M46" s="82">
        <v>1</v>
      </c>
      <c r="N46" s="60">
        <v>1</v>
      </c>
    </row>
    <row r="47" spans="1:14" x14ac:dyDescent="0.25">
      <c r="A47" s="57" t="s">
        <v>1743</v>
      </c>
      <c r="B47" s="3" t="s">
        <v>1728</v>
      </c>
      <c r="C47" s="3"/>
      <c r="D47" s="5" t="s">
        <v>1728</v>
      </c>
      <c r="E47" s="5"/>
      <c r="F47" s="7" t="s">
        <v>1728</v>
      </c>
      <c r="G47" s="7"/>
      <c r="H47" s="59" t="e">
        <f ca="1">AI_SUM(A45,A46)</f>
        <v>#NAME?</v>
      </c>
      <c r="L47" s="61">
        <v>1</v>
      </c>
      <c r="M47" s="82">
        <v>1</v>
      </c>
      <c r="N47" s="60">
        <v>1</v>
      </c>
    </row>
    <row r="48" spans="1:14" x14ac:dyDescent="0.25">
      <c r="A48" s="57" t="s">
        <v>1024</v>
      </c>
      <c r="B48" s="3"/>
      <c r="C48" s="3"/>
      <c r="D48" s="5"/>
      <c r="E48" s="5"/>
      <c r="F48" s="7"/>
      <c r="G48" s="7"/>
      <c r="L48" s="61">
        <v>1</v>
      </c>
      <c r="M48" s="82">
        <v>1</v>
      </c>
      <c r="N48" s="60">
        <v>1</v>
      </c>
    </row>
    <row r="49" spans="1:14" x14ac:dyDescent="0.25">
      <c r="A49" s="57" t="s">
        <v>1021</v>
      </c>
      <c r="B49" s="3" t="s">
        <v>23</v>
      </c>
      <c r="C49" s="3"/>
      <c r="D49" s="5" t="s">
        <v>157</v>
      </c>
      <c r="E49" s="5"/>
      <c r="F49" s="7" t="s">
        <v>198</v>
      </c>
      <c r="G49" s="7"/>
      <c r="L49" s="61">
        <v>1</v>
      </c>
      <c r="M49" s="82">
        <v>1</v>
      </c>
      <c r="N49" s="60">
        <v>1</v>
      </c>
    </row>
    <row r="50" spans="1:14" x14ac:dyDescent="0.25">
      <c r="A50" s="57" t="s">
        <v>1022</v>
      </c>
      <c r="B50" s="3" t="s">
        <v>24</v>
      </c>
      <c r="C50" s="3"/>
      <c r="D50" s="5" t="s">
        <v>158</v>
      </c>
      <c r="E50" s="5"/>
      <c r="F50" s="7" t="s">
        <v>199</v>
      </c>
      <c r="G50" s="7"/>
      <c r="L50" s="61">
        <v>1</v>
      </c>
      <c r="M50" s="82">
        <v>1</v>
      </c>
      <c r="N50" s="60">
        <v>1</v>
      </c>
    </row>
    <row r="51" spans="1:14" x14ac:dyDescent="0.25">
      <c r="A51" s="57" t="s">
        <v>1745</v>
      </c>
      <c r="B51" s="3" t="s">
        <v>1729</v>
      </c>
      <c r="C51" s="3"/>
      <c r="D51" s="5" t="s">
        <v>1729</v>
      </c>
      <c r="E51" s="5"/>
      <c r="F51" s="7" t="s">
        <v>1729</v>
      </c>
      <c r="G51" s="7"/>
      <c r="H51" s="59" t="e">
        <f ca="1">AI_SUM(A49,A50)</f>
        <v>#NAME?</v>
      </c>
      <c r="L51" s="61">
        <v>1</v>
      </c>
      <c r="M51" s="82">
        <v>1</v>
      </c>
      <c r="N51" s="60">
        <v>1</v>
      </c>
    </row>
    <row r="52" spans="1:14" x14ac:dyDescent="0.25">
      <c r="A52" s="57" t="s">
        <v>1025</v>
      </c>
      <c r="B52" s="3"/>
      <c r="C52" s="3"/>
      <c r="D52" s="5"/>
      <c r="E52" s="5"/>
      <c r="F52" s="7"/>
      <c r="G52" s="7"/>
      <c r="L52" s="61">
        <v>1</v>
      </c>
      <c r="M52" s="82">
        <v>1</v>
      </c>
      <c r="N52" s="60">
        <v>1</v>
      </c>
    </row>
    <row r="53" spans="1:14" x14ac:dyDescent="0.25">
      <c r="A53" s="57" t="s">
        <v>1021</v>
      </c>
      <c r="B53" s="3" t="s">
        <v>25</v>
      </c>
      <c r="C53" s="3"/>
      <c r="D53" s="5" t="s">
        <v>159</v>
      </c>
      <c r="E53" s="5"/>
      <c r="F53" s="7" t="s">
        <v>200</v>
      </c>
      <c r="G53" s="7"/>
      <c r="L53" s="61">
        <v>1</v>
      </c>
      <c r="M53" s="82">
        <v>1</v>
      </c>
      <c r="N53" s="60">
        <v>1</v>
      </c>
    </row>
    <row r="54" spans="1:14" x14ac:dyDescent="0.25">
      <c r="A54" s="57" t="s">
        <v>1022</v>
      </c>
      <c r="B54" s="3" t="s">
        <v>26</v>
      </c>
      <c r="C54" s="3"/>
      <c r="D54" s="5" t="s">
        <v>160</v>
      </c>
      <c r="E54" s="5"/>
      <c r="F54" s="7" t="s">
        <v>201</v>
      </c>
      <c r="G54" s="7"/>
      <c r="L54" s="61">
        <v>1</v>
      </c>
      <c r="M54" s="82">
        <v>1</v>
      </c>
      <c r="N54" s="60">
        <v>1</v>
      </c>
    </row>
    <row r="55" spans="1:14" x14ac:dyDescent="0.25">
      <c r="A55" s="57" t="s">
        <v>1744</v>
      </c>
      <c r="B55" s="3" t="s">
        <v>1730</v>
      </c>
      <c r="C55" s="3"/>
      <c r="D55" s="5" t="s">
        <v>1730</v>
      </c>
      <c r="E55" s="5"/>
      <c r="F55" s="7" t="s">
        <v>1730</v>
      </c>
      <c r="G55" s="7"/>
      <c r="H55" s="59" t="e">
        <f ca="1">AI_SUM(A53,A54)</f>
        <v>#NAME?</v>
      </c>
      <c r="L55" s="61">
        <v>1</v>
      </c>
      <c r="M55" s="82">
        <v>1</v>
      </c>
      <c r="N55" s="60">
        <v>1</v>
      </c>
    </row>
    <row r="56" spans="1:14" x14ac:dyDescent="0.25">
      <c r="A56" s="57" t="s">
        <v>1746</v>
      </c>
      <c r="B56" s="3" t="s">
        <v>1734</v>
      </c>
      <c r="C56" s="3"/>
      <c r="D56" s="5" t="s">
        <v>1734</v>
      </c>
      <c r="E56" s="5"/>
      <c r="F56" s="7" t="s">
        <v>1734</v>
      </c>
      <c r="G56" s="7"/>
      <c r="H56" s="59" t="e">
        <f ca="1">AI_SUM(A39,A43,A47,A51,A55)</f>
        <v>#NAME?</v>
      </c>
      <c r="L56" s="61">
        <v>1</v>
      </c>
      <c r="M56" s="82">
        <v>1</v>
      </c>
      <c r="N56" s="60">
        <v>1</v>
      </c>
    </row>
    <row r="57" spans="1:14" x14ac:dyDescent="0.25">
      <c r="A57" s="57" t="s">
        <v>1026</v>
      </c>
      <c r="B57" s="3"/>
      <c r="C57" s="3"/>
      <c r="D57" s="5"/>
      <c r="E57" s="5"/>
      <c r="F57" s="7"/>
      <c r="G57" s="7"/>
      <c r="L57" s="61">
        <v>1</v>
      </c>
      <c r="M57" s="82">
        <v>1</v>
      </c>
      <c r="N57" s="60">
        <v>1</v>
      </c>
    </row>
    <row r="58" spans="1:14" x14ac:dyDescent="0.25">
      <c r="A58" s="57" t="s">
        <v>1027</v>
      </c>
      <c r="B58" s="3" t="s">
        <v>27</v>
      </c>
      <c r="C58" s="3"/>
      <c r="D58" s="5" t="s">
        <v>161</v>
      </c>
      <c r="E58" s="5"/>
      <c r="F58" s="7" t="s">
        <v>202</v>
      </c>
      <c r="G58" s="7"/>
      <c r="L58" s="61">
        <v>1</v>
      </c>
      <c r="M58" s="82">
        <v>1</v>
      </c>
      <c r="N58" s="60">
        <v>1</v>
      </c>
    </row>
    <row r="59" spans="1:14" x14ac:dyDescent="0.25">
      <c r="A59" s="57" t="s">
        <v>1028</v>
      </c>
      <c r="B59" s="3" t="s">
        <v>28</v>
      </c>
      <c r="C59" s="3"/>
      <c r="D59" s="5" t="s">
        <v>162</v>
      </c>
      <c r="E59" s="5"/>
      <c r="F59" s="7" t="s">
        <v>203</v>
      </c>
      <c r="G59" s="7"/>
      <c r="L59" s="61">
        <v>1</v>
      </c>
      <c r="M59" s="82">
        <v>1</v>
      </c>
      <c r="N59" s="60">
        <v>1</v>
      </c>
    </row>
    <row r="60" spans="1:14" x14ac:dyDescent="0.25">
      <c r="A60" s="57" t="s">
        <v>1029</v>
      </c>
      <c r="B60" s="3" t="s">
        <v>29</v>
      </c>
      <c r="C60" s="3"/>
      <c r="D60" s="5" t="s">
        <v>163</v>
      </c>
      <c r="E60" s="5"/>
      <c r="F60" s="7" t="s">
        <v>204</v>
      </c>
      <c r="G60" s="7"/>
      <c r="L60" s="61">
        <v>1</v>
      </c>
      <c r="M60" s="82">
        <v>1</v>
      </c>
      <c r="N60" s="60">
        <v>1</v>
      </c>
    </row>
    <row r="61" spans="1:14" x14ac:dyDescent="0.25">
      <c r="A61" s="57" t="s">
        <v>1030</v>
      </c>
      <c r="B61" s="3" t="s">
        <v>30</v>
      </c>
      <c r="C61" s="3"/>
      <c r="D61" s="5" t="s">
        <v>164</v>
      </c>
      <c r="E61" s="5"/>
      <c r="F61" s="7" t="s">
        <v>205</v>
      </c>
      <c r="G61" s="7"/>
      <c r="L61" s="61">
        <v>1</v>
      </c>
      <c r="M61" s="82">
        <v>1</v>
      </c>
      <c r="N61" s="60">
        <v>1</v>
      </c>
    </row>
    <row r="62" spans="1:14" x14ac:dyDescent="0.25">
      <c r="A62" s="57" t="s">
        <v>1031</v>
      </c>
      <c r="B62" s="3" t="s">
        <v>31</v>
      </c>
      <c r="C62" s="3"/>
      <c r="D62" s="5" t="s">
        <v>165</v>
      </c>
      <c r="E62" s="5"/>
      <c r="F62" s="7" t="s">
        <v>206</v>
      </c>
      <c r="G62" s="7"/>
      <c r="L62" s="61">
        <v>1</v>
      </c>
      <c r="M62" s="82">
        <v>1</v>
      </c>
      <c r="N62" s="60">
        <v>1</v>
      </c>
    </row>
    <row r="63" spans="1:14" x14ac:dyDescent="0.25">
      <c r="A63" s="57" t="s">
        <v>1032</v>
      </c>
      <c r="B63" s="3" t="s">
        <v>32</v>
      </c>
      <c r="C63" s="3"/>
      <c r="D63" s="5" t="s">
        <v>166</v>
      </c>
      <c r="E63" s="5"/>
      <c r="F63" s="7" t="s">
        <v>207</v>
      </c>
      <c r="G63" s="7"/>
      <c r="L63" s="61">
        <v>1</v>
      </c>
      <c r="M63" s="82">
        <v>1</v>
      </c>
      <c r="N63" s="60">
        <v>1</v>
      </c>
    </row>
    <row r="64" spans="1:14" x14ac:dyDescent="0.25">
      <c r="A64" s="57" t="s">
        <v>1747</v>
      </c>
      <c r="B64" s="3" t="s">
        <v>1731</v>
      </c>
      <c r="C64" s="3"/>
      <c r="D64" s="5" t="s">
        <v>1731</v>
      </c>
      <c r="E64" s="5"/>
      <c r="F64" s="7" t="s">
        <v>1731</v>
      </c>
      <c r="G64" s="7"/>
      <c r="H64" s="59" t="e">
        <f ca="1">AI_SUM(A58,A59,A60,A61,A62,A63)</f>
        <v>#NAME?</v>
      </c>
      <c r="L64" s="61">
        <v>1</v>
      </c>
      <c r="M64" s="82">
        <v>1</v>
      </c>
      <c r="N64" s="60">
        <v>1</v>
      </c>
    </row>
    <row r="65" spans="1:14" x14ac:dyDescent="0.25">
      <c r="A65" s="57" t="s">
        <v>1033</v>
      </c>
      <c r="B65" s="3"/>
      <c r="C65" s="3"/>
      <c r="D65" s="5"/>
      <c r="E65" s="5"/>
      <c r="F65" s="7"/>
      <c r="G65" s="7"/>
      <c r="L65" s="61">
        <v>1</v>
      </c>
      <c r="M65" s="82">
        <v>1</v>
      </c>
      <c r="N65" s="60">
        <v>1</v>
      </c>
    </row>
    <row r="66" spans="1:14" x14ac:dyDescent="0.25">
      <c r="A66" s="57" t="s">
        <v>1034</v>
      </c>
      <c r="B66" s="3" t="s">
        <v>33</v>
      </c>
      <c r="C66" s="3"/>
      <c r="D66" s="5" t="s">
        <v>167</v>
      </c>
      <c r="E66" s="5"/>
      <c r="F66" s="7" t="s">
        <v>208</v>
      </c>
      <c r="G66" s="7"/>
      <c r="L66" s="61">
        <v>1</v>
      </c>
      <c r="M66" s="82">
        <v>1</v>
      </c>
      <c r="N66" s="60">
        <v>1</v>
      </c>
    </row>
    <row r="67" spans="1:14" x14ac:dyDescent="0.25">
      <c r="A67" s="57" t="s">
        <v>1035</v>
      </c>
      <c r="B67" s="3"/>
      <c r="C67" s="3"/>
      <c r="D67" s="5"/>
      <c r="E67" s="5"/>
      <c r="F67" s="7"/>
      <c r="G67" s="7"/>
      <c r="L67" s="61">
        <v>1</v>
      </c>
      <c r="M67" s="82">
        <v>1</v>
      </c>
      <c r="N67" s="60">
        <v>1</v>
      </c>
    </row>
    <row r="68" spans="1:14" x14ac:dyDescent="0.25">
      <c r="A68" s="57" t="s">
        <v>1036</v>
      </c>
      <c r="B68" s="3" t="s">
        <v>34</v>
      </c>
      <c r="C68" s="3"/>
      <c r="D68" s="5" t="s">
        <v>168</v>
      </c>
      <c r="E68" s="5"/>
      <c r="F68" s="7" t="s">
        <v>209</v>
      </c>
      <c r="G68" s="7"/>
      <c r="L68" s="61">
        <v>1</v>
      </c>
      <c r="M68" s="82">
        <v>1</v>
      </c>
      <c r="N68" s="60">
        <v>1</v>
      </c>
    </row>
    <row r="69" spans="1:14" x14ac:dyDescent="0.25">
      <c r="A69" s="57" t="s">
        <v>1037</v>
      </c>
      <c r="B69" s="3"/>
      <c r="C69" s="3"/>
      <c r="D69" s="5"/>
      <c r="E69" s="5"/>
      <c r="F69" s="7"/>
      <c r="G69" s="7"/>
      <c r="L69" s="61">
        <v>1</v>
      </c>
      <c r="M69" s="82">
        <v>1</v>
      </c>
      <c r="N69" s="60">
        <v>1</v>
      </c>
    </row>
    <row r="70" spans="1:14" x14ac:dyDescent="0.25">
      <c r="A70" s="57" t="s">
        <v>1001</v>
      </c>
      <c r="B70" s="3" t="s">
        <v>35</v>
      </c>
      <c r="C70" s="3"/>
      <c r="D70" s="5" t="s">
        <v>169</v>
      </c>
      <c r="E70" s="5"/>
      <c r="F70" s="7" t="s">
        <v>210</v>
      </c>
      <c r="G70" s="7"/>
      <c r="L70" s="61">
        <v>1</v>
      </c>
      <c r="M70" s="82">
        <v>1</v>
      </c>
      <c r="N70" s="60">
        <v>1</v>
      </c>
    </row>
    <row r="71" spans="1:14" x14ac:dyDescent="0.25">
      <c r="A71" s="57" t="s">
        <v>1748</v>
      </c>
      <c r="B71" s="3" t="s">
        <v>1732</v>
      </c>
      <c r="C71" s="3"/>
      <c r="D71" s="5" t="s">
        <v>1732</v>
      </c>
      <c r="E71" s="5"/>
      <c r="F71" s="7" t="s">
        <v>1732</v>
      </c>
      <c r="G71" s="7"/>
      <c r="H71" s="59" t="e">
        <f ca="1">AI_SUM(A66,A68,A70)</f>
        <v>#NAME?</v>
      </c>
      <c r="L71" s="61">
        <v>1</v>
      </c>
      <c r="M71" s="82">
        <v>1</v>
      </c>
      <c r="N71" s="60">
        <v>1</v>
      </c>
    </row>
    <row r="72" spans="1:14" x14ac:dyDescent="0.25">
      <c r="A72" s="57" t="s">
        <v>1038</v>
      </c>
      <c r="B72" s="3" t="s">
        <v>36</v>
      </c>
      <c r="C72" s="3"/>
      <c r="D72" s="5" t="s">
        <v>170</v>
      </c>
      <c r="E72" s="5"/>
      <c r="F72" s="7" t="s">
        <v>211</v>
      </c>
      <c r="G72" s="7"/>
      <c r="L72" s="61">
        <v>1</v>
      </c>
      <c r="M72" s="82">
        <v>1</v>
      </c>
      <c r="N72" s="60">
        <v>1</v>
      </c>
    </row>
    <row r="73" spans="1:14" x14ac:dyDescent="0.25">
      <c r="A73" s="57" t="s">
        <v>1039</v>
      </c>
      <c r="B73" s="3" t="s">
        <v>37</v>
      </c>
      <c r="C73" s="3"/>
      <c r="D73" s="5" t="s">
        <v>171</v>
      </c>
      <c r="E73" s="5"/>
      <c r="F73" s="7" t="s">
        <v>212</v>
      </c>
      <c r="G73" s="7"/>
      <c r="L73" s="61">
        <v>1</v>
      </c>
      <c r="M73" s="82">
        <v>1</v>
      </c>
      <c r="N73" s="60">
        <v>1</v>
      </c>
    </row>
    <row r="74" spans="1:14" x14ac:dyDescent="0.25">
      <c r="A74" s="57" t="s">
        <v>1040</v>
      </c>
      <c r="B74" s="3" t="s">
        <v>38</v>
      </c>
      <c r="C74" s="3"/>
      <c r="D74" s="5" t="s">
        <v>172</v>
      </c>
      <c r="E74" s="5"/>
      <c r="F74" s="7" t="s">
        <v>213</v>
      </c>
      <c r="G74" s="7"/>
      <c r="L74" s="61">
        <v>1</v>
      </c>
      <c r="M74" s="82">
        <v>1</v>
      </c>
      <c r="N74" s="60">
        <v>1</v>
      </c>
    </row>
    <row r="75" spans="1:14" x14ac:dyDescent="0.25">
      <c r="A75" s="57" t="s">
        <v>1041</v>
      </c>
      <c r="B75" s="4" t="s">
        <v>39</v>
      </c>
      <c r="C75" s="4"/>
      <c r="D75" s="6" t="s">
        <v>39</v>
      </c>
      <c r="E75" s="6"/>
      <c r="F75" s="8" t="s">
        <v>39</v>
      </c>
      <c r="G75" s="8"/>
      <c r="L75" s="61">
        <v>1</v>
      </c>
      <c r="M75" s="82">
        <v>1</v>
      </c>
      <c r="N75" s="60">
        <v>1</v>
      </c>
    </row>
    <row r="76" spans="1:14" x14ac:dyDescent="0.25">
      <c r="A76" s="57" t="s">
        <v>1042</v>
      </c>
      <c r="B76" s="3" t="s">
        <v>40</v>
      </c>
      <c r="C76" s="3"/>
      <c r="D76" s="5" t="s">
        <v>173</v>
      </c>
      <c r="E76" s="5"/>
      <c r="F76" s="7" t="s">
        <v>214</v>
      </c>
      <c r="G76" s="7"/>
      <c r="L76" s="61">
        <v>1</v>
      </c>
      <c r="M76" s="82">
        <v>1</v>
      </c>
      <c r="N76" s="60">
        <v>1</v>
      </c>
    </row>
    <row r="77" spans="1:14" x14ac:dyDescent="0.25">
      <c r="A77" s="57" t="s">
        <v>1043</v>
      </c>
      <c r="B77" s="3" t="s">
        <v>41</v>
      </c>
      <c r="C77" s="3"/>
      <c r="D77" s="5" t="s">
        <v>174</v>
      </c>
      <c r="E77" s="5"/>
      <c r="F77" s="7" t="s">
        <v>215</v>
      </c>
      <c r="G77" s="7"/>
      <c r="L77" s="61">
        <v>1</v>
      </c>
      <c r="M77" s="82">
        <v>1</v>
      </c>
      <c r="N77" s="60">
        <v>1</v>
      </c>
    </row>
    <row r="78" spans="1:14" x14ac:dyDescent="0.25">
      <c r="A78" s="57" t="s">
        <v>1044</v>
      </c>
      <c r="B78" s="3" t="s">
        <v>42</v>
      </c>
      <c r="C78" s="3"/>
      <c r="D78" s="5" t="s">
        <v>175</v>
      </c>
      <c r="E78" s="5"/>
      <c r="F78" s="7" t="s">
        <v>216</v>
      </c>
      <c r="G78" s="7"/>
      <c r="L78" s="61">
        <v>1</v>
      </c>
      <c r="M78" s="82">
        <v>1</v>
      </c>
      <c r="N78" s="60">
        <v>1</v>
      </c>
    </row>
    <row r="79" spans="1:14" x14ac:dyDescent="0.25">
      <c r="A79" s="52" t="s">
        <v>1495</v>
      </c>
      <c r="B79" s="3"/>
      <c r="C79" s="3"/>
      <c r="D79" s="5"/>
      <c r="E79" s="5"/>
      <c r="F79" s="7"/>
      <c r="G79" s="7"/>
      <c r="L79" s="61">
        <v>1</v>
      </c>
      <c r="M79" s="82">
        <v>1</v>
      </c>
      <c r="N79" s="60">
        <v>1</v>
      </c>
    </row>
    <row r="80" spans="1:14" x14ac:dyDescent="0.25">
      <c r="A80" s="57" t="s">
        <v>1002</v>
      </c>
      <c r="B80" s="65"/>
      <c r="C80" s="65"/>
      <c r="D80" s="66"/>
      <c r="E80" s="66"/>
      <c r="F80" s="67"/>
      <c r="G80" s="67"/>
      <c r="I80" s="57"/>
      <c r="J80" s="59"/>
      <c r="K80" s="59"/>
    </row>
    <row r="81" spans="1:14" x14ac:dyDescent="0.25">
      <c r="A81" s="57" t="s">
        <v>1003</v>
      </c>
      <c r="B81" s="68" t="s">
        <v>1279</v>
      </c>
      <c r="C81" s="68"/>
      <c r="D81" s="69" t="s">
        <v>1320</v>
      </c>
      <c r="E81" s="69"/>
      <c r="F81" s="70" t="s">
        <v>1361</v>
      </c>
      <c r="G81" s="70"/>
      <c r="I81" s="57"/>
      <c r="J81" s="59"/>
      <c r="K81" s="59"/>
      <c r="L81" s="61">
        <v>1</v>
      </c>
      <c r="M81" s="82">
        <v>1</v>
      </c>
      <c r="N81" s="60">
        <v>1</v>
      </c>
    </row>
    <row r="82" spans="1:14" x14ac:dyDescent="0.25">
      <c r="A82" s="57" t="s">
        <v>1004</v>
      </c>
      <c r="B82" s="68"/>
      <c r="C82" s="68"/>
      <c r="D82" s="69"/>
      <c r="E82" s="69"/>
      <c r="F82" s="70"/>
      <c r="G82" s="70"/>
      <c r="I82" s="57"/>
      <c r="J82" s="59"/>
      <c r="K82" s="59"/>
      <c r="L82" s="61">
        <v>1</v>
      </c>
      <c r="M82" s="82">
        <v>1</v>
      </c>
      <c r="N82" s="60">
        <v>1</v>
      </c>
    </row>
    <row r="83" spans="1:14" x14ac:dyDescent="0.25">
      <c r="A83" s="57" t="s">
        <v>1005</v>
      </c>
      <c r="B83" s="68" t="s">
        <v>1280</v>
      </c>
      <c r="C83" s="68"/>
      <c r="D83" s="69" t="s">
        <v>1321</v>
      </c>
      <c r="E83" s="69"/>
      <c r="F83" s="70" t="s">
        <v>1362</v>
      </c>
      <c r="G83" s="70"/>
      <c r="I83" s="57"/>
      <c r="J83" s="59"/>
      <c r="K83" s="59"/>
      <c r="L83" s="61">
        <v>1</v>
      </c>
      <c r="M83" s="82">
        <v>1</v>
      </c>
      <c r="N83" s="60">
        <v>1</v>
      </c>
    </row>
    <row r="84" spans="1:14" x14ac:dyDescent="0.25">
      <c r="A84" s="57" t="s">
        <v>1006</v>
      </c>
      <c r="B84" s="68" t="s">
        <v>1281</v>
      </c>
      <c r="C84" s="68"/>
      <c r="D84" s="69" t="s">
        <v>1322</v>
      </c>
      <c r="E84" s="69"/>
      <c r="F84" s="70" t="s">
        <v>1363</v>
      </c>
      <c r="G84" s="70"/>
      <c r="I84" s="57"/>
      <c r="J84" s="59"/>
      <c r="K84" s="59"/>
      <c r="L84" s="61">
        <v>1</v>
      </c>
      <c r="M84" s="82">
        <v>1</v>
      </c>
      <c r="N84" s="60">
        <v>1</v>
      </c>
    </row>
    <row r="85" spans="1:14" x14ac:dyDescent="0.25">
      <c r="A85" s="57" t="s">
        <v>1735</v>
      </c>
      <c r="B85" s="3" t="s">
        <v>1754</v>
      </c>
      <c r="C85" s="3"/>
      <c r="D85" s="5" t="s">
        <v>1754</v>
      </c>
      <c r="E85" s="5"/>
      <c r="F85" s="7" t="s">
        <v>1754</v>
      </c>
      <c r="G85" s="7"/>
      <c r="H85" s="59" t="e">
        <f ca="1">AI_SUM(A83,A84)</f>
        <v>#NAME?</v>
      </c>
      <c r="I85" s="57"/>
    </row>
    <row r="86" spans="1:14" x14ac:dyDescent="0.25">
      <c r="A86" s="57" t="s">
        <v>1752</v>
      </c>
      <c r="B86" s="68" t="s">
        <v>1282</v>
      </c>
      <c r="C86" s="68"/>
      <c r="D86" s="69" t="s">
        <v>1323</v>
      </c>
      <c r="E86" s="69"/>
      <c r="F86" s="70" t="s">
        <v>1364</v>
      </c>
      <c r="G86" s="70"/>
      <c r="I86" s="57"/>
      <c r="J86" s="59"/>
      <c r="K86" s="59"/>
    </row>
    <row r="87" spans="1:14" x14ac:dyDescent="0.25">
      <c r="A87" s="57" t="s">
        <v>1007</v>
      </c>
      <c r="B87" s="68"/>
      <c r="C87" s="68"/>
      <c r="D87" s="69"/>
      <c r="E87" s="69"/>
      <c r="F87" s="70"/>
      <c r="G87" s="70"/>
      <c r="I87" s="57"/>
      <c r="J87" s="59"/>
      <c r="K87" s="59"/>
      <c r="L87" s="61">
        <v>1</v>
      </c>
      <c r="M87" s="82">
        <v>1</v>
      </c>
      <c r="N87" s="60">
        <v>1</v>
      </c>
    </row>
    <row r="88" spans="1:14" x14ac:dyDescent="0.25">
      <c r="A88" s="57" t="s">
        <v>998</v>
      </c>
      <c r="B88" s="68"/>
      <c r="C88" s="68"/>
      <c r="D88" s="69"/>
      <c r="E88" s="69"/>
      <c r="F88" s="70"/>
      <c r="G88" s="70"/>
      <c r="I88" s="57"/>
      <c r="J88" s="59"/>
      <c r="K88" s="59"/>
      <c r="L88" s="61">
        <v>1</v>
      </c>
      <c r="M88" s="82">
        <v>1</v>
      </c>
      <c r="N88" s="60">
        <v>1</v>
      </c>
    </row>
    <row r="89" spans="1:14" x14ac:dyDescent="0.25">
      <c r="A89" s="57" t="s">
        <v>1008</v>
      </c>
      <c r="B89" s="68" t="s">
        <v>1283</v>
      </c>
      <c r="C89" s="68"/>
      <c r="D89" s="69" t="s">
        <v>1324</v>
      </c>
      <c r="E89" s="69"/>
      <c r="F89" s="70" t="s">
        <v>1365</v>
      </c>
      <c r="G89" s="70"/>
      <c r="I89" s="57"/>
      <c r="J89" s="59"/>
      <c r="K89" s="59"/>
      <c r="L89" s="61">
        <v>1</v>
      </c>
      <c r="M89" s="82">
        <v>1</v>
      </c>
      <c r="N89" s="60">
        <v>1</v>
      </c>
    </row>
    <row r="90" spans="1:14" x14ac:dyDescent="0.25">
      <c r="A90" s="57" t="s">
        <v>1753</v>
      </c>
      <c r="B90" s="68" t="s">
        <v>1284</v>
      </c>
      <c r="C90" s="68"/>
      <c r="D90" s="69" t="s">
        <v>1325</v>
      </c>
      <c r="E90" s="69"/>
      <c r="F90" s="70" t="s">
        <v>1366</v>
      </c>
      <c r="G90" s="70"/>
      <c r="I90" s="57"/>
      <c r="J90" s="59"/>
      <c r="K90" s="59"/>
      <c r="L90" s="61">
        <v>1</v>
      </c>
      <c r="M90" s="82">
        <v>1</v>
      </c>
      <c r="N90" s="60">
        <v>1</v>
      </c>
    </row>
    <row r="91" spans="1:14" x14ac:dyDescent="0.25">
      <c r="A91" s="57" t="s">
        <v>1009</v>
      </c>
      <c r="B91" s="68" t="s">
        <v>1285</v>
      </c>
      <c r="C91" s="68"/>
      <c r="D91" s="69" t="s">
        <v>1326</v>
      </c>
      <c r="E91" s="69"/>
      <c r="F91" s="70" t="s">
        <v>1367</v>
      </c>
      <c r="G91" s="70"/>
      <c r="I91" s="57"/>
      <c r="J91" s="59"/>
      <c r="K91" s="59"/>
      <c r="L91" s="61">
        <v>1</v>
      </c>
      <c r="M91" s="82">
        <v>1</v>
      </c>
      <c r="N91" s="60">
        <v>1</v>
      </c>
    </row>
    <row r="92" spans="1:14" x14ac:dyDescent="0.25">
      <c r="A92" s="57" t="s">
        <v>1010</v>
      </c>
      <c r="B92" s="68" t="s">
        <v>1286</v>
      </c>
      <c r="C92" s="68"/>
      <c r="D92" s="69" t="s">
        <v>1327</v>
      </c>
      <c r="E92" s="69"/>
      <c r="F92" s="70" t="s">
        <v>1368</v>
      </c>
      <c r="G92" s="70"/>
      <c r="I92" s="57"/>
      <c r="J92" s="59"/>
      <c r="K92" s="59"/>
      <c r="L92" s="61">
        <v>1</v>
      </c>
      <c r="M92" s="82">
        <v>1</v>
      </c>
      <c r="N92" s="60">
        <v>1</v>
      </c>
    </row>
    <row r="93" spans="1:14" x14ac:dyDescent="0.25">
      <c r="A93" s="57" t="s">
        <v>1736</v>
      </c>
      <c r="B93" s="3" t="s">
        <v>1755</v>
      </c>
      <c r="C93" s="3"/>
      <c r="D93" s="5" t="s">
        <v>1755</v>
      </c>
      <c r="E93" s="5"/>
      <c r="F93" s="7" t="s">
        <v>1755</v>
      </c>
      <c r="G93" s="7"/>
      <c r="H93" s="59" t="e">
        <f ca="1">AI_SUM(A89,A90,A91,A92)</f>
        <v>#NAME?</v>
      </c>
      <c r="I93" s="57"/>
      <c r="J93" s="59"/>
      <c r="K93" s="59"/>
    </row>
    <row r="94" spans="1:14" x14ac:dyDescent="0.25">
      <c r="A94" s="57" t="s">
        <v>1011</v>
      </c>
      <c r="B94" s="68"/>
      <c r="C94" s="68"/>
      <c r="D94" s="69"/>
      <c r="E94" s="69"/>
      <c r="F94" s="70"/>
      <c r="G94" s="70"/>
      <c r="I94" s="57"/>
      <c r="J94" s="59"/>
      <c r="K94" s="59"/>
    </row>
    <row r="95" spans="1:14" x14ac:dyDescent="0.25">
      <c r="A95" s="57" t="s">
        <v>1012</v>
      </c>
      <c r="B95" s="68"/>
      <c r="C95" s="68"/>
      <c r="D95" s="69"/>
      <c r="E95" s="69"/>
      <c r="F95" s="70"/>
      <c r="G95" s="70"/>
      <c r="I95" s="57"/>
      <c r="L95" s="61">
        <v>1</v>
      </c>
      <c r="M95" s="82">
        <v>1</v>
      </c>
      <c r="N95" s="60">
        <v>1</v>
      </c>
    </row>
    <row r="96" spans="1:14" x14ac:dyDescent="0.25">
      <c r="A96" s="57" t="s">
        <v>1045</v>
      </c>
      <c r="B96" s="68" t="s">
        <v>1287</v>
      </c>
      <c r="C96" s="68"/>
      <c r="D96" s="69" t="s">
        <v>1328</v>
      </c>
      <c r="E96" s="69"/>
      <c r="F96" s="70" t="s">
        <v>1369</v>
      </c>
      <c r="G96" s="70"/>
      <c r="I96" s="57"/>
      <c r="J96" s="59"/>
      <c r="K96" s="59"/>
      <c r="L96" s="61">
        <v>1</v>
      </c>
      <c r="M96" s="82">
        <v>1</v>
      </c>
      <c r="N96" s="60">
        <v>1</v>
      </c>
    </row>
    <row r="97" spans="1:14" x14ac:dyDescent="0.25">
      <c r="A97" s="57" t="s">
        <v>1046</v>
      </c>
      <c r="B97" s="68" t="s">
        <v>1288</v>
      </c>
      <c r="C97" s="68"/>
      <c r="D97" s="69" t="s">
        <v>1329</v>
      </c>
      <c r="E97" s="69"/>
      <c r="F97" s="70" t="s">
        <v>1370</v>
      </c>
      <c r="G97" s="70"/>
      <c r="I97" s="57"/>
      <c r="J97" s="59"/>
      <c r="K97" s="59"/>
      <c r="L97" s="61">
        <v>1</v>
      </c>
      <c r="M97" s="82">
        <v>1</v>
      </c>
      <c r="N97" s="60">
        <v>1</v>
      </c>
    </row>
    <row r="98" spans="1:14" x14ac:dyDescent="0.25">
      <c r="A98" s="57" t="s">
        <v>1047</v>
      </c>
      <c r="B98" s="68" t="s">
        <v>1289</v>
      </c>
      <c r="C98" s="68"/>
      <c r="D98" s="69" t="s">
        <v>1330</v>
      </c>
      <c r="E98" s="69"/>
      <c r="F98" s="70" t="s">
        <v>1371</v>
      </c>
      <c r="G98" s="70"/>
      <c r="I98" s="57"/>
      <c r="J98" s="59"/>
      <c r="K98" s="59"/>
      <c r="L98" s="61">
        <v>1</v>
      </c>
      <c r="M98" s="82">
        <v>1</v>
      </c>
      <c r="N98" s="60">
        <v>1</v>
      </c>
    </row>
    <row r="99" spans="1:14" x14ac:dyDescent="0.25">
      <c r="A99" s="57" t="s">
        <v>1737</v>
      </c>
      <c r="B99" s="3" t="s">
        <v>1756</v>
      </c>
      <c r="C99" s="3"/>
      <c r="D99" s="5" t="s">
        <v>1756</v>
      </c>
      <c r="E99" s="5"/>
      <c r="F99" s="7" t="s">
        <v>1756</v>
      </c>
      <c r="G99" s="7"/>
      <c r="H99" s="59" t="e">
        <f ca="1">AI_SUM(A96,A97,A98)</f>
        <v>#NAME?</v>
      </c>
      <c r="I99" s="57"/>
      <c r="L99" s="61">
        <v>1</v>
      </c>
      <c r="M99" s="82">
        <v>1</v>
      </c>
      <c r="N99" s="60">
        <v>1</v>
      </c>
    </row>
    <row r="100" spans="1:14" x14ac:dyDescent="0.25">
      <c r="A100" s="57" t="s">
        <v>1013</v>
      </c>
      <c r="B100" s="68"/>
      <c r="C100" s="68"/>
      <c r="D100" s="69"/>
      <c r="E100" s="69"/>
      <c r="F100" s="70"/>
      <c r="G100" s="70"/>
      <c r="I100" s="57"/>
      <c r="J100" s="59"/>
      <c r="K100" s="59"/>
      <c r="L100" s="61">
        <v>1</v>
      </c>
      <c r="M100" s="82">
        <v>1</v>
      </c>
      <c r="N100" s="60">
        <v>1</v>
      </c>
    </row>
    <row r="101" spans="1:14" x14ac:dyDescent="0.25">
      <c r="A101" s="57" t="s">
        <v>1048</v>
      </c>
      <c r="B101" s="68" t="s">
        <v>1290</v>
      </c>
      <c r="C101" s="68"/>
      <c r="D101" s="69" t="s">
        <v>1331</v>
      </c>
      <c r="E101" s="69"/>
      <c r="F101" s="70" t="s">
        <v>1372</v>
      </c>
      <c r="G101" s="70"/>
      <c r="I101" s="57"/>
      <c r="J101" s="59"/>
      <c r="K101" s="59"/>
      <c r="L101" s="61">
        <v>1</v>
      </c>
      <c r="M101" s="82">
        <v>1</v>
      </c>
      <c r="N101" s="60">
        <v>1</v>
      </c>
    </row>
    <row r="102" spans="1:14" x14ac:dyDescent="0.25">
      <c r="A102" s="57" t="s">
        <v>1049</v>
      </c>
      <c r="B102" s="68"/>
      <c r="C102" s="68"/>
      <c r="D102" s="69"/>
      <c r="E102" s="69"/>
      <c r="F102" s="70"/>
      <c r="G102" s="70"/>
      <c r="I102" s="57"/>
      <c r="J102" s="59"/>
      <c r="K102" s="59"/>
      <c r="L102" s="61">
        <v>1</v>
      </c>
      <c r="M102" s="82">
        <v>1</v>
      </c>
      <c r="N102" s="60">
        <v>1</v>
      </c>
    </row>
    <row r="103" spans="1:14" x14ac:dyDescent="0.25">
      <c r="A103" s="57" t="s">
        <v>999</v>
      </c>
      <c r="B103" s="68" t="s">
        <v>1291</v>
      </c>
      <c r="C103" s="68"/>
      <c r="D103" s="69" t="s">
        <v>1332</v>
      </c>
      <c r="E103" s="69"/>
      <c r="F103" s="70" t="s">
        <v>1373</v>
      </c>
      <c r="G103" s="70"/>
      <c r="I103" s="57"/>
      <c r="J103" s="59"/>
      <c r="K103" s="59"/>
      <c r="L103" s="61">
        <v>1</v>
      </c>
      <c r="M103" s="82">
        <v>1</v>
      </c>
      <c r="N103" s="60">
        <v>1</v>
      </c>
    </row>
    <row r="104" spans="1:14" x14ac:dyDescent="0.25">
      <c r="A104" s="57" t="s">
        <v>1047</v>
      </c>
      <c r="B104" s="68" t="s">
        <v>1292</v>
      </c>
      <c r="C104" s="68"/>
      <c r="D104" s="69" t="s">
        <v>1333</v>
      </c>
      <c r="E104" s="69"/>
      <c r="F104" s="70" t="s">
        <v>1374</v>
      </c>
      <c r="G104" s="70"/>
      <c r="I104" s="57"/>
      <c r="J104" s="59"/>
      <c r="K104" s="59"/>
      <c r="L104" s="61">
        <v>1</v>
      </c>
      <c r="M104" s="82">
        <v>1</v>
      </c>
      <c r="N104" s="60">
        <v>1</v>
      </c>
    </row>
    <row r="105" spans="1:14" x14ac:dyDescent="0.25">
      <c r="A105" s="57" t="s">
        <v>1738</v>
      </c>
      <c r="B105" s="3" t="s">
        <v>1757</v>
      </c>
      <c r="C105" s="3"/>
      <c r="D105" s="5" t="s">
        <v>1757</v>
      </c>
      <c r="E105" s="5"/>
      <c r="F105" s="7" t="s">
        <v>1757</v>
      </c>
      <c r="G105" s="7"/>
      <c r="H105" s="59" t="e">
        <f ca="1">AI_SUM(A101,A103,A104)</f>
        <v>#NAME?</v>
      </c>
      <c r="I105" s="57"/>
      <c r="L105" s="61">
        <v>1</v>
      </c>
      <c r="M105" s="82">
        <v>1</v>
      </c>
      <c r="N105" s="60">
        <v>1</v>
      </c>
    </row>
    <row r="106" spans="1:14" x14ac:dyDescent="0.25">
      <c r="A106" s="57" t="s">
        <v>1739</v>
      </c>
      <c r="B106" s="3" t="s">
        <v>1758</v>
      </c>
      <c r="C106" s="3"/>
      <c r="D106" s="5" t="s">
        <v>1758</v>
      </c>
      <c r="E106" s="5"/>
      <c r="F106" s="7" t="s">
        <v>1758</v>
      </c>
      <c r="G106" s="7"/>
      <c r="H106" s="59" t="e">
        <f ca="1">AI_SUM(A99,A105)</f>
        <v>#NAME?</v>
      </c>
      <c r="I106" s="57"/>
    </row>
    <row r="107" spans="1:14" x14ac:dyDescent="0.25">
      <c r="A107" s="57" t="s">
        <v>1740</v>
      </c>
      <c r="B107" s="3" t="s">
        <v>1759</v>
      </c>
      <c r="C107" s="3"/>
      <c r="D107" s="5" t="s">
        <v>1759</v>
      </c>
      <c r="E107" s="5"/>
      <c r="F107" s="7" t="s">
        <v>1759</v>
      </c>
      <c r="G107" s="7"/>
      <c r="H107" s="59" t="e">
        <f ca="1">AI_SUM(A81,A85,A86,A93,A106)</f>
        <v>#NAME?</v>
      </c>
      <c r="I107" s="57"/>
    </row>
    <row r="108" spans="1:14" x14ac:dyDescent="0.25">
      <c r="A108" s="57" t="s">
        <v>1014</v>
      </c>
      <c r="B108" s="68"/>
      <c r="C108" s="68"/>
      <c r="D108" s="69"/>
      <c r="E108" s="69"/>
      <c r="F108" s="70"/>
      <c r="G108" s="70"/>
      <c r="I108" s="57"/>
      <c r="J108" s="59"/>
      <c r="K108" s="59"/>
    </row>
    <row r="109" spans="1:14" x14ac:dyDescent="0.25">
      <c r="A109" s="57" t="s">
        <v>1015</v>
      </c>
      <c r="B109" s="68"/>
      <c r="C109" s="68"/>
      <c r="D109" s="69"/>
      <c r="E109" s="69"/>
      <c r="F109" s="70"/>
      <c r="G109" s="70"/>
      <c r="I109" s="57"/>
      <c r="J109" s="59"/>
      <c r="K109" s="59"/>
      <c r="L109" s="61">
        <v>1</v>
      </c>
      <c r="M109" s="82">
        <v>1</v>
      </c>
      <c r="N109" s="60">
        <v>1</v>
      </c>
    </row>
    <row r="110" spans="1:14" x14ac:dyDescent="0.25">
      <c r="A110" s="57" t="s">
        <v>1000</v>
      </c>
      <c r="B110" s="68" t="s">
        <v>1293</v>
      </c>
      <c r="C110" s="68"/>
      <c r="D110" s="69" t="s">
        <v>1334</v>
      </c>
      <c r="E110" s="69"/>
      <c r="F110" s="70" t="s">
        <v>1375</v>
      </c>
      <c r="G110" s="70"/>
      <c r="I110" s="57"/>
      <c r="J110" s="59"/>
      <c r="K110" s="59"/>
      <c r="L110" s="61">
        <v>1</v>
      </c>
      <c r="M110" s="82">
        <v>1</v>
      </c>
      <c r="N110" s="60">
        <v>1</v>
      </c>
    </row>
    <row r="111" spans="1:14" x14ac:dyDescent="0.25">
      <c r="A111" s="57" t="s">
        <v>1016</v>
      </c>
      <c r="B111" s="68" t="s">
        <v>1294</v>
      </c>
      <c r="C111" s="68"/>
      <c r="D111" s="69" t="s">
        <v>1335</v>
      </c>
      <c r="E111" s="69"/>
      <c r="F111" s="70" t="s">
        <v>1376</v>
      </c>
      <c r="G111" s="70"/>
      <c r="I111" s="57"/>
      <c r="J111" s="59"/>
      <c r="K111" s="59"/>
      <c r="L111" s="61">
        <v>1</v>
      </c>
      <c r="M111" s="82">
        <v>1</v>
      </c>
      <c r="N111" s="60">
        <v>1</v>
      </c>
    </row>
    <row r="112" spans="1:14" x14ac:dyDescent="0.25">
      <c r="A112" s="57" t="s">
        <v>1017</v>
      </c>
      <c r="B112" s="68" t="s">
        <v>1295</v>
      </c>
      <c r="C112" s="68"/>
      <c r="D112" s="69" t="s">
        <v>1336</v>
      </c>
      <c r="E112" s="69"/>
      <c r="F112" s="70" t="s">
        <v>1377</v>
      </c>
      <c r="G112" s="70"/>
      <c r="I112" s="57"/>
      <c r="J112" s="59"/>
      <c r="K112" s="59"/>
      <c r="L112" s="61">
        <v>1</v>
      </c>
      <c r="M112" s="82">
        <v>1</v>
      </c>
      <c r="N112" s="60">
        <v>1</v>
      </c>
    </row>
    <row r="113" spans="1:14" x14ac:dyDescent="0.25">
      <c r="A113" s="57" t="s">
        <v>1741</v>
      </c>
      <c r="B113" s="3" t="s">
        <v>1760</v>
      </c>
      <c r="C113" s="3"/>
      <c r="D113" s="5" t="s">
        <v>1760</v>
      </c>
      <c r="E113" s="5"/>
      <c r="F113" s="7" t="s">
        <v>1760</v>
      </c>
      <c r="G113" s="7"/>
      <c r="H113" s="59" t="e">
        <f ca="1">AI_SUM(A110,A111,A112)</f>
        <v>#NAME?</v>
      </c>
      <c r="I113" s="57"/>
    </row>
    <row r="114" spans="1:14" x14ac:dyDescent="0.25">
      <c r="A114" s="57" t="s">
        <v>1018</v>
      </c>
      <c r="B114" s="68"/>
      <c r="C114" s="68"/>
      <c r="D114" s="69"/>
      <c r="E114" s="69"/>
      <c r="F114" s="70"/>
      <c r="G114" s="70"/>
      <c r="I114" s="57"/>
      <c r="J114" s="59"/>
      <c r="K114" s="59"/>
    </row>
    <row r="115" spans="1:14" x14ac:dyDescent="0.25">
      <c r="A115" s="57" t="s">
        <v>1019</v>
      </c>
      <c r="B115" s="68" t="s">
        <v>1296</v>
      </c>
      <c r="C115" s="68"/>
      <c r="D115" s="69" t="s">
        <v>1337</v>
      </c>
      <c r="E115" s="69"/>
      <c r="F115" s="70" t="s">
        <v>1378</v>
      </c>
      <c r="G115" s="70"/>
      <c r="I115" s="57"/>
      <c r="J115" s="59"/>
      <c r="K115" s="59"/>
      <c r="L115" s="61">
        <v>1</v>
      </c>
      <c r="M115" s="82">
        <v>1</v>
      </c>
      <c r="N115" s="60">
        <v>1</v>
      </c>
    </row>
    <row r="116" spans="1:14" x14ac:dyDescent="0.25">
      <c r="A116" s="57" t="s">
        <v>1020</v>
      </c>
      <c r="B116" s="68"/>
      <c r="C116" s="68"/>
      <c r="D116" s="69"/>
      <c r="E116" s="69"/>
      <c r="F116" s="70"/>
      <c r="G116" s="70"/>
      <c r="I116" s="57"/>
      <c r="J116" s="59"/>
      <c r="K116" s="59"/>
      <c r="L116" s="61">
        <v>1</v>
      </c>
      <c r="M116" s="82">
        <v>1</v>
      </c>
      <c r="N116" s="60">
        <v>1</v>
      </c>
    </row>
    <row r="117" spans="1:14" x14ac:dyDescent="0.25">
      <c r="A117" s="57" t="s">
        <v>1021</v>
      </c>
      <c r="B117" s="68" t="s">
        <v>1297</v>
      </c>
      <c r="C117" s="68"/>
      <c r="D117" s="69" t="s">
        <v>1338</v>
      </c>
      <c r="E117" s="69"/>
      <c r="F117" s="70" t="s">
        <v>1379</v>
      </c>
      <c r="G117" s="70"/>
      <c r="I117" s="57"/>
      <c r="J117" s="59"/>
      <c r="K117" s="59"/>
      <c r="L117" s="61">
        <v>1</v>
      </c>
      <c r="M117" s="82">
        <v>1</v>
      </c>
      <c r="N117" s="60">
        <v>1</v>
      </c>
    </row>
    <row r="118" spans="1:14" x14ac:dyDescent="0.25">
      <c r="A118" s="57" t="s">
        <v>1022</v>
      </c>
      <c r="B118" s="68" t="s">
        <v>1298</v>
      </c>
      <c r="C118" s="68"/>
      <c r="D118" s="69" t="s">
        <v>1339</v>
      </c>
      <c r="E118" s="69"/>
      <c r="F118" s="70" t="s">
        <v>1380</v>
      </c>
      <c r="G118" s="70"/>
      <c r="I118" s="57"/>
      <c r="J118" s="59"/>
      <c r="K118" s="59"/>
      <c r="L118" s="61">
        <v>1</v>
      </c>
      <c r="M118" s="82">
        <v>1</v>
      </c>
      <c r="N118" s="60">
        <v>1</v>
      </c>
    </row>
    <row r="119" spans="1:14" x14ac:dyDescent="0.25">
      <c r="A119" s="57" t="s">
        <v>1789</v>
      </c>
      <c r="B119" s="3" t="s">
        <v>1761</v>
      </c>
      <c r="C119" s="3"/>
      <c r="D119" s="5" t="s">
        <v>1761</v>
      </c>
      <c r="E119" s="5"/>
      <c r="F119" s="7" t="s">
        <v>1761</v>
      </c>
      <c r="G119" s="7"/>
      <c r="H119" s="59" t="e">
        <f ca="1">AI_SUM(A117,A118)</f>
        <v>#NAME?</v>
      </c>
      <c r="I119" s="57"/>
    </row>
    <row r="120" spans="1:14" x14ac:dyDescent="0.25">
      <c r="A120" s="57" t="s">
        <v>1023</v>
      </c>
      <c r="B120" s="68"/>
      <c r="C120" s="68"/>
      <c r="D120" s="69"/>
      <c r="E120" s="69"/>
      <c r="F120" s="70"/>
      <c r="G120" s="70"/>
      <c r="I120" s="57"/>
      <c r="J120" s="59"/>
      <c r="K120" s="59"/>
      <c r="L120" s="61">
        <v>1</v>
      </c>
      <c r="M120" s="82">
        <v>1</v>
      </c>
      <c r="N120" s="60">
        <v>1</v>
      </c>
    </row>
    <row r="121" spans="1:14" x14ac:dyDescent="0.25">
      <c r="A121" s="57" t="s">
        <v>1021</v>
      </c>
      <c r="B121" s="68" t="s">
        <v>1299</v>
      </c>
      <c r="C121" s="68"/>
      <c r="D121" s="69" t="s">
        <v>1340</v>
      </c>
      <c r="E121" s="69"/>
      <c r="F121" s="70" t="s">
        <v>1381</v>
      </c>
      <c r="G121" s="70"/>
      <c r="I121" s="57"/>
      <c r="J121" s="59"/>
      <c r="K121" s="59"/>
      <c r="L121" s="61">
        <v>1</v>
      </c>
      <c r="M121" s="82">
        <v>1</v>
      </c>
      <c r="N121" s="60">
        <v>1</v>
      </c>
    </row>
    <row r="122" spans="1:14" x14ac:dyDescent="0.25">
      <c r="A122" s="57" t="s">
        <v>1022</v>
      </c>
      <c r="B122" s="68" t="s">
        <v>1300</v>
      </c>
      <c r="C122" s="68"/>
      <c r="D122" s="69" t="s">
        <v>1341</v>
      </c>
      <c r="E122" s="69"/>
      <c r="F122" s="70" t="s">
        <v>1382</v>
      </c>
      <c r="G122" s="70"/>
      <c r="I122" s="57"/>
      <c r="J122" s="59"/>
      <c r="K122" s="59"/>
      <c r="L122" s="61">
        <v>1</v>
      </c>
      <c r="M122" s="82">
        <v>1</v>
      </c>
      <c r="N122" s="60">
        <v>1</v>
      </c>
    </row>
    <row r="123" spans="1:14" x14ac:dyDescent="0.25">
      <c r="A123" s="57" t="s">
        <v>1790</v>
      </c>
      <c r="B123" s="3" t="s">
        <v>1762</v>
      </c>
      <c r="C123" s="3"/>
      <c r="D123" s="5" t="s">
        <v>1762</v>
      </c>
      <c r="E123" s="5"/>
      <c r="F123" s="7" t="s">
        <v>1762</v>
      </c>
      <c r="G123" s="7"/>
      <c r="H123" s="59" t="e">
        <f ca="1">AI_SUM(A121,A122)</f>
        <v>#NAME?</v>
      </c>
      <c r="I123" s="57"/>
    </row>
    <row r="124" spans="1:14" x14ac:dyDescent="0.25">
      <c r="A124" s="57" t="s">
        <v>1024</v>
      </c>
      <c r="B124" s="68"/>
      <c r="C124" s="68"/>
      <c r="D124" s="69"/>
      <c r="E124" s="69"/>
      <c r="F124" s="70"/>
      <c r="G124" s="70"/>
      <c r="I124" s="57"/>
      <c r="J124" s="59"/>
      <c r="K124" s="59"/>
      <c r="L124" s="61">
        <v>1</v>
      </c>
      <c r="M124" s="82">
        <v>1</v>
      </c>
      <c r="N124" s="60">
        <v>1</v>
      </c>
    </row>
    <row r="125" spans="1:14" x14ac:dyDescent="0.25">
      <c r="A125" s="57" t="s">
        <v>1021</v>
      </c>
      <c r="B125" s="68" t="s">
        <v>1301</v>
      </c>
      <c r="C125" s="68"/>
      <c r="D125" s="69" t="s">
        <v>1342</v>
      </c>
      <c r="E125" s="69"/>
      <c r="F125" s="70" t="s">
        <v>1383</v>
      </c>
      <c r="G125" s="70"/>
      <c r="I125" s="57"/>
      <c r="J125" s="59"/>
      <c r="K125" s="59"/>
      <c r="L125" s="61">
        <v>1</v>
      </c>
      <c r="M125" s="82">
        <v>1</v>
      </c>
      <c r="N125" s="60">
        <v>1</v>
      </c>
    </row>
    <row r="126" spans="1:14" x14ac:dyDescent="0.25">
      <c r="A126" s="57" t="s">
        <v>1022</v>
      </c>
      <c r="B126" s="68" t="s">
        <v>1302</v>
      </c>
      <c r="C126" s="68"/>
      <c r="D126" s="69" t="s">
        <v>1343</v>
      </c>
      <c r="E126" s="69"/>
      <c r="F126" s="70" t="s">
        <v>1384</v>
      </c>
      <c r="G126" s="70"/>
      <c r="I126" s="57"/>
      <c r="J126" s="59"/>
      <c r="K126" s="59"/>
      <c r="L126" s="61">
        <v>1</v>
      </c>
      <c r="M126" s="82">
        <v>1</v>
      </c>
      <c r="N126" s="60">
        <v>1</v>
      </c>
    </row>
    <row r="127" spans="1:14" x14ac:dyDescent="0.25">
      <c r="A127" s="57" t="s">
        <v>1791</v>
      </c>
      <c r="B127" s="3" t="s">
        <v>1763</v>
      </c>
      <c r="C127" s="3"/>
      <c r="D127" s="5" t="s">
        <v>1763</v>
      </c>
      <c r="E127" s="5"/>
      <c r="F127" s="7" t="s">
        <v>1763</v>
      </c>
      <c r="G127" s="7"/>
      <c r="H127" s="59" t="e">
        <f ca="1">AI_SUM(A125,A126)</f>
        <v>#NAME?</v>
      </c>
      <c r="I127" s="57"/>
    </row>
    <row r="128" spans="1:14" x14ac:dyDescent="0.25">
      <c r="A128" s="57" t="s">
        <v>1025</v>
      </c>
      <c r="B128" s="68"/>
      <c r="C128" s="68"/>
      <c r="D128" s="69"/>
      <c r="E128" s="69"/>
      <c r="F128" s="70"/>
      <c r="G128" s="70"/>
      <c r="I128" s="57"/>
      <c r="J128" s="59"/>
      <c r="K128" s="59"/>
      <c r="L128" s="61">
        <v>1</v>
      </c>
      <c r="M128" s="82">
        <v>1</v>
      </c>
      <c r="N128" s="60">
        <v>1</v>
      </c>
    </row>
    <row r="129" spans="1:14" x14ac:dyDescent="0.25">
      <c r="A129" s="57" t="s">
        <v>1021</v>
      </c>
      <c r="B129" s="68" t="s">
        <v>1303</v>
      </c>
      <c r="C129" s="68"/>
      <c r="D129" s="69" t="s">
        <v>1344</v>
      </c>
      <c r="E129" s="69"/>
      <c r="F129" s="70" t="s">
        <v>1385</v>
      </c>
      <c r="G129" s="70"/>
      <c r="I129" s="57"/>
      <c r="J129" s="59"/>
      <c r="K129" s="59"/>
      <c r="L129" s="61">
        <v>1</v>
      </c>
      <c r="M129" s="82">
        <v>1</v>
      </c>
      <c r="N129" s="60">
        <v>1</v>
      </c>
    </row>
    <row r="130" spans="1:14" x14ac:dyDescent="0.25">
      <c r="A130" s="57" t="s">
        <v>1022</v>
      </c>
      <c r="B130" s="68" t="s">
        <v>1304</v>
      </c>
      <c r="C130" s="68"/>
      <c r="D130" s="69" t="s">
        <v>1345</v>
      </c>
      <c r="E130" s="69"/>
      <c r="F130" s="70" t="s">
        <v>1386</v>
      </c>
      <c r="G130" s="70"/>
      <c r="I130" s="57"/>
      <c r="J130" s="59"/>
      <c r="K130" s="59"/>
      <c r="L130" s="61">
        <v>1</v>
      </c>
      <c r="M130" s="82">
        <v>1</v>
      </c>
      <c r="N130" s="60">
        <v>1</v>
      </c>
    </row>
    <row r="131" spans="1:14" x14ac:dyDescent="0.25">
      <c r="A131" s="57" t="s">
        <v>1792</v>
      </c>
      <c r="B131" s="3" t="s">
        <v>1764</v>
      </c>
      <c r="C131" s="3"/>
      <c r="D131" s="5" t="s">
        <v>1764</v>
      </c>
      <c r="E131" s="5"/>
      <c r="F131" s="7" t="s">
        <v>1764</v>
      </c>
      <c r="G131" s="7"/>
      <c r="H131" s="59" t="e">
        <f ca="1">AI_SUM(A129,A130)</f>
        <v>#NAME?</v>
      </c>
      <c r="I131" s="57"/>
    </row>
    <row r="132" spans="1:14" x14ac:dyDescent="0.25">
      <c r="A132" s="57" t="s">
        <v>1746</v>
      </c>
      <c r="B132" s="3" t="s">
        <v>1765</v>
      </c>
      <c r="C132" s="3"/>
      <c r="D132" s="5" t="s">
        <v>1765</v>
      </c>
      <c r="E132" s="5"/>
      <c r="F132" s="7" t="s">
        <v>1765</v>
      </c>
      <c r="G132" s="7"/>
      <c r="H132" s="59" t="e">
        <f ca="1">AI_SUM(A115,A119,A123,A127,A131)</f>
        <v>#NAME?</v>
      </c>
      <c r="I132" s="57"/>
    </row>
    <row r="133" spans="1:14" x14ac:dyDescent="0.25">
      <c r="A133" s="57" t="s">
        <v>1026</v>
      </c>
      <c r="B133" s="68"/>
      <c r="C133" s="68"/>
      <c r="D133" s="69"/>
      <c r="E133" s="69"/>
      <c r="F133" s="70"/>
      <c r="G133" s="70"/>
      <c r="I133" s="57"/>
      <c r="J133" s="59"/>
      <c r="K133" s="59"/>
    </row>
    <row r="134" spans="1:14" x14ac:dyDescent="0.25">
      <c r="A134" s="57" t="s">
        <v>1027</v>
      </c>
      <c r="B134" s="68" t="s">
        <v>1305</v>
      </c>
      <c r="C134" s="68"/>
      <c r="D134" s="69" t="s">
        <v>1346</v>
      </c>
      <c r="E134" s="69"/>
      <c r="F134" s="70" t="s">
        <v>1387</v>
      </c>
      <c r="G134" s="70"/>
      <c r="I134" s="57"/>
      <c r="J134" s="59"/>
      <c r="K134" s="59"/>
      <c r="L134" s="61">
        <v>1</v>
      </c>
      <c r="M134" s="82">
        <v>1</v>
      </c>
      <c r="N134" s="60">
        <v>1</v>
      </c>
    </row>
    <row r="135" spans="1:14" x14ac:dyDescent="0.25">
      <c r="A135" s="57" t="s">
        <v>1028</v>
      </c>
      <c r="B135" s="68" t="s">
        <v>1306</v>
      </c>
      <c r="C135" s="68"/>
      <c r="D135" s="69" t="s">
        <v>1347</v>
      </c>
      <c r="E135" s="69"/>
      <c r="F135" s="70" t="s">
        <v>1388</v>
      </c>
      <c r="G135" s="70"/>
      <c r="I135" s="57"/>
      <c r="J135" s="59"/>
      <c r="K135" s="59"/>
      <c r="L135" s="61">
        <v>1</v>
      </c>
      <c r="M135" s="82">
        <v>1</v>
      </c>
      <c r="N135" s="60">
        <v>1</v>
      </c>
    </row>
    <row r="136" spans="1:14" x14ac:dyDescent="0.25">
      <c r="A136" s="57" t="s">
        <v>1029</v>
      </c>
      <c r="B136" s="68" t="s">
        <v>1307</v>
      </c>
      <c r="C136" s="68"/>
      <c r="D136" s="69" t="s">
        <v>1348</v>
      </c>
      <c r="E136" s="69"/>
      <c r="F136" s="70" t="s">
        <v>1389</v>
      </c>
      <c r="G136" s="70"/>
      <c r="I136" s="57"/>
      <c r="J136" s="59"/>
      <c r="K136" s="59"/>
      <c r="L136" s="61">
        <v>1</v>
      </c>
      <c r="M136" s="82">
        <v>1</v>
      </c>
      <c r="N136" s="60">
        <v>1</v>
      </c>
    </row>
    <row r="137" spans="1:14" x14ac:dyDescent="0.25">
      <c r="A137" s="57" t="s">
        <v>1030</v>
      </c>
      <c r="B137" s="68" t="s">
        <v>1308</v>
      </c>
      <c r="C137" s="68"/>
      <c r="D137" s="69" t="s">
        <v>1349</v>
      </c>
      <c r="E137" s="69"/>
      <c r="F137" s="70" t="s">
        <v>1390</v>
      </c>
      <c r="G137" s="70"/>
      <c r="I137" s="57"/>
      <c r="J137" s="59"/>
      <c r="K137" s="59"/>
      <c r="L137" s="61">
        <v>1</v>
      </c>
      <c r="M137" s="82">
        <v>1</v>
      </c>
      <c r="N137" s="60">
        <v>1</v>
      </c>
    </row>
    <row r="138" spans="1:14" x14ac:dyDescent="0.25">
      <c r="A138" s="57" t="s">
        <v>1031</v>
      </c>
      <c r="B138" s="68" t="s">
        <v>1309</v>
      </c>
      <c r="C138" s="68"/>
      <c r="D138" s="69" t="s">
        <v>1350</v>
      </c>
      <c r="E138" s="69"/>
      <c r="F138" s="70" t="s">
        <v>1391</v>
      </c>
      <c r="G138" s="70"/>
      <c r="I138" s="57"/>
      <c r="J138" s="59"/>
      <c r="K138" s="59"/>
      <c r="L138" s="61">
        <v>1</v>
      </c>
      <c r="M138" s="82">
        <v>1</v>
      </c>
      <c r="N138" s="60">
        <v>1</v>
      </c>
    </row>
    <row r="139" spans="1:14" x14ac:dyDescent="0.25">
      <c r="A139" s="57" t="s">
        <v>1032</v>
      </c>
      <c r="B139" s="68" t="s">
        <v>1310</v>
      </c>
      <c r="C139" s="68"/>
      <c r="D139" s="69" t="s">
        <v>1351</v>
      </c>
      <c r="E139" s="69"/>
      <c r="F139" s="70" t="s">
        <v>1392</v>
      </c>
      <c r="G139" s="70"/>
      <c r="I139" s="57"/>
      <c r="J139" s="59"/>
      <c r="K139" s="59"/>
      <c r="L139" s="61">
        <v>1</v>
      </c>
      <c r="M139" s="82">
        <v>1</v>
      </c>
      <c r="N139" s="60">
        <v>1</v>
      </c>
    </row>
    <row r="140" spans="1:14" x14ac:dyDescent="0.25">
      <c r="A140" s="57" t="s">
        <v>1747</v>
      </c>
      <c r="B140" s="3" t="s">
        <v>1766</v>
      </c>
      <c r="C140" s="3"/>
      <c r="D140" s="5" t="s">
        <v>1766</v>
      </c>
      <c r="E140" s="5"/>
      <c r="F140" s="7" t="s">
        <v>1766</v>
      </c>
      <c r="G140" s="7"/>
      <c r="H140" s="59" t="e">
        <f ca="1">AI_SUM(A134,A135,A136,A137,A138,A139)</f>
        <v>#NAME?</v>
      </c>
      <c r="I140" s="57"/>
    </row>
    <row r="141" spans="1:14" x14ac:dyDescent="0.25">
      <c r="A141" s="57" t="s">
        <v>1033</v>
      </c>
      <c r="B141" s="68"/>
      <c r="C141" s="68"/>
      <c r="D141" s="69"/>
      <c r="E141" s="69"/>
      <c r="F141" s="70"/>
      <c r="G141" s="70"/>
      <c r="I141" s="57"/>
      <c r="J141" s="59"/>
      <c r="K141" s="59"/>
    </row>
    <row r="142" spans="1:14" x14ac:dyDescent="0.25">
      <c r="A142" s="57" t="s">
        <v>1034</v>
      </c>
      <c r="B142" s="68" t="s">
        <v>1311</v>
      </c>
      <c r="C142" s="68"/>
      <c r="D142" s="69" t="s">
        <v>1352</v>
      </c>
      <c r="E142" s="69"/>
      <c r="F142" s="70" t="s">
        <v>1393</v>
      </c>
      <c r="G142" s="70"/>
      <c r="I142" s="57"/>
      <c r="J142" s="59"/>
      <c r="K142" s="59"/>
      <c r="L142" s="61">
        <v>1</v>
      </c>
      <c r="M142" s="82">
        <v>1</v>
      </c>
      <c r="N142" s="60">
        <v>1</v>
      </c>
    </row>
    <row r="143" spans="1:14" x14ac:dyDescent="0.25">
      <c r="A143" s="57" t="s">
        <v>1035</v>
      </c>
      <c r="B143" s="68"/>
      <c r="C143" s="68"/>
      <c r="D143" s="69"/>
      <c r="E143" s="69"/>
      <c r="F143" s="70"/>
      <c r="G143" s="70"/>
      <c r="I143" s="57"/>
      <c r="J143" s="59"/>
      <c r="K143" s="59"/>
      <c r="L143" s="61">
        <v>1</v>
      </c>
      <c r="M143" s="82">
        <v>1</v>
      </c>
      <c r="N143" s="60">
        <v>1</v>
      </c>
    </row>
    <row r="144" spans="1:14" x14ac:dyDescent="0.25">
      <c r="A144" s="57" t="s">
        <v>1036</v>
      </c>
      <c r="B144" s="68" t="s">
        <v>1312</v>
      </c>
      <c r="C144" s="68"/>
      <c r="D144" s="69" t="s">
        <v>1353</v>
      </c>
      <c r="E144" s="69"/>
      <c r="F144" s="70" t="s">
        <v>1394</v>
      </c>
      <c r="G144" s="70"/>
      <c r="I144" s="57"/>
      <c r="J144" s="59"/>
      <c r="K144" s="59"/>
      <c r="L144" s="61">
        <v>1</v>
      </c>
      <c r="M144" s="82">
        <v>1</v>
      </c>
      <c r="N144" s="60">
        <v>1</v>
      </c>
    </row>
    <row r="145" spans="1:14" x14ac:dyDescent="0.25">
      <c r="A145" s="57" t="s">
        <v>1037</v>
      </c>
      <c r="B145" s="68"/>
      <c r="C145" s="68"/>
      <c r="D145" s="69"/>
      <c r="E145" s="69"/>
      <c r="F145" s="70"/>
      <c r="G145" s="70"/>
      <c r="I145" s="57"/>
      <c r="J145" s="59"/>
      <c r="K145" s="59"/>
      <c r="L145" s="61">
        <v>1</v>
      </c>
      <c r="M145" s="82">
        <v>1</v>
      </c>
      <c r="N145" s="60">
        <v>1</v>
      </c>
    </row>
    <row r="146" spans="1:14" x14ac:dyDescent="0.25">
      <c r="A146" s="57" t="s">
        <v>1001</v>
      </c>
      <c r="B146" s="68" t="s">
        <v>1313</v>
      </c>
      <c r="C146" s="68"/>
      <c r="D146" s="69" t="s">
        <v>1354</v>
      </c>
      <c r="E146" s="69"/>
      <c r="F146" s="70" t="s">
        <v>1395</v>
      </c>
      <c r="G146" s="70"/>
      <c r="I146" s="57"/>
      <c r="J146" s="59"/>
      <c r="K146" s="59"/>
      <c r="L146" s="61">
        <v>1</v>
      </c>
      <c r="M146" s="82">
        <v>1</v>
      </c>
      <c r="N146" s="60">
        <v>1</v>
      </c>
    </row>
    <row r="147" spans="1:14" x14ac:dyDescent="0.25">
      <c r="A147" s="57" t="s">
        <v>1748</v>
      </c>
      <c r="B147" s="3" t="s">
        <v>1767</v>
      </c>
      <c r="C147" s="3"/>
      <c r="D147" s="5" t="s">
        <v>1767</v>
      </c>
      <c r="E147" s="5"/>
      <c r="F147" s="7" t="s">
        <v>1767</v>
      </c>
      <c r="G147" s="7"/>
      <c r="H147" s="59" t="e">
        <f ca="1">AI_SUM(A142,A144,A146)</f>
        <v>#NAME?</v>
      </c>
      <c r="I147" s="57"/>
    </row>
    <row r="148" spans="1:14" x14ac:dyDescent="0.25">
      <c r="A148" s="57" t="s">
        <v>1038</v>
      </c>
      <c r="B148" s="68" t="s">
        <v>1314</v>
      </c>
      <c r="C148" s="68"/>
      <c r="D148" s="69" t="s">
        <v>1355</v>
      </c>
      <c r="E148" s="69"/>
      <c r="F148" s="70" t="s">
        <v>1396</v>
      </c>
      <c r="G148" s="70"/>
      <c r="I148" s="57"/>
      <c r="J148" s="59"/>
      <c r="K148" s="59"/>
      <c r="L148" s="61">
        <v>1</v>
      </c>
      <c r="M148" s="82">
        <v>1</v>
      </c>
      <c r="N148" s="60">
        <v>1</v>
      </c>
    </row>
    <row r="149" spans="1:14" x14ac:dyDescent="0.25">
      <c r="A149" s="57" t="s">
        <v>1039</v>
      </c>
      <c r="B149" s="68" t="s">
        <v>1315</v>
      </c>
      <c r="C149" s="68"/>
      <c r="D149" s="69" t="s">
        <v>1356</v>
      </c>
      <c r="E149" s="69"/>
      <c r="F149" s="70" t="s">
        <v>1397</v>
      </c>
      <c r="G149" s="70"/>
      <c r="I149" s="57"/>
      <c r="J149" s="59"/>
      <c r="K149" s="59"/>
      <c r="L149" s="61">
        <v>1</v>
      </c>
      <c r="M149" s="82">
        <v>1</v>
      </c>
      <c r="N149" s="60">
        <v>1</v>
      </c>
    </row>
    <row r="150" spans="1:14" x14ac:dyDescent="0.25">
      <c r="A150" s="57" t="s">
        <v>1040</v>
      </c>
      <c r="B150" s="68" t="s">
        <v>1316</v>
      </c>
      <c r="C150" s="68"/>
      <c r="D150" s="69" t="s">
        <v>1357</v>
      </c>
      <c r="E150" s="69"/>
      <c r="F150" s="70" t="s">
        <v>1398</v>
      </c>
      <c r="G150" s="70"/>
      <c r="I150" s="57"/>
      <c r="J150" s="59"/>
      <c r="K150" s="59"/>
      <c r="L150" s="61">
        <v>1</v>
      </c>
      <c r="M150" s="82">
        <v>1</v>
      </c>
      <c r="N150" s="60">
        <v>1</v>
      </c>
    </row>
    <row r="151" spans="1:14" x14ac:dyDescent="0.25">
      <c r="A151" s="57" t="s">
        <v>1041</v>
      </c>
      <c r="B151" s="4" t="s">
        <v>39</v>
      </c>
      <c r="C151" s="4"/>
      <c r="D151" s="6" t="s">
        <v>39</v>
      </c>
      <c r="E151" s="6"/>
      <c r="F151" s="8" t="s">
        <v>39</v>
      </c>
      <c r="G151" s="8"/>
      <c r="I151" s="57"/>
      <c r="J151" s="59"/>
      <c r="K151" s="59"/>
      <c r="L151" s="61">
        <v>1</v>
      </c>
      <c r="M151" s="82">
        <v>1</v>
      </c>
      <c r="N151" s="60">
        <v>1</v>
      </c>
    </row>
    <row r="152" spans="1:14" x14ac:dyDescent="0.25">
      <c r="A152" s="57" t="s">
        <v>1042</v>
      </c>
      <c r="B152" s="68" t="s">
        <v>1317</v>
      </c>
      <c r="C152" s="68"/>
      <c r="D152" s="69" t="s">
        <v>1358</v>
      </c>
      <c r="E152" s="69"/>
      <c r="F152" s="70" t="s">
        <v>1399</v>
      </c>
      <c r="G152" s="70"/>
      <c r="I152" s="57"/>
      <c r="J152" s="59"/>
      <c r="K152" s="59"/>
      <c r="L152" s="61">
        <v>1</v>
      </c>
      <c r="M152" s="82">
        <v>1</v>
      </c>
      <c r="N152" s="60">
        <v>1</v>
      </c>
    </row>
    <row r="153" spans="1:14" x14ac:dyDescent="0.25">
      <c r="A153" s="57" t="s">
        <v>1043</v>
      </c>
      <c r="B153" s="68" t="s">
        <v>1318</v>
      </c>
      <c r="C153" s="68"/>
      <c r="D153" s="69" t="s">
        <v>1359</v>
      </c>
      <c r="E153" s="69"/>
      <c r="F153" s="70" t="s">
        <v>1400</v>
      </c>
      <c r="G153" s="70"/>
      <c r="I153" s="57"/>
      <c r="J153" s="59"/>
      <c r="K153" s="59"/>
      <c r="L153" s="61">
        <v>1</v>
      </c>
      <c r="M153" s="82">
        <v>1</v>
      </c>
      <c r="N153" s="60">
        <v>1</v>
      </c>
    </row>
    <row r="154" spans="1:14" x14ac:dyDescent="0.25">
      <c r="A154" s="57" t="s">
        <v>1044</v>
      </c>
      <c r="B154" s="68" t="s">
        <v>1319</v>
      </c>
      <c r="C154" s="68"/>
      <c r="D154" s="69" t="s">
        <v>1360</v>
      </c>
      <c r="E154" s="69"/>
      <c r="F154" s="70" t="s">
        <v>1401</v>
      </c>
      <c r="G154" s="70"/>
      <c r="I154" s="57"/>
      <c r="J154" s="59"/>
      <c r="K154" s="59"/>
      <c r="L154" s="61">
        <v>1</v>
      </c>
      <c r="M154" s="82">
        <v>1</v>
      </c>
      <c r="N154" s="60">
        <v>1</v>
      </c>
    </row>
    <row r="155" spans="1:14" x14ac:dyDescent="0.25">
      <c r="J155" s="59"/>
      <c r="K155" s="59"/>
    </row>
    <row r="156" spans="1:14" x14ac:dyDescent="0.25">
      <c r="J156" s="59"/>
      <c r="K156" s="59"/>
    </row>
    <row r="157" spans="1:14" x14ac:dyDescent="0.25">
      <c r="J157" s="59"/>
      <c r="K157" s="5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8"/>
  <sheetViews>
    <sheetView topLeftCell="A16" workbookViewId="0">
      <selection activeCell="P23" sqref="P23"/>
    </sheetView>
  </sheetViews>
  <sheetFormatPr defaultColWidth="10.7109375" defaultRowHeight="15" customHeight="1" x14ac:dyDescent="0.25"/>
  <cols>
    <col min="1" max="1" width="52.5703125" style="59" customWidth="1"/>
    <col min="2" max="3" width="10.7109375" style="61"/>
    <col min="4" max="5" width="10.7109375" style="82"/>
    <col min="6" max="7" width="10.7109375" style="60"/>
    <col min="8" max="12" width="10.7109375" style="59"/>
    <col min="13" max="13" width="10.7109375" style="82"/>
    <col min="14" max="16384" width="10.7109375" style="59"/>
  </cols>
  <sheetData>
    <row r="3" spans="1:13" ht="15" customHeight="1" x14ac:dyDescent="0.25">
      <c r="A3" s="99" t="s">
        <v>1502</v>
      </c>
    </row>
    <row r="4" spans="1:13" ht="15" customHeight="1" x14ac:dyDescent="0.25">
      <c r="A4" s="59" t="s">
        <v>838</v>
      </c>
      <c r="D4" s="82" t="s">
        <v>839</v>
      </c>
    </row>
    <row r="5" spans="1:13" ht="15" customHeight="1" x14ac:dyDescent="0.25">
      <c r="A5" s="59" t="s">
        <v>840</v>
      </c>
      <c r="D5" s="82" t="s">
        <v>841</v>
      </c>
      <c r="M5" s="82">
        <v>1</v>
      </c>
    </row>
    <row r="6" spans="1:13" ht="15" customHeight="1" x14ac:dyDescent="0.25">
      <c r="A6" s="59" t="s">
        <v>842</v>
      </c>
      <c r="D6" s="82" t="s">
        <v>843</v>
      </c>
    </row>
    <row r="7" spans="1:13" ht="15" customHeight="1" x14ac:dyDescent="0.25">
      <c r="A7" s="59" t="s">
        <v>844</v>
      </c>
      <c r="D7" s="82" t="s">
        <v>845</v>
      </c>
      <c r="M7" s="82">
        <v>1</v>
      </c>
    </row>
    <row r="8" spans="1:13" ht="15" customHeight="1" x14ac:dyDescent="0.25">
      <c r="A8" s="59" t="s">
        <v>846</v>
      </c>
      <c r="D8" s="82" t="s">
        <v>847</v>
      </c>
    </row>
    <row r="9" spans="1:13" ht="15" customHeight="1" x14ac:dyDescent="0.25">
      <c r="A9" s="59" t="s">
        <v>848</v>
      </c>
      <c r="D9" s="82" t="s">
        <v>849</v>
      </c>
      <c r="M9" s="82">
        <v>1</v>
      </c>
    </row>
    <row r="10" spans="1:13" ht="15" customHeight="1" x14ac:dyDescent="0.25">
      <c r="A10" s="59" t="s">
        <v>850</v>
      </c>
      <c r="D10" s="82" t="s">
        <v>851</v>
      </c>
    </row>
    <row r="11" spans="1:13" ht="15" customHeight="1" x14ac:dyDescent="0.25">
      <c r="A11" s="59" t="s">
        <v>852</v>
      </c>
      <c r="D11" s="82" t="s">
        <v>853</v>
      </c>
      <c r="M11" s="82">
        <v>1</v>
      </c>
    </row>
    <row r="12" spans="1:13" ht="15" customHeight="1" x14ac:dyDescent="0.25">
      <c r="A12" s="59" t="s">
        <v>854</v>
      </c>
      <c r="D12" s="82" t="s">
        <v>855</v>
      </c>
    </row>
    <row r="13" spans="1:13" ht="15" customHeight="1" x14ac:dyDescent="0.25">
      <c r="A13" s="59" t="s">
        <v>856</v>
      </c>
      <c r="D13" s="82" t="s">
        <v>857</v>
      </c>
      <c r="M13" s="82">
        <v>1</v>
      </c>
    </row>
    <row r="14" spans="1:13" ht="15" customHeight="1" x14ac:dyDescent="0.25">
      <c r="A14" s="59" t="s">
        <v>858</v>
      </c>
      <c r="D14" s="82" t="s">
        <v>859</v>
      </c>
    </row>
    <row r="15" spans="1:13" ht="15" customHeight="1" x14ac:dyDescent="0.25">
      <c r="A15" s="59" t="s">
        <v>860</v>
      </c>
      <c r="D15" s="82" t="s">
        <v>861</v>
      </c>
      <c r="M15" s="82">
        <v>1</v>
      </c>
    </row>
    <row r="16" spans="1:13" ht="15" customHeight="1" x14ac:dyDescent="0.25">
      <c r="A16" s="59" t="s">
        <v>862</v>
      </c>
      <c r="D16" s="82" t="s">
        <v>863</v>
      </c>
    </row>
    <row r="17" spans="1:13" ht="15" customHeight="1" x14ac:dyDescent="0.25">
      <c r="A17" s="59" t="s">
        <v>864</v>
      </c>
      <c r="D17" s="82" t="s">
        <v>865</v>
      </c>
      <c r="M17" s="82">
        <v>1</v>
      </c>
    </row>
    <row r="18" spans="1:13" ht="15" customHeight="1" x14ac:dyDescent="0.25">
      <c r="A18" s="59" t="s">
        <v>866</v>
      </c>
      <c r="D18" s="82" t="s">
        <v>867</v>
      </c>
    </row>
    <row r="19" spans="1:13" ht="15" customHeight="1" x14ac:dyDescent="0.25">
      <c r="A19" s="59" t="s">
        <v>868</v>
      </c>
      <c r="D19" s="82" t="s">
        <v>869</v>
      </c>
      <c r="M19" s="82">
        <v>1</v>
      </c>
    </row>
    <row r="20" spans="1:13" ht="15" customHeight="1" x14ac:dyDescent="0.25">
      <c r="A20" s="59" t="s">
        <v>870</v>
      </c>
      <c r="D20" s="82" t="s">
        <v>871</v>
      </c>
    </row>
    <row r="21" spans="1:13" ht="15" customHeight="1" x14ac:dyDescent="0.25">
      <c r="A21" s="59" t="s">
        <v>872</v>
      </c>
      <c r="D21" s="82" t="s">
        <v>873</v>
      </c>
      <c r="M21" s="82">
        <v>1</v>
      </c>
    </row>
    <row r="22" spans="1:13" ht="15" customHeight="1" x14ac:dyDescent="0.25">
      <c r="A22" s="59" t="s">
        <v>874</v>
      </c>
      <c r="D22" s="82" t="s">
        <v>875</v>
      </c>
    </row>
    <row r="23" spans="1:13" ht="15" customHeight="1" x14ac:dyDescent="0.25">
      <c r="A23" s="59" t="s">
        <v>876</v>
      </c>
      <c r="D23" s="82" t="s">
        <v>877</v>
      </c>
      <c r="M23" s="82">
        <v>1</v>
      </c>
    </row>
    <row r="24" spans="1:13" ht="15" customHeight="1" x14ac:dyDescent="0.25">
      <c r="A24" s="59" t="s">
        <v>878</v>
      </c>
      <c r="D24" s="82" t="s">
        <v>879</v>
      </c>
    </row>
    <row r="25" spans="1:13" ht="15" customHeight="1" x14ac:dyDescent="0.25">
      <c r="A25" s="59" t="s">
        <v>880</v>
      </c>
      <c r="D25" s="82" t="s">
        <v>881</v>
      </c>
      <c r="M25" s="82">
        <v>1</v>
      </c>
    </row>
    <row r="26" spans="1:13" ht="15" customHeight="1" x14ac:dyDescent="0.25">
      <c r="A26" s="59" t="s">
        <v>882</v>
      </c>
      <c r="D26" s="82" t="s">
        <v>883</v>
      </c>
    </row>
    <row r="27" spans="1:13" ht="15" customHeight="1" x14ac:dyDescent="0.25">
      <c r="A27" s="59" t="s">
        <v>884</v>
      </c>
      <c r="D27" s="82" t="s">
        <v>885</v>
      </c>
      <c r="M27" s="82">
        <v>1</v>
      </c>
    </row>
    <row r="28" spans="1:13" ht="15" customHeight="1" x14ac:dyDescent="0.25">
      <c r="A28" s="59" t="s">
        <v>886</v>
      </c>
      <c r="D28" s="82" t="s">
        <v>887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2"/>
  <sheetViews>
    <sheetView topLeftCell="A37" workbookViewId="0">
      <selection activeCell="P23" sqref="P23"/>
    </sheetView>
  </sheetViews>
  <sheetFormatPr defaultRowHeight="15" customHeight="1" x14ac:dyDescent="0.25"/>
  <cols>
    <col min="1" max="1" width="52.570312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4" width="10.7109375" style="59" customWidth="1"/>
    <col min="15" max="16384" width="9.140625" style="59"/>
  </cols>
  <sheetData>
    <row r="3" spans="1:5" ht="15" customHeight="1" x14ac:dyDescent="0.25">
      <c r="A3" s="96" t="s">
        <v>1503</v>
      </c>
      <c r="B3" s="97"/>
      <c r="C3" s="97"/>
      <c r="D3" s="98"/>
      <c r="E3" s="98"/>
    </row>
    <row r="4" spans="1:5" ht="15" customHeight="1" x14ac:dyDescent="0.25">
      <c r="A4" s="57" t="s">
        <v>1450</v>
      </c>
      <c r="B4" s="3" t="s">
        <v>1402</v>
      </c>
      <c r="C4" s="3"/>
    </row>
    <row r="5" spans="1:5" ht="15" customHeight="1" x14ac:dyDescent="0.25">
      <c r="A5" s="57" t="s">
        <v>1449</v>
      </c>
      <c r="B5" s="3" t="s">
        <v>1403</v>
      </c>
      <c r="C5" s="3"/>
    </row>
    <row r="6" spans="1:5" ht="15" customHeight="1" x14ac:dyDescent="0.25">
      <c r="A6" s="57" t="s">
        <v>1448</v>
      </c>
      <c r="B6" s="3" t="s">
        <v>1404</v>
      </c>
      <c r="C6" s="3"/>
    </row>
    <row r="7" spans="1:5" ht="15" customHeight="1" x14ac:dyDescent="0.25">
      <c r="A7" s="57" t="s">
        <v>1451</v>
      </c>
      <c r="B7" s="3" t="s">
        <v>1405</v>
      </c>
      <c r="C7" s="3"/>
    </row>
    <row r="8" spans="1:5" ht="15" customHeight="1" x14ac:dyDescent="0.25">
      <c r="A8" s="57" t="s">
        <v>1452</v>
      </c>
      <c r="B8" s="3" t="s">
        <v>1406</v>
      </c>
      <c r="C8" s="3"/>
    </row>
    <row r="9" spans="1:5" ht="15" customHeight="1" x14ac:dyDescent="0.25">
      <c r="A9" s="57" t="s">
        <v>1453</v>
      </c>
      <c r="B9" s="3" t="s">
        <v>1407</v>
      </c>
      <c r="C9" s="3"/>
    </row>
    <row r="10" spans="1:5" ht="15" customHeight="1" x14ac:dyDescent="0.25">
      <c r="A10" s="57" t="s">
        <v>1455</v>
      </c>
      <c r="B10" s="3" t="s">
        <v>1408</v>
      </c>
      <c r="C10" s="3"/>
    </row>
    <row r="11" spans="1:5" ht="15" customHeight="1" x14ac:dyDescent="0.25">
      <c r="A11" s="57" t="s">
        <v>1454</v>
      </c>
      <c r="B11" s="3" t="s">
        <v>1409</v>
      </c>
      <c r="C11" s="3"/>
    </row>
    <row r="12" spans="1:5" ht="15" customHeight="1" x14ac:dyDescent="0.25">
      <c r="A12" s="57" t="s">
        <v>1456</v>
      </c>
      <c r="B12" s="3" t="s">
        <v>1410</v>
      </c>
      <c r="C12" s="3"/>
    </row>
    <row r="13" spans="1:5" ht="15" customHeight="1" x14ac:dyDescent="0.25">
      <c r="A13" s="57" t="s">
        <v>1457</v>
      </c>
      <c r="B13" s="3" t="s">
        <v>1411</v>
      </c>
      <c r="C13" s="3"/>
    </row>
    <row r="14" spans="1:5" ht="15" customHeight="1" x14ac:dyDescent="0.25">
      <c r="A14" s="57" t="s">
        <v>1458</v>
      </c>
      <c r="B14" s="3" t="s">
        <v>1412</v>
      </c>
      <c r="C14" s="3"/>
    </row>
    <row r="15" spans="1:5" ht="15" customHeight="1" x14ac:dyDescent="0.25">
      <c r="A15" s="57" t="s">
        <v>1459</v>
      </c>
      <c r="B15" s="28"/>
      <c r="C15" s="28"/>
    </row>
    <row r="16" spans="1:5" ht="15" customHeight="1" x14ac:dyDescent="0.25">
      <c r="A16" s="57" t="s">
        <v>1460</v>
      </c>
      <c r="B16" s="3" t="s">
        <v>1413</v>
      </c>
      <c r="C16" s="3"/>
    </row>
    <row r="17" spans="1:3" ht="15" customHeight="1" x14ac:dyDescent="0.25">
      <c r="A17" s="57" t="s">
        <v>1461</v>
      </c>
      <c r="B17" s="3" t="s">
        <v>1414</v>
      </c>
      <c r="C17" s="3"/>
    </row>
    <row r="18" spans="1:3" ht="15" customHeight="1" x14ac:dyDescent="0.25">
      <c r="A18" s="57" t="s">
        <v>1462</v>
      </c>
      <c r="B18" s="3" t="s">
        <v>1415</v>
      </c>
      <c r="C18" s="3"/>
    </row>
    <row r="19" spans="1:3" ht="15" customHeight="1" x14ac:dyDescent="0.25">
      <c r="A19" s="57" t="s">
        <v>1463</v>
      </c>
      <c r="B19" s="3" t="s">
        <v>1416</v>
      </c>
      <c r="C19" s="3"/>
    </row>
    <row r="20" spans="1:3" ht="15" customHeight="1" x14ac:dyDescent="0.25">
      <c r="A20" s="57" t="s">
        <v>1464</v>
      </c>
      <c r="B20" s="3" t="s">
        <v>1417</v>
      </c>
      <c r="C20" s="3"/>
    </row>
    <row r="21" spans="1:3" ht="15" customHeight="1" x14ac:dyDescent="0.25">
      <c r="A21" s="57" t="s">
        <v>1465</v>
      </c>
      <c r="B21" s="3" t="s">
        <v>1418</v>
      </c>
      <c r="C21" s="3"/>
    </row>
    <row r="22" spans="1:3" ht="15" customHeight="1" x14ac:dyDescent="0.25">
      <c r="A22" s="57" t="s">
        <v>1488</v>
      </c>
      <c r="B22" s="3" t="s">
        <v>1419</v>
      </c>
      <c r="C22" s="3"/>
    </row>
    <row r="23" spans="1:3" ht="15" customHeight="1" x14ac:dyDescent="0.25">
      <c r="A23" s="57" t="s">
        <v>1489</v>
      </c>
      <c r="B23" s="3" t="s">
        <v>1420</v>
      </c>
      <c r="C23" s="3"/>
    </row>
    <row r="24" spans="1:3" ht="15" customHeight="1" x14ac:dyDescent="0.25">
      <c r="A24" s="57" t="s">
        <v>1466</v>
      </c>
      <c r="B24" s="3" t="s">
        <v>1421</v>
      </c>
      <c r="C24" s="3"/>
    </row>
    <row r="25" spans="1:3" ht="15" customHeight="1" x14ac:dyDescent="0.25">
      <c r="A25" s="57" t="s">
        <v>1467</v>
      </c>
      <c r="B25" s="3" t="s">
        <v>1422</v>
      </c>
      <c r="C25" s="3"/>
    </row>
    <row r="26" spans="1:3" ht="15" customHeight="1" x14ac:dyDescent="0.25">
      <c r="A26" s="57" t="s">
        <v>1468</v>
      </c>
      <c r="B26" s="3" t="s">
        <v>1423</v>
      </c>
      <c r="C26" s="3"/>
    </row>
    <row r="27" spans="1:3" ht="15" customHeight="1" x14ac:dyDescent="0.25">
      <c r="A27" s="57" t="s">
        <v>1469</v>
      </c>
      <c r="B27" s="3" t="s">
        <v>1424</v>
      </c>
      <c r="C27" s="3"/>
    </row>
    <row r="28" spans="1:3" ht="15" customHeight="1" x14ac:dyDescent="0.25">
      <c r="A28" s="57" t="s">
        <v>1470</v>
      </c>
      <c r="B28" s="3" t="s">
        <v>1425</v>
      </c>
      <c r="C28" s="3"/>
    </row>
    <row r="29" spans="1:3" ht="15" customHeight="1" x14ac:dyDescent="0.25">
      <c r="A29" s="57" t="s">
        <v>1471</v>
      </c>
      <c r="B29" s="3" t="s">
        <v>1426</v>
      </c>
      <c r="C29" s="3"/>
    </row>
    <row r="30" spans="1:3" ht="15" customHeight="1" x14ac:dyDescent="0.25">
      <c r="A30" s="57" t="s">
        <v>1487</v>
      </c>
      <c r="B30" s="3" t="s">
        <v>1427</v>
      </c>
      <c r="C30" s="3"/>
    </row>
    <row r="31" spans="1:3" ht="15" customHeight="1" x14ac:dyDescent="0.25">
      <c r="A31" s="57" t="s">
        <v>1472</v>
      </c>
      <c r="B31" s="3" t="s">
        <v>1428</v>
      </c>
      <c r="C31" s="3"/>
    </row>
    <row r="32" spans="1:3" ht="15" customHeight="1" x14ac:dyDescent="0.25">
      <c r="A32" s="57" t="s">
        <v>1486</v>
      </c>
      <c r="B32" s="3" t="s">
        <v>1429</v>
      </c>
      <c r="C32" s="3"/>
    </row>
    <row r="33" spans="1:3" ht="15" customHeight="1" x14ac:dyDescent="0.25">
      <c r="A33" s="57" t="s">
        <v>1473</v>
      </c>
      <c r="B33" s="3" t="s">
        <v>1430</v>
      </c>
      <c r="C33" s="3"/>
    </row>
    <row r="34" spans="1:3" ht="15" customHeight="1" x14ac:dyDescent="0.25">
      <c r="A34" s="57" t="s">
        <v>1490</v>
      </c>
      <c r="B34" s="3" t="s">
        <v>1431</v>
      </c>
      <c r="C34" s="3"/>
    </row>
    <row r="35" spans="1:3" ht="15" customHeight="1" x14ac:dyDescent="0.25">
      <c r="A35" s="57" t="s">
        <v>1474</v>
      </c>
      <c r="B35" s="3" t="s">
        <v>1432</v>
      </c>
      <c r="C35" s="3"/>
    </row>
    <row r="36" spans="1:3" ht="15" customHeight="1" x14ac:dyDescent="0.25">
      <c r="A36" s="57" t="s">
        <v>1475</v>
      </c>
      <c r="B36" s="3" t="s">
        <v>1433</v>
      </c>
      <c r="C36" s="3"/>
    </row>
    <row r="37" spans="1:3" ht="15" customHeight="1" x14ac:dyDescent="0.25">
      <c r="A37" s="57" t="s">
        <v>1476</v>
      </c>
      <c r="B37" s="3" t="s">
        <v>1434</v>
      </c>
      <c r="C37" s="3"/>
    </row>
    <row r="38" spans="1:3" ht="15" customHeight="1" x14ac:dyDescent="0.25">
      <c r="A38" s="57" t="s">
        <v>1477</v>
      </c>
      <c r="B38" s="3" t="s">
        <v>1435</v>
      </c>
      <c r="C38" s="3"/>
    </row>
    <row r="39" spans="1:3" ht="15" customHeight="1" x14ac:dyDescent="0.25">
      <c r="A39" s="57" t="s">
        <v>1478</v>
      </c>
      <c r="B39" s="3" t="s">
        <v>1436</v>
      </c>
      <c r="C39" s="3"/>
    </row>
    <row r="40" spans="1:3" ht="15" customHeight="1" x14ac:dyDescent="0.25">
      <c r="A40" s="57" t="s">
        <v>1479</v>
      </c>
      <c r="B40" s="3" t="s">
        <v>1437</v>
      </c>
      <c r="C40" s="3"/>
    </row>
    <row r="41" spans="1:3" ht="15" customHeight="1" x14ac:dyDescent="0.25">
      <c r="A41" s="57" t="s">
        <v>1480</v>
      </c>
      <c r="B41" s="3" t="s">
        <v>1438</v>
      </c>
      <c r="C41" s="3"/>
    </row>
    <row r="42" spans="1:3" ht="15" customHeight="1" x14ac:dyDescent="0.25">
      <c r="A42" s="57" t="s">
        <v>1481</v>
      </c>
      <c r="B42" s="28"/>
      <c r="C42" s="28"/>
    </row>
    <row r="43" spans="1:3" ht="15" customHeight="1" x14ac:dyDescent="0.25">
      <c r="A43" s="57" t="s">
        <v>1491</v>
      </c>
      <c r="B43" s="3" t="s">
        <v>1439</v>
      </c>
      <c r="C43" s="3"/>
    </row>
    <row r="44" spans="1:3" ht="15" customHeight="1" x14ac:dyDescent="0.25">
      <c r="A44" s="57" t="s">
        <v>1492</v>
      </c>
      <c r="B44" s="3" t="s">
        <v>1440</v>
      </c>
      <c r="C44" s="3"/>
    </row>
    <row r="45" spans="1:3" ht="15" customHeight="1" x14ac:dyDescent="0.25">
      <c r="A45" s="57" t="s">
        <v>1493</v>
      </c>
      <c r="B45" s="3" t="s">
        <v>1441</v>
      </c>
      <c r="C45" s="3"/>
    </row>
    <row r="46" spans="1:3" ht="15" customHeight="1" x14ac:dyDescent="0.25">
      <c r="A46" s="57" t="s">
        <v>89</v>
      </c>
      <c r="B46" s="3" t="s">
        <v>1442</v>
      </c>
      <c r="C46" s="3"/>
    </row>
    <row r="47" spans="1:3" ht="15" customHeight="1" x14ac:dyDescent="0.25">
      <c r="A47" s="57"/>
      <c r="B47" s="27"/>
      <c r="C47" s="27"/>
    </row>
    <row r="48" spans="1:3" ht="15" customHeight="1" x14ac:dyDescent="0.25">
      <c r="A48" s="29" t="s">
        <v>1443</v>
      </c>
      <c r="B48" s="1"/>
      <c r="C48" s="1"/>
    </row>
    <row r="49" spans="1:3" ht="15" customHeight="1" x14ac:dyDescent="0.25">
      <c r="A49" s="57" t="s">
        <v>1482</v>
      </c>
      <c r="B49" s="3" t="s">
        <v>1444</v>
      </c>
      <c r="C49" s="3"/>
    </row>
    <row r="50" spans="1:3" ht="15" customHeight="1" x14ac:dyDescent="0.25">
      <c r="A50" s="57" t="s">
        <v>1483</v>
      </c>
      <c r="B50" s="3" t="s">
        <v>1445</v>
      </c>
      <c r="C50" s="3"/>
    </row>
    <row r="51" spans="1:3" ht="15" customHeight="1" x14ac:dyDescent="0.25">
      <c r="A51" s="57" t="s">
        <v>1484</v>
      </c>
      <c r="B51" s="3" t="s">
        <v>1446</v>
      </c>
      <c r="C51" s="3"/>
    </row>
    <row r="52" spans="1:3" ht="15" customHeight="1" x14ac:dyDescent="0.25">
      <c r="A52" s="57" t="s">
        <v>1485</v>
      </c>
      <c r="B52" s="3" t="s">
        <v>1447</v>
      </c>
      <c r="C5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7"/>
  <sheetViews>
    <sheetView tabSelected="1" topLeftCell="A46" workbookViewId="0">
      <selection activeCell="P23" sqref="P23"/>
    </sheetView>
  </sheetViews>
  <sheetFormatPr defaultRowHeight="15" customHeight="1" x14ac:dyDescent="0.25"/>
  <cols>
    <col min="1" max="1" width="52.5703125" style="31" customWidth="1"/>
    <col min="2" max="3" width="10.7109375" style="33" customWidth="1"/>
    <col min="4" max="5" width="10.7109375" style="35" customWidth="1"/>
    <col min="6" max="7" width="10.7109375" style="40" customWidth="1"/>
    <col min="8" max="12" width="10.7109375" style="31" customWidth="1"/>
    <col min="13" max="13" width="10.7109375" style="37" customWidth="1"/>
    <col min="14" max="14" width="10.7109375" style="31" customWidth="1"/>
    <col min="15" max="16384" width="9.140625" style="31"/>
  </cols>
  <sheetData>
    <row r="3" spans="1:13" ht="15" customHeight="1" x14ac:dyDescent="0.25">
      <c r="A3" s="72" t="s">
        <v>1541</v>
      </c>
      <c r="B3" s="83"/>
      <c r="C3" s="83"/>
      <c r="D3" s="90"/>
      <c r="E3" s="90"/>
    </row>
    <row r="4" spans="1:13" s="57" customFormat="1" ht="15" customHeight="1" x14ac:dyDescent="0.25">
      <c r="A4" s="57" t="s">
        <v>1627</v>
      </c>
      <c r="B4" s="27"/>
      <c r="C4" s="27"/>
      <c r="D4" s="5" t="s">
        <v>1542</v>
      </c>
      <c r="E4" s="5"/>
      <c r="F4" s="39"/>
      <c r="G4" s="39"/>
      <c r="M4" s="36"/>
    </row>
    <row r="5" spans="1:13" s="57" customFormat="1" ht="15" customHeight="1" x14ac:dyDescent="0.25">
      <c r="A5" s="57" t="s">
        <v>1628</v>
      </c>
      <c r="B5" s="27"/>
      <c r="C5" s="27"/>
      <c r="D5" s="5" t="s">
        <v>1543</v>
      </c>
      <c r="E5" s="5"/>
      <c r="F5" s="39"/>
      <c r="G5" s="39"/>
      <c r="M5" s="36"/>
    </row>
    <row r="6" spans="1:13" s="57" customFormat="1" ht="15" customHeight="1" x14ac:dyDescent="0.25">
      <c r="A6" s="57" t="s">
        <v>1629</v>
      </c>
      <c r="B6" s="27"/>
      <c r="C6" s="27"/>
      <c r="D6" s="5" t="s">
        <v>1544</v>
      </c>
      <c r="E6" s="5"/>
      <c r="F6" s="39"/>
      <c r="G6" s="39"/>
      <c r="M6" s="36"/>
    </row>
    <row r="7" spans="1:13" s="57" customFormat="1" ht="15" customHeight="1" x14ac:dyDescent="0.25">
      <c r="A7" s="57" t="s">
        <v>1600</v>
      </c>
      <c r="B7" s="27"/>
      <c r="C7" s="27"/>
      <c r="D7" s="34"/>
      <c r="E7" s="34"/>
      <c r="F7" s="39"/>
      <c r="G7" s="39"/>
      <c r="M7" s="36"/>
    </row>
    <row r="8" spans="1:13" s="57" customFormat="1" ht="15" customHeight="1" x14ac:dyDescent="0.25">
      <c r="A8" s="57" t="s">
        <v>1630</v>
      </c>
      <c r="B8" s="27"/>
      <c r="C8" s="27"/>
      <c r="D8" s="5" t="s">
        <v>1545</v>
      </c>
      <c r="E8" s="5"/>
      <c r="F8" s="39"/>
      <c r="G8" s="39"/>
      <c r="M8" s="36"/>
    </row>
    <row r="9" spans="1:13" s="57" customFormat="1" ht="15" customHeight="1" x14ac:dyDescent="0.25">
      <c r="A9" s="57" t="s">
        <v>1631</v>
      </c>
      <c r="B9" s="27"/>
      <c r="C9" s="27"/>
      <c r="D9" s="5" t="s">
        <v>1546</v>
      </c>
      <c r="E9" s="5"/>
      <c r="F9" s="39"/>
      <c r="G9" s="39"/>
      <c r="M9" s="36"/>
    </row>
    <row r="10" spans="1:13" s="57" customFormat="1" ht="15" customHeight="1" x14ac:dyDescent="0.25">
      <c r="A10" s="57" t="s">
        <v>1632</v>
      </c>
      <c r="B10" s="27"/>
      <c r="C10" s="27"/>
      <c r="D10" s="5" t="s">
        <v>1547</v>
      </c>
      <c r="E10" s="5"/>
      <c r="F10" s="39"/>
      <c r="G10" s="39"/>
      <c r="M10" s="36"/>
    </row>
    <row r="11" spans="1:13" s="57" customFormat="1" ht="15" customHeight="1" x14ac:dyDescent="0.25">
      <c r="A11" s="57" t="s">
        <v>1633</v>
      </c>
      <c r="B11" s="27"/>
      <c r="C11" s="27"/>
      <c r="D11" s="34"/>
      <c r="E11" s="34"/>
      <c r="F11" s="39"/>
      <c r="G11" s="39"/>
      <c r="M11" s="36"/>
    </row>
    <row r="12" spans="1:13" s="57" customFormat="1" ht="15" customHeight="1" x14ac:dyDescent="0.25">
      <c r="A12" s="57" t="s">
        <v>1634</v>
      </c>
      <c r="B12" s="27"/>
      <c r="C12" s="27"/>
      <c r="D12" s="5" t="s">
        <v>1548</v>
      </c>
      <c r="E12" s="5"/>
      <c r="F12" s="39"/>
      <c r="G12" s="39"/>
      <c r="M12" s="36"/>
    </row>
    <row r="13" spans="1:13" s="57" customFormat="1" ht="15" customHeight="1" x14ac:dyDescent="0.25">
      <c r="A13" s="57" t="s">
        <v>1635</v>
      </c>
      <c r="B13" s="27"/>
      <c r="C13" s="27"/>
      <c r="D13" s="5" t="s">
        <v>1549</v>
      </c>
      <c r="E13" s="5"/>
      <c r="F13" s="39"/>
      <c r="G13" s="39"/>
      <c r="M13" s="36"/>
    </row>
    <row r="14" spans="1:13" s="57" customFormat="1" ht="15" customHeight="1" x14ac:dyDescent="0.25">
      <c r="A14" s="57" t="s">
        <v>1636</v>
      </c>
      <c r="B14" s="27"/>
      <c r="C14" s="27"/>
      <c r="D14" s="5" t="s">
        <v>1550</v>
      </c>
      <c r="E14" s="5"/>
      <c r="F14" s="39"/>
      <c r="G14" s="39"/>
      <c r="M14" s="36"/>
    </row>
    <row r="15" spans="1:13" s="57" customFormat="1" ht="15" customHeight="1" x14ac:dyDescent="0.25">
      <c r="A15" s="57" t="s">
        <v>1637</v>
      </c>
      <c r="B15" s="27"/>
      <c r="C15" s="27"/>
      <c r="D15" s="5" t="s">
        <v>1551</v>
      </c>
      <c r="E15" s="5"/>
      <c r="F15" s="39"/>
      <c r="G15" s="39"/>
      <c r="M15" s="36"/>
    </row>
    <row r="16" spans="1:13" s="57" customFormat="1" ht="15" customHeight="1" x14ac:dyDescent="0.25">
      <c r="A16" s="57" t="s">
        <v>1638</v>
      </c>
      <c r="B16" s="27"/>
      <c r="C16" s="27"/>
      <c r="D16" s="34"/>
      <c r="E16" s="34"/>
      <c r="F16" s="39"/>
      <c r="G16" s="39"/>
      <c r="M16" s="36"/>
    </row>
    <row r="17" spans="1:13" s="57" customFormat="1" ht="15" customHeight="1" x14ac:dyDescent="0.25">
      <c r="A17" s="57" t="s">
        <v>1639</v>
      </c>
      <c r="B17" s="27"/>
      <c r="C17" s="27"/>
      <c r="D17" s="5" t="s">
        <v>1552</v>
      </c>
      <c r="E17" s="5"/>
      <c r="F17" s="39"/>
      <c r="G17" s="39"/>
      <c r="M17" s="36"/>
    </row>
    <row r="18" spans="1:13" s="57" customFormat="1" ht="15" customHeight="1" x14ac:dyDescent="0.25">
      <c r="A18" s="57" t="s">
        <v>1601</v>
      </c>
      <c r="B18" s="27"/>
      <c r="C18" s="27"/>
      <c r="D18" s="34"/>
      <c r="E18" s="34"/>
      <c r="F18" s="39"/>
      <c r="G18" s="39"/>
      <c r="M18" s="36"/>
    </row>
    <row r="19" spans="1:13" s="57" customFormat="1" ht="15" customHeight="1" x14ac:dyDescent="0.25">
      <c r="A19" s="57" t="s">
        <v>1602</v>
      </c>
      <c r="B19" s="27"/>
      <c r="C19" s="27"/>
      <c r="D19" s="5" t="s">
        <v>1553</v>
      </c>
      <c r="E19" s="5"/>
      <c r="F19" s="39"/>
      <c r="G19" s="39"/>
      <c r="M19" s="36"/>
    </row>
    <row r="20" spans="1:13" s="57" customFormat="1" ht="15" customHeight="1" x14ac:dyDescent="0.25">
      <c r="A20" s="57" t="s">
        <v>1640</v>
      </c>
      <c r="B20" s="27"/>
      <c r="C20" s="27"/>
      <c r="D20" s="5" t="s">
        <v>1554</v>
      </c>
      <c r="E20" s="5"/>
      <c r="F20" s="39"/>
      <c r="G20" s="39"/>
      <c r="M20" s="36"/>
    </row>
    <row r="21" spans="1:13" s="57" customFormat="1" ht="15" customHeight="1" x14ac:dyDescent="0.25">
      <c r="A21" s="57" t="s">
        <v>1641</v>
      </c>
      <c r="B21" s="27"/>
      <c r="C21" s="27"/>
      <c r="D21" s="5" t="s">
        <v>1555</v>
      </c>
      <c r="E21" s="5"/>
      <c r="F21" s="39"/>
      <c r="G21" s="39"/>
      <c r="M21" s="36"/>
    </row>
    <row r="22" spans="1:13" s="57" customFormat="1" ht="15" customHeight="1" x14ac:dyDescent="0.25">
      <c r="A22" s="57" t="s">
        <v>1603</v>
      </c>
      <c r="B22" s="27"/>
      <c r="C22" s="27"/>
      <c r="D22" s="5" t="s">
        <v>1556</v>
      </c>
      <c r="E22" s="5"/>
      <c r="F22" s="39"/>
      <c r="G22" s="39"/>
      <c r="M22" s="36"/>
    </row>
    <row r="23" spans="1:13" s="57" customFormat="1" ht="15" customHeight="1" x14ac:dyDescent="0.25">
      <c r="A23" s="57" t="s">
        <v>1642</v>
      </c>
      <c r="B23" s="27"/>
      <c r="C23" s="27"/>
      <c r="D23" s="34"/>
      <c r="E23" s="34"/>
      <c r="F23" s="39"/>
      <c r="G23" s="39"/>
      <c r="M23" s="36"/>
    </row>
    <row r="24" spans="1:13" s="57" customFormat="1" ht="15" customHeight="1" x14ac:dyDescent="0.25">
      <c r="A24" s="57" t="s">
        <v>1599</v>
      </c>
      <c r="B24" s="27"/>
      <c r="C24" s="27"/>
      <c r="D24" s="5" t="s">
        <v>1557</v>
      </c>
      <c r="E24" s="5"/>
      <c r="F24" s="39"/>
      <c r="G24" s="39"/>
      <c r="M24" s="36"/>
    </row>
    <row r="25" spans="1:13" s="57" customFormat="1" ht="15" customHeight="1" x14ac:dyDescent="0.25">
      <c r="A25" s="57" t="s">
        <v>1604</v>
      </c>
      <c r="B25" s="27"/>
      <c r="C25" s="27"/>
      <c r="D25" s="5" t="s">
        <v>1558</v>
      </c>
      <c r="E25" s="5"/>
      <c r="F25" s="39"/>
      <c r="G25" s="39"/>
      <c r="M25" s="36"/>
    </row>
    <row r="26" spans="1:13" s="57" customFormat="1" ht="15" customHeight="1" x14ac:dyDescent="0.25">
      <c r="A26" s="57" t="s">
        <v>1643</v>
      </c>
      <c r="B26" s="27"/>
      <c r="C26" s="27"/>
      <c r="D26" s="5" t="s">
        <v>1559</v>
      </c>
      <c r="E26" s="5"/>
      <c r="F26" s="39"/>
      <c r="G26" s="39"/>
      <c r="M26" s="36"/>
    </row>
    <row r="27" spans="1:13" s="57" customFormat="1" ht="15" customHeight="1" x14ac:dyDescent="0.25">
      <c r="A27" s="57" t="s">
        <v>1644</v>
      </c>
      <c r="B27" s="27"/>
      <c r="C27" s="27"/>
      <c r="D27" s="5" t="s">
        <v>1560</v>
      </c>
      <c r="E27" s="5"/>
      <c r="F27" s="39"/>
      <c r="G27" s="39"/>
      <c r="M27" s="36"/>
    </row>
    <row r="28" spans="1:13" s="57" customFormat="1" ht="15" customHeight="1" x14ac:dyDescent="0.25">
      <c r="A28" s="57" t="s">
        <v>1645</v>
      </c>
      <c r="B28" s="27"/>
      <c r="C28" s="27"/>
      <c r="D28" s="5" t="s">
        <v>1561</v>
      </c>
      <c r="E28" s="5"/>
      <c r="F28" s="39"/>
      <c r="G28" s="39"/>
      <c r="M28" s="36"/>
    </row>
    <row r="29" spans="1:13" s="57" customFormat="1" ht="15" customHeight="1" x14ac:dyDescent="0.25">
      <c r="A29" s="57" t="s">
        <v>1646</v>
      </c>
      <c r="B29" s="27"/>
      <c r="C29" s="27"/>
      <c r="D29" s="5" t="s">
        <v>1562</v>
      </c>
      <c r="E29" s="5"/>
      <c r="F29" s="39"/>
      <c r="G29" s="39"/>
      <c r="M29" s="36"/>
    </row>
    <row r="30" spans="1:13" s="57" customFormat="1" ht="15" customHeight="1" x14ac:dyDescent="0.25">
      <c r="A30" s="57" t="s">
        <v>1605</v>
      </c>
      <c r="B30" s="27"/>
      <c r="C30" s="27"/>
      <c r="D30" s="5" t="s">
        <v>1563</v>
      </c>
      <c r="E30" s="5"/>
      <c r="F30" s="39"/>
      <c r="G30" s="39"/>
      <c r="M30" s="36"/>
    </row>
    <row r="31" spans="1:13" s="57" customFormat="1" ht="15" customHeight="1" x14ac:dyDescent="0.25">
      <c r="A31" s="57" t="s">
        <v>1606</v>
      </c>
      <c r="B31" s="27"/>
      <c r="C31" s="27"/>
      <c r="D31" s="5" t="s">
        <v>1564</v>
      </c>
      <c r="E31" s="5"/>
      <c r="F31" s="39"/>
      <c r="G31" s="39"/>
      <c r="M31" s="36"/>
    </row>
    <row r="32" spans="1:13" s="57" customFormat="1" ht="15" customHeight="1" x14ac:dyDescent="0.25">
      <c r="A32" s="57" t="s">
        <v>1607</v>
      </c>
      <c r="B32" s="27"/>
      <c r="C32" s="27"/>
      <c r="D32" s="5" t="s">
        <v>1565</v>
      </c>
      <c r="E32" s="5"/>
      <c r="F32" s="39"/>
      <c r="G32" s="39"/>
      <c r="M32" s="36"/>
    </row>
    <row r="33" spans="1:13" s="57" customFormat="1" ht="15" customHeight="1" x14ac:dyDescent="0.25">
      <c r="A33" s="57" t="s">
        <v>1647</v>
      </c>
      <c r="B33" s="27"/>
      <c r="C33" s="27"/>
      <c r="D33" s="5" t="s">
        <v>1566</v>
      </c>
      <c r="E33" s="5"/>
      <c r="F33" s="39"/>
      <c r="G33" s="39"/>
      <c r="M33" s="36"/>
    </row>
    <row r="34" spans="1:13" s="57" customFormat="1" ht="15" customHeight="1" x14ac:dyDescent="0.25">
      <c r="A34" s="57" t="s">
        <v>1608</v>
      </c>
      <c r="B34" s="27"/>
      <c r="C34" s="27"/>
      <c r="D34" s="5" t="s">
        <v>1567</v>
      </c>
      <c r="E34" s="5"/>
      <c r="F34" s="39"/>
      <c r="G34" s="39"/>
      <c r="M34" s="36"/>
    </row>
    <row r="35" spans="1:13" s="57" customFormat="1" ht="15" customHeight="1" x14ac:dyDescent="0.25">
      <c r="A35" s="57" t="s">
        <v>1609</v>
      </c>
      <c r="B35" s="27"/>
      <c r="C35" s="27"/>
      <c r="D35" s="5" t="s">
        <v>1568</v>
      </c>
      <c r="E35" s="5"/>
      <c r="F35" s="39"/>
      <c r="G35" s="39"/>
      <c r="M35" s="36"/>
    </row>
    <row r="36" spans="1:13" s="57" customFormat="1" ht="15" customHeight="1" x14ac:dyDescent="0.25">
      <c r="A36" s="57" t="s">
        <v>1610</v>
      </c>
      <c r="B36" s="27"/>
      <c r="C36" s="27"/>
      <c r="D36" s="5" t="s">
        <v>1569</v>
      </c>
      <c r="E36" s="5"/>
      <c r="F36" s="39"/>
      <c r="G36" s="39"/>
      <c r="M36" s="36"/>
    </row>
    <row r="37" spans="1:13" s="57" customFormat="1" ht="15" customHeight="1" x14ac:dyDescent="0.25">
      <c r="A37" s="57" t="s">
        <v>1648</v>
      </c>
      <c r="B37" s="27"/>
      <c r="C37" s="27"/>
      <c r="D37" s="5" t="s">
        <v>1570</v>
      </c>
      <c r="E37" s="5"/>
      <c r="F37" s="39"/>
      <c r="G37" s="39"/>
      <c r="M37" s="36"/>
    </row>
    <row r="38" spans="1:13" s="57" customFormat="1" ht="15" customHeight="1" x14ac:dyDescent="0.25">
      <c r="A38" s="57" t="s">
        <v>1611</v>
      </c>
      <c r="B38" s="27"/>
      <c r="C38" s="27"/>
      <c r="D38" s="5" t="s">
        <v>1571</v>
      </c>
      <c r="E38" s="5"/>
      <c r="F38" s="39"/>
      <c r="G38" s="39"/>
      <c r="M38" s="36"/>
    </row>
    <row r="39" spans="1:13" s="57" customFormat="1" ht="15" customHeight="1" x14ac:dyDescent="0.25">
      <c r="A39" s="57" t="s">
        <v>1612</v>
      </c>
      <c r="B39" s="27"/>
      <c r="C39" s="27"/>
      <c r="D39" s="34"/>
      <c r="E39" s="34"/>
      <c r="F39" s="39"/>
      <c r="G39" s="39"/>
      <c r="M39" s="36"/>
    </row>
    <row r="40" spans="1:13" s="57" customFormat="1" ht="15" customHeight="1" x14ac:dyDescent="0.25">
      <c r="A40" s="57" t="s">
        <v>1650</v>
      </c>
      <c r="B40" s="27"/>
      <c r="C40" s="27"/>
      <c r="D40" s="5" t="s">
        <v>1572</v>
      </c>
      <c r="E40" s="5"/>
      <c r="F40" s="39"/>
      <c r="G40" s="39"/>
      <c r="M40" s="36"/>
    </row>
    <row r="41" spans="1:13" s="57" customFormat="1" ht="15" customHeight="1" x14ac:dyDescent="0.25">
      <c r="A41" s="57" t="s">
        <v>1651</v>
      </c>
      <c r="B41" s="27"/>
      <c r="C41" s="27"/>
      <c r="D41" s="5" t="s">
        <v>1573</v>
      </c>
      <c r="E41" s="5"/>
      <c r="F41" s="39"/>
      <c r="G41" s="39"/>
      <c r="M41" s="36"/>
    </row>
    <row r="42" spans="1:13" s="57" customFormat="1" ht="15" customHeight="1" x14ac:dyDescent="0.25">
      <c r="A42" s="57" t="s">
        <v>1649</v>
      </c>
      <c r="B42" s="27"/>
      <c r="C42" s="27"/>
      <c r="D42" s="5" t="s">
        <v>1574</v>
      </c>
      <c r="E42" s="5"/>
      <c r="F42" s="39"/>
      <c r="G42" s="39"/>
      <c r="M42" s="36"/>
    </row>
    <row r="43" spans="1:13" s="57" customFormat="1" ht="15" customHeight="1" x14ac:dyDescent="0.25">
      <c r="A43" s="57" t="s">
        <v>1613</v>
      </c>
      <c r="B43" s="27"/>
      <c r="C43" s="27"/>
      <c r="D43" s="5" t="s">
        <v>1575</v>
      </c>
      <c r="E43" s="5"/>
      <c r="F43" s="39"/>
      <c r="G43" s="39"/>
      <c r="M43" s="36"/>
    </row>
    <row r="44" spans="1:13" s="57" customFormat="1" ht="15" customHeight="1" x14ac:dyDescent="0.25">
      <c r="A44" s="57" t="s">
        <v>1614</v>
      </c>
      <c r="B44" s="27"/>
      <c r="C44" s="27"/>
      <c r="D44" s="5" t="s">
        <v>1576</v>
      </c>
      <c r="E44" s="5"/>
      <c r="F44" s="39"/>
      <c r="G44" s="39"/>
      <c r="M44" s="36"/>
    </row>
    <row r="45" spans="1:13" s="57" customFormat="1" ht="15" customHeight="1" x14ac:dyDescent="0.25">
      <c r="A45" s="57" t="s">
        <v>1615</v>
      </c>
      <c r="B45" s="27"/>
      <c r="C45" s="27"/>
      <c r="D45" s="5" t="s">
        <v>1577</v>
      </c>
      <c r="E45" s="5"/>
      <c r="F45" s="39"/>
      <c r="G45" s="39"/>
      <c r="M45" s="36"/>
    </row>
    <row r="46" spans="1:13" s="57" customFormat="1" ht="15" customHeight="1" x14ac:dyDescent="0.25">
      <c r="A46" s="57" t="s">
        <v>1616</v>
      </c>
      <c r="B46" s="27"/>
      <c r="C46" s="27"/>
      <c r="D46" s="5" t="s">
        <v>1578</v>
      </c>
      <c r="E46" s="5"/>
      <c r="F46" s="39"/>
      <c r="G46" s="39"/>
      <c r="M46" s="36"/>
    </row>
    <row r="47" spans="1:13" s="57" customFormat="1" ht="15" customHeight="1" x14ac:dyDescent="0.25">
      <c r="A47" s="57" t="s">
        <v>1617</v>
      </c>
      <c r="B47" s="27"/>
      <c r="C47" s="27"/>
      <c r="D47" s="5" t="s">
        <v>1579</v>
      </c>
      <c r="E47" s="5"/>
      <c r="F47" s="39"/>
      <c r="G47" s="39"/>
      <c r="M47" s="36"/>
    </row>
    <row r="48" spans="1:13" s="57" customFormat="1" ht="15" customHeight="1" x14ac:dyDescent="0.25">
      <c r="A48" s="57" t="s">
        <v>1618</v>
      </c>
      <c r="B48" s="27"/>
      <c r="C48" s="27"/>
      <c r="D48" s="5" t="s">
        <v>1580</v>
      </c>
      <c r="E48" s="5"/>
      <c r="F48" s="39"/>
      <c r="G48" s="39"/>
      <c r="M48" s="36"/>
    </row>
    <row r="49" spans="1:13" s="57" customFormat="1" ht="15" customHeight="1" x14ac:dyDescent="0.25">
      <c r="A49" s="57" t="s">
        <v>1619</v>
      </c>
      <c r="B49" s="27"/>
      <c r="C49" s="27"/>
      <c r="D49" s="5" t="s">
        <v>1581</v>
      </c>
      <c r="E49" s="5"/>
      <c r="F49" s="39"/>
      <c r="G49" s="39"/>
      <c r="M49" s="36"/>
    </row>
    <row r="50" spans="1:13" s="57" customFormat="1" ht="15" customHeight="1" x14ac:dyDescent="0.25">
      <c r="A50" s="57" t="s">
        <v>1652</v>
      </c>
      <c r="B50" s="27"/>
      <c r="C50" s="27"/>
      <c r="D50" s="5" t="s">
        <v>1582</v>
      </c>
      <c r="E50" s="5"/>
      <c r="F50" s="39"/>
      <c r="G50" s="39"/>
      <c r="M50" s="36"/>
    </row>
    <row r="51" spans="1:13" s="57" customFormat="1" ht="15" customHeight="1" x14ac:dyDescent="0.25">
      <c r="A51" s="57" t="s">
        <v>1620</v>
      </c>
      <c r="B51" s="27"/>
      <c r="C51" s="27"/>
      <c r="D51" s="5" t="s">
        <v>1583</v>
      </c>
      <c r="E51" s="5"/>
      <c r="F51" s="39"/>
      <c r="G51" s="39"/>
      <c r="M51" s="36"/>
    </row>
    <row r="52" spans="1:13" s="57" customFormat="1" ht="15" customHeight="1" x14ac:dyDescent="0.25">
      <c r="A52" s="57" t="s">
        <v>1653</v>
      </c>
      <c r="B52" s="27"/>
      <c r="C52" s="27"/>
      <c r="D52" s="5" t="s">
        <v>1584</v>
      </c>
      <c r="E52" s="5"/>
      <c r="F52" s="39"/>
      <c r="G52" s="39"/>
      <c r="M52" s="36"/>
    </row>
    <row r="53" spans="1:13" s="57" customFormat="1" ht="15" customHeight="1" x14ac:dyDescent="0.25">
      <c r="A53" s="57" t="s">
        <v>1621</v>
      </c>
      <c r="B53" s="27"/>
      <c r="C53" s="27"/>
      <c r="D53" s="5" t="s">
        <v>1585</v>
      </c>
      <c r="E53" s="5"/>
      <c r="F53" s="39"/>
      <c r="G53" s="39"/>
      <c r="M53" s="36"/>
    </row>
    <row r="54" spans="1:13" s="57" customFormat="1" ht="15" customHeight="1" x14ac:dyDescent="0.25">
      <c r="A54" s="57" t="s">
        <v>1490</v>
      </c>
      <c r="B54" s="27"/>
      <c r="C54" s="27"/>
      <c r="D54" s="5" t="s">
        <v>1586</v>
      </c>
      <c r="E54" s="5"/>
      <c r="F54" s="39"/>
      <c r="G54" s="39"/>
      <c r="M54" s="36"/>
    </row>
    <row r="55" spans="1:13" s="57" customFormat="1" ht="15" customHeight="1" x14ac:dyDescent="0.25">
      <c r="A55" s="57" t="s">
        <v>1622</v>
      </c>
      <c r="B55" s="27"/>
      <c r="C55" s="27"/>
      <c r="D55" s="5" t="s">
        <v>1587</v>
      </c>
      <c r="E55" s="5"/>
      <c r="F55" s="39"/>
      <c r="G55" s="39"/>
      <c r="M55" s="36"/>
    </row>
    <row r="56" spans="1:13" s="57" customFormat="1" ht="15" customHeight="1" x14ac:dyDescent="0.25">
      <c r="A56" s="57" t="s">
        <v>1623</v>
      </c>
      <c r="B56" s="27"/>
      <c r="C56" s="27"/>
      <c r="D56" s="5" t="s">
        <v>1588</v>
      </c>
      <c r="E56" s="5"/>
      <c r="F56" s="39"/>
      <c r="G56" s="39"/>
      <c r="M56" s="36"/>
    </row>
    <row r="57" spans="1:13" s="57" customFormat="1" ht="15" customHeight="1" x14ac:dyDescent="0.25">
      <c r="A57" s="57" t="s">
        <v>1624</v>
      </c>
      <c r="B57" s="27"/>
      <c r="C57" s="27"/>
      <c r="D57" s="5" t="s">
        <v>1589</v>
      </c>
      <c r="E57" s="5"/>
      <c r="F57" s="39"/>
      <c r="G57" s="39"/>
      <c r="M57" s="36"/>
    </row>
    <row r="58" spans="1:13" s="57" customFormat="1" ht="15" customHeight="1" x14ac:dyDescent="0.25">
      <c r="A58" s="57" t="s">
        <v>1654</v>
      </c>
      <c r="B58" s="27"/>
      <c r="C58" s="27"/>
      <c r="D58" s="5" t="s">
        <v>1590</v>
      </c>
      <c r="E58" s="5"/>
      <c r="F58" s="39"/>
      <c r="G58" s="39"/>
      <c r="M58" s="36"/>
    </row>
    <row r="59" spans="1:13" s="57" customFormat="1" ht="15" customHeight="1" x14ac:dyDescent="0.25">
      <c r="A59" s="57" t="s">
        <v>1655</v>
      </c>
      <c r="B59" s="27"/>
      <c r="C59" s="27"/>
      <c r="D59" s="5" t="s">
        <v>1591</v>
      </c>
      <c r="E59" s="5"/>
      <c r="F59" s="39"/>
      <c r="G59" s="39"/>
      <c r="M59" s="36"/>
    </row>
    <row r="60" spans="1:13" s="57" customFormat="1" ht="15" customHeight="1" x14ac:dyDescent="0.25">
      <c r="A60" s="57" t="s">
        <v>1625</v>
      </c>
      <c r="B60" s="27"/>
      <c r="C60" s="27"/>
      <c r="D60" s="5" t="s">
        <v>1592</v>
      </c>
      <c r="E60" s="5"/>
      <c r="F60" s="39"/>
      <c r="G60" s="39"/>
      <c r="M60" s="36"/>
    </row>
    <row r="61" spans="1:13" s="57" customFormat="1" ht="15" customHeight="1" x14ac:dyDescent="0.25">
      <c r="A61" s="57" t="s">
        <v>1626</v>
      </c>
      <c r="B61" s="27"/>
      <c r="C61" s="27"/>
      <c r="D61" s="5" t="s">
        <v>1593</v>
      </c>
      <c r="E61" s="5"/>
      <c r="F61" s="39"/>
      <c r="G61" s="39"/>
      <c r="M61" s="36"/>
    </row>
    <row r="62" spans="1:13" s="57" customFormat="1" ht="15" customHeight="1" x14ac:dyDescent="0.25">
      <c r="A62" s="57" t="s">
        <v>1481</v>
      </c>
      <c r="B62" s="27"/>
      <c r="C62" s="27"/>
      <c r="D62" s="34"/>
      <c r="E62" s="34"/>
      <c r="F62" s="39"/>
      <c r="G62" s="39"/>
      <c r="M62" s="36"/>
    </row>
    <row r="63" spans="1:13" s="57" customFormat="1" ht="15" customHeight="1" x14ac:dyDescent="0.25">
      <c r="A63" s="57" t="s">
        <v>1656</v>
      </c>
      <c r="B63" s="27"/>
      <c r="C63" s="27"/>
      <c r="D63" s="5" t="s">
        <v>1594</v>
      </c>
      <c r="E63" s="5"/>
      <c r="F63" s="39"/>
      <c r="G63" s="39"/>
      <c r="M63" s="36"/>
    </row>
    <row r="64" spans="1:13" s="57" customFormat="1" ht="15" customHeight="1" x14ac:dyDescent="0.25">
      <c r="A64" s="57" t="s">
        <v>1657</v>
      </c>
      <c r="B64" s="27"/>
      <c r="C64" s="27"/>
      <c r="D64" s="5" t="s">
        <v>1595</v>
      </c>
      <c r="E64" s="5"/>
      <c r="F64" s="39"/>
      <c r="G64" s="39"/>
      <c r="M64" s="36"/>
    </row>
    <row r="65" spans="1:13" s="57" customFormat="1" ht="15" customHeight="1" x14ac:dyDescent="0.25">
      <c r="A65" s="57" t="s">
        <v>1658</v>
      </c>
      <c r="B65" s="27"/>
      <c r="C65" s="27"/>
      <c r="D65" s="5" t="s">
        <v>1596</v>
      </c>
      <c r="E65" s="5"/>
      <c r="F65" s="39"/>
      <c r="G65" s="39"/>
      <c r="M65" s="36"/>
    </row>
    <row r="66" spans="1:13" s="57" customFormat="1" ht="15" customHeight="1" x14ac:dyDescent="0.25">
      <c r="A66" s="57" t="s">
        <v>1659</v>
      </c>
      <c r="B66" s="27"/>
      <c r="C66" s="27"/>
      <c r="D66" s="5" t="s">
        <v>1597</v>
      </c>
      <c r="E66" s="5"/>
      <c r="F66" s="39"/>
      <c r="G66" s="39"/>
      <c r="M66" s="36"/>
    </row>
    <row r="67" spans="1:13" s="57" customFormat="1" ht="15" customHeight="1" x14ac:dyDescent="0.25">
      <c r="A67" s="57" t="s">
        <v>1660</v>
      </c>
      <c r="B67" s="27"/>
      <c r="C67" s="27"/>
      <c r="D67" s="5" t="s">
        <v>1598</v>
      </c>
      <c r="E67" s="5"/>
      <c r="F67" s="39"/>
      <c r="G67" s="39"/>
      <c r="M67" s="3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28" workbookViewId="0">
      <selection activeCell="P23" sqref="P23"/>
    </sheetView>
  </sheetViews>
  <sheetFormatPr defaultRowHeight="15" customHeight="1" x14ac:dyDescent="0.25"/>
  <cols>
    <col min="1" max="1" width="52.5703125" style="31" customWidth="1"/>
    <col min="2" max="3" width="10.7109375" style="32" customWidth="1"/>
    <col min="4" max="5" width="10.7109375" style="35" customWidth="1"/>
    <col min="6" max="7" width="10.7109375" style="76" customWidth="1"/>
    <col min="8" max="8" width="10.7109375" style="77" customWidth="1"/>
    <col min="9" max="13" width="10.7109375" style="31" customWidth="1"/>
    <col min="14" max="14" width="10.7109375" style="40" customWidth="1"/>
    <col min="15" max="16384" width="9.140625" style="31"/>
  </cols>
  <sheetData>
    <row r="1" spans="1:14" s="57" customFormat="1" ht="15" customHeight="1" x14ac:dyDescent="0.25">
      <c r="A1" s="55"/>
      <c r="B1" s="84"/>
      <c r="C1" s="84"/>
      <c r="D1" s="85"/>
      <c r="E1" s="85"/>
      <c r="F1" s="74"/>
      <c r="G1" s="74"/>
      <c r="H1" s="51"/>
      <c r="N1" s="39"/>
    </row>
    <row r="2" spans="1:14" s="57" customFormat="1" ht="15" customHeight="1" x14ac:dyDescent="0.25">
      <c r="A2" s="55"/>
      <c r="B2" s="78"/>
      <c r="C2" s="78"/>
      <c r="D2" s="80"/>
      <c r="E2" s="80"/>
      <c r="F2" s="75"/>
      <c r="G2" s="75"/>
      <c r="H2" s="51"/>
      <c r="N2" s="39"/>
    </row>
    <row r="3" spans="1:14" s="57" customFormat="1" ht="15" customHeight="1" x14ac:dyDescent="0.25">
      <c r="A3" s="59" t="s">
        <v>1661</v>
      </c>
      <c r="B3" s="78"/>
      <c r="C3" s="78"/>
      <c r="D3" s="80"/>
      <c r="E3" s="80"/>
      <c r="F3" s="75"/>
      <c r="G3" s="75"/>
      <c r="H3" s="51"/>
      <c r="N3" s="39"/>
    </row>
    <row r="4" spans="1:14" s="57" customFormat="1" ht="15" customHeight="1" x14ac:dyDescent="0.25">
      <c r="A4" s="59" t="s">
        <v>1698</v>
      </c>
      <c r="B4" s="3"/>
      <c r="C4" s="3"/>
      <c r="D4" s="5"/>
      <c r="E4" s="5"/>
      <c r="F4" s="7" t="s">
        <v>1662</v>
      </c>
      <c r="G4" s="7"/>
      <c r="H4" s="58"/>
      <c r="N4" s="39"/>
    </row>
    <row r="5" spans="1:14" s="57" customFormat="1" ht="15" customHeight="1" x14ac:dyDescent="0.25">
      <c r="A5" s="59" t="s">
        <v>1699</v>
      </c>
      <c r="B5" s="3"/>
      <c r="C5" s="3"/>
      <c r="D5" s="5"/>
      <c r="E5" s="5"/>
      <c r="F5" s="7" t="s">
        <v>1663</v>
      </c>
      <c r="G5" s="7"/>
      <c r="H5" s="58"/>
      <c r="N5" s="39"/>
    </row>
    <row r="6" spans="1:14" s="57" customFormat="1" ht="15" customHeight="1" x14ac:dyDescent="0.25">
      <c r="A6" s="59" t="s">
        <v>1700</v>
      </c>
      <c r="B6" s="3"/>
      <c r="C6" s="3"/>
      <c r="D6" s="5"/>
      <c r="E6" s="5"/>
      <c r="F6" s="7" t="s">
        <v>1664</v>
      </c>
      <c r="G6" s="7"/>
      <c r="H6" s="58"/>
      <c r="N6" s="39"/>
    </row>
    <row r="7" spans="1:14" s="57" customFormat="1" ht="15" customHeight="1" x14ac:dyDescent="0.25">
      <c r="A7" s="59" t="s">
        <v>1701</v>
      </c>
      <c r="B7" s="3"/>
      <c r="C7" s="3"/>
      <c r="D7" s="5"/>
      <c r="E7" s="5"/>
      <c r="F7" s="7"/>
      <c r="G7" s="7"/>
      <c r="H7" s="58"/>
      <c r="N7" s="39"/>
    </row>
    <row r="8" spans="1:14" s="57" customFormat="1" ht="15" customHeight="1" x14ac:dyDescent="0.25">
      <c r="A8" s="59" t="s">
        <v>1702</v>
      </c>
      <c r="B8" s="3"/>
      <c r="C8" s="3"/>
      <c r="D8" s="5"/>
      <c r="E8" s="5"/>
      <c r="F8" s="7" t="s">
        <v>1665</v>
      </c>
      <c r="G8" s="7"/>
      <c r="H8" s="58"/>
      <c r="N8" s="39"/>
    </row>
    <row r="9" spans="1:14" s="57" customFormat="1" ht="15" customHeight="1" x14ac:dyDescent="0.25">
      <c r="A9" s="59" t="s">
        <v>1703</v>
      </c>
      <c r="B9" s="3"/>
      <c r="C9" s="3"/>
      <c r="D9" s="5"/>
      <c r="E9" s="5"/>
      <c r="F9" s="7" t="s">
        <v>1666</v>
      </c>
      <c r="G9" s="7"/>
      <c r="H9" s="58"/>
      <c r="N9" s="39"/>
    </row>
    <row r="10" spans="1:14" s="57" customFormat="1" ht="15" customHeight="1" x14ac:dyDescent="0.25">
      <c r="A10" s="59" t="s">
        <v>1704</v>
      </c>
      <c r="B10" s="3"/>
      <c r="C10" s="3"/>
      <c r="D10" s="5"/>
      <c r="E10" s="5"/>
      <c r="F10" s="7" t="s">
        <v>1667</v>
      </c>
      <c r="G10" s="7"/>
      <c r="H10" s="58"/>
      <c r="N10" s="39"/>
    </row>
    <row r="11" spans="1:14" s="57" customFormat="1" ht="15" customHeight="1" x14ac:dyDescent="0.25">
      <c r="A11" s="59" t="s">
        <v>1705</v>
      </c>
      <c r="B11" s="3"/>
      <c r="C11" s="3"/>
      <c r="D11" s="5"/>
      <c r="E11" s="5"/>
      <c r="F11" s="7" t="s">
        <v>1668</v>
      </c>
      <c r="G11" s="7"/>
      <c r="H11" s="58"/>
      <c r="N11" s="39"/>
    </row>
    <row r="12" spans="1:14" s="57" customFormat="1" ht="15" customHeight="1" x14ac:dyDescent="0.25">
      <c r="A12" s="59" t="s">
        <v>1706</v>
      </c>
      <c r="B12" s="3"/>
      <c r="C12" s="3"/>
      <c r="D12" s="5"/>
      <c r="E12" s="5"/>
      <c r="F12" s="7" t="s">
        <v>1669</v>
      </c>
      <c r="G12" s="7"/>
      <c r="H12" s="58"/>
      <c r="N12" s="39"/>
    </row>
    <row r="13" spans="1:14" s="57" customFormat="1" ht="15" customHeight="1" x14ac:dyDescent="0.25">
      <c r="A13" s="59" t="s">
        <v>1643</v>
      </c>
      <c r="B13" s="3"/>
      <c r="C13" s="3"/>
      <c r="D13" s="5"/>
      <c r="E13" s="5"/>
      <c r="F13" s="7" t="s">
        <v>1670</v>
      </c>
      <c r="G13" s="7"/>
      <c r="H13" s="58"/>
      <c r="N13" s="39"/>
    </row>
    <row r="14" spans="1:14" s="57" customFormat="1" ht="15" customHeight="1" x14ac:dyDescent="0.25">
      <c r="A14" s="59" t="s">
        <v>1707</v>
      </c>
      <c r="B14" s="79"/>
      <c r="C14" s="79"/>
      <c r="D14" s="81"/>
      <c r="E14" s="81"/>
      <c r="F14" s="7" t="s">
        <v>1671</v>
      </c>
      <c r="G14" s="7"/>
      <c r="H14" s="58"/>
      <c r="N14" s="39"/>
    </row>
    <row r="15" spans="1:14" s="57" customFormat="1" ht="15" customHeight="1" x14ac:dyDescent="0.25">
      <c r="A15" s="59" t="s">
        <v>1605</v>
      </c>
      <c r="B15" s="3"/>
      <c r="C15" s="3"/>
      <c r="D15" s="5"/>
      <c r="E15" s="5"/>
      <c r="F15" s="7" t="s">
        <v>1672</v>
      </c>
      <c r="G15" s="7"/>
      <c r="H15" s="58"/>
      <c r="N15" s="39"/>
    </row>
    <row r="16" spans="1:14" s="57" customFormat="1" ht="15" customHeight="1" x14ac:dyDescent="0.25">
      <c r="A16" s="59" t="s">
        <v>1462</v>
      </c>
      <c r="B16" s="3"/>
      <c r="C16" s="3"/>
      <c r="D16" s="5"/>
      <c r="E16" s="5"/>
      <c r="F16" s="7" t="s">
        <v>1673</v>
      </c>
      <c r="G16" s="7"/>
      <c r="H16" s="58"/>
      <c r="N16" s="39"/>
    </row>
    <row r="17" spans="1:14" s="57" customFormat="1" ht="15" customHeight="1" x14ac:dyDescent="0.25">
      <c r="A17" s="59" t="s">
        <v>1708</v>
      </c>
      <c r="B17" s="3"/>
      <c r="C17" s="3"/>
      <c r="D17" s="5"/>
      <c r="E17" s="5"/>
      <c r="F17" s="7" t="s">
        <v>1674</v>
      </c>
      <c r="G17" s="7"/>
      <c r="H17" s="58"/>
      <c r="N17" s="39"/>
    </row>
    <row r="18" spans="1:14" s="57" customFormat="1" ht="15" customHeight="1" x14ac:dyDescent="0.25">
      <c r="A18" s="59" t="s">
        <v>1709</v>
      </c>
      <c r="B18" s="3"/>
      <c r="C18" s="3"/>
      <c r="D18" s="5"/>
      <c r="E18" s="5"/>
      <c r="F18" s="7" t="s">
        <v>1675</v>
      </c>
      <c r="G18" s="7"/>
      <c r="H18" s="58"/>
      <c r="N18" s="39"/>
    </row>
    <row r="19" spans="1:14" s="57" customFormat="1" ht="15" customHeight="1" x14ac:dyDescent="0.25">
      <c r="A19" s="59" t="s">
        <v>1456</v>
      </c>
      <c r="B19" s="3"/>
      <c r="C19" s="3"/>
      <c r="D19" s="5"/>
      <c r="E19" s="5"/>
      <c r="F19" s="7" t="s">
        <v>1676</v>
      </c>
      <c r="G19" s="7"/>
      <c r="H19" s="58"/>
      <c r="N19" s="39"/>
    </row>
    <row r="20" spans="1:14" s="57" customFormat="1" ht="15" customHeight="1" x14ac:dyDescent="0.25">
      <c r="A20" s="59" t="s">
        <v>1710</v>
      </c>
      <c r="B20" s="79"/>
      <c r="C20" s="79"/>
      <c r="D20" s="81"/>
      <c r="E20" s="81"/>
      <c r="F20" s="7" t="s">
        <v>1677</v>
      </c>
      <c r="G20" s="7"/>
      <c r="H20" s="58"/>
      <c r="N20" s="39"/>
    </row>
    <row r="21" spans="1:14" s="57" customFormat="1" ht="15" customHeight="1" x14ac:dyDescent="0.25">
      <c r="A21" s="59" t="s">
        <v>1039</v>
      </c>
      <c r="B21" s="3"/>
      <c r="C21" s="3"/>
      <c r="D21" s="5"/>
      <c r="E21" s="5"/>
      <c r="F21" s="7" t="s">
        <v>1678</v>
      </c>
      <c r="G21" s="7"/>
      <c r="H21" s="58"/>
      <c r="N21" s="39"/>
    </row>
    <row r="22" spans="1:14" s="57" customFormat="1" ht="15" customHeight="1" x14ac:dyDescent="0.25">
      <c r="A22" s="59" t="s">
        <v>1711</v>
      </c>
      <c r="B22" s="3"/>
      <c r="C22" s="3"/>
      <c r="D22" s="5"/>
      <c r="E22" s="5"/>
      <c r="F22" s="7" t="s">
        <v>1679</v>
      </c>
      <c r="G22" s="7"/>
      <c r="H22" s="58"/>
      <c r="N22" s="39"/>
    </row>
    <row r="23" spans="1:14" s="57" customFormat="1" ht="15" customHeight="1" x14ac:dyDescent="0.25">
      <c r="A23" s="59" t="s">
        <v>1712</v>
      </c>
      <c r="B23" s="3"/>
      <c r="C23" s="3"/>
      <c r="D23" s="5"/>
      <c r="E23" s="5"/>
      <c r="F23" s="7" t="s">
        <v>1680</v>
      </c>
      <c r="G23" s="7"/>
      <c r="H23" s="58"/>
      <c r="N23" s="39"/>
    </row>
    <row r="24" spans="1:14" s="57" customFormat="1" ht="15" customHeight="1" x14ac:dyDescent="0.25">
      <c r="A24" s="59" t="s">
        <v>1713</v>
      </c>
      <c r="B24" s="3"/>
      <c r="C24" s="3"/>
      <c r="D24" s="5"/>
      <c r="E24" s="5"/>
      <c r="F24" s="7" t="s">
        <v>1681</v>
      </c>
      <c r="G24" s="7"/>
      <c r="H24" s="58"/>
      <c r="N24" s="39"/>
    </row>
    <row r="25" spans="1:14" s="57" customFormat="1" ht="15" customHeight="1" x14ac:dyDescent="0.25">
      <c r="A25" s="59" t="s">
        <v>1714</v>
      </c>
      <c r="B25" s="3"/>
      <c r="C25" s="3"/>
      <c r="D25" s="5"/>
      <c r="E25" s="5"/>
      <c r="F25" s="7" t="s">
        <v>1682</v>
      </c>
      <c r="G25" s="7"/>
      <c r="H25" s="58"/>
      <c r="N25" s="39"/>
    </row>
    <row r="26" spans="1:14" s="57" customFormat="1" ht="15" customHeight="1" x14ac:dyDescent="0.25">
      <c r="A26" s="59" t="s">
        <v>1715</v>
      </c>
      <c r="B26" s="79"/>
      <c r="C26" s="79"/>
      <c r="D26" s="81"/>
      <c r="E26" s="81"/>
      <c r="F26" s="7" t="s">
        <v>1683</v>
      </c>
      <c r="G26" s="7"/>
      <c r="H26" s="58"/>
      <c r="N26" s="39"/>
    </row>
    <row r="27" spans="1:14" s="57" customFormat="1" ht="15" customHeight="1" x14ac:dyDescent="0.25">
      <c r="A27" s="59" t="s">
        <v>1716</v>
      </c>
      <c r="B27" s="3"/>
      <c r="C27" s="3"/>
      <c r="D27" s="5"/>
      <c r="E27" s="5"/>
      <c r="F27" s="7" t="s">
        <v>1684</v>
      </c>
      <c r="G27" s="7"/>
      <c r="H27" s="58"/>
      <c r="N27" s="39"/>
    </row>
    <row r="28" spans="1:14" s="57" customFormat="1" ht="15" customHeight="1" x14ac:dyDescent="0.25">
      <c r="A28" s="59" t="s">
        <v>1717</v>
      </c>
      <c r="B28" s="3"/>
      <c r="C28" s="3"/>
      <c r="D28" s="5"/>
      <c r="E28" s="5"/>
      <c r="F28" s="7" t="s">
        <v>1685</v>
      </c>
      <c r="G28" s="7"/>
      <c r="H28" s="58"/>
      <c r="N28" s="39"/>
    </row>
    <row r="29" spans="1:14" s="57" customFormat="1" ht="15" customHeight="1" x14ac:dyDescent="0.25">
      <c r="A29" s="59" t="s">
        <v>1490</v>
      </c>
      <c r="B29" s="3"/>
      <c r="C29" s="3"/>
      <c r="D29" s="5"/>
      <c r="E29" s="5"/>
      <c r="F29" s="7" t="s">
        <v>1686</v>
      </c>
      <c r="G29" s="7"/>
      <c r="H29" s="58"/>
      <c r="N29" s="39"/>
    </row>
    <row r="30" spans="1:14" s="57" customFormat="1" ht="15" customHeight="1" x14ac:dyDescent="0.25">
      <c r="A30" s="59" t="s">
        <v>1625</v>
      </c>
      <c r="B30" s="3"/>
      <c r="C30" s="3"/>
      <c r="D30" s="5"/>
      <c r="E30" s="5"/>
      <c r="F30" s="7" t="s">
        <v>1687</v>
      </c>
      <c r="G30" s="7"/>
      <c r="H30" s="58"/>
      <c r="N30" s="39"/>
    </row>
    <row r="31" spans="1:14" s="57" customFormat="1" ht="15" customHeight="1" x14ac:dyDescent="0.25">
      <c r="A31" s="59" t="s">
        <v>1622</v>
      </c>
      <c r="B31" s="3"/>
      <c r="C31" s="3"/>
      <c r="D31" s="5"/>
      <c r="E31" s="5"/>
      <c r="F31" s="7" t="s">
        <v>1688</v>
      </c>
      <c r="G31" s="7"/>
      <c r="H31" s="58"/>
      <c r="N31" s="39"/>
    </row>
    <row r="32" spans="1:14" s="57" customFormat="1" ht="15" customHeight="1" x14ac:dyDescent="0.25">
      <c r="A32" s="59" t="s">
        <v>1623</v>
      </c>
      <c r="B32" s="3"/>
      <c r="C32" s="3"/>
      <c r="D32" s="5"/>
      <c r="E32" s="5"/>
      <c r="F32" s="7" t="s">
        <v>1689</v>
      </c>
      <c r="G32" s="7"/>
      <c r="H32" s="58"/>
      <c r="N32" s="39"/>
    </row>
    <row r="33" spans="1:14" s="57" customFormat="1" ht="15" customHeight="1" x14ac:dyDescent="0.25">
      <c r="A33" s="59" t="s">
        <v>1655</v>
      </c>
      <c r="B33" s="4"/>
      <c r="C33" s="4"/>
      <c r="D33" s="6"/>
      <c r="E33" s="6"/>
      <c r="F33" s="7" t="s">
        <v>1690</v>
      </c>
      <c r="G33" s="7"/>
      <c r="H33" s="58"/>
      <c r="N33" s="39"/>
    </row>
    <row r="34" spans="1:14" s="57" customFormat="1" ht="15" customHeight="1" x14ac:dyDescent="0.25">
      <c r="A34" s="59" t="s">
        <v>1654</v>
      </c>
      <c r="B34" s="4"/>
      <c r="C34" s="4"/>
      <c r="D34" s="6"/>
      <c r="E34" s="6"/>
      <c r="F34" s="7" t="s">
        <v>1691</v>
      </c>
      <c r="G34" s="7"/>
      <c r="H34" s="58"/>
      <c r="N34" s="39"/>
    </row>
    <row r="35" spans="1:14" s="57" customFormat="1" ht="15" customHeight="1" x14ac:dyDescent="0.25">
      <c r="A35" s="59" t="s">
        <v>1624</v>
      </c>
      <c r="B35" s="4"/>
      <c r="C35" s="4"/>
      <c r="D35" s="6"/>
      <c r="E35" s="6"/>
      <c r="F35" s="7" t="s">
        <v>1692</v>
      </c>
      <c r="G35" s="7"/>
      <c r="H35" s="58"/>
      <c r="N35" s="39"/>
    </row>
    <row r="36" spans="1:14" s="57" customFormat="1" ht="15" customHeight="1" x14ac:dyDescent="0.25">
      <c r="A36" s="59" t="s">
        <v>1626</v>
      </c>
      <c r="B36" s="4"/>
      <c r="C36" s="4"/>
      <c r="D36" s="6"/>
      <c r="E36" s="6"/>
      <c r="F36" s="7" t="s">
        <v>1693</v>
      </c>
      <c r="G36" s="7"/>
      <c r="H36" s="58"/>
      <c r="N36" s="39"/>
    </row>
    <row r="37" spans="1:14" s="57" customFormat="1" ht="15" customHeight="1" x14ac:dyDescent="0.25">
      <c r="A37" s="59" t="s">
        <v>1481</v>
      </c>
      <c r="B37" s="4"/>
      <c r="C37" s="4"/>
      <c r="D37" s="6"/>
      <c r="E37" s="6"/>
      <c r="F37" s="56"/>
      <c r="G37" s="56"/>
      <c r="H37" s="58"/>
      <c r="N37" s="39"/>
    </row>
    <row r="38" spans="1:14" s="57" customFormat="1" ht="15" customHeight="1" x14ac:dyDescent="0.25">
      <c r="A38" s="59" t="s">
        <v>1718</v>
      </c>
      <c r="B38" s="4"/>
      <c r="C38" s="4"/>
      <c r="D38" s="6"/>
      <c r="E38" s="6"/>
      <c r="F38" s="7" t="s">
        <v>1694</v>
      </c>
      <c r="G38" s="7"/>
      <c r="H38" s="58"/>
      <c r="N38" s="39"/>
    </row>
    <row r="39" spans="1:14" s="57" customFormat="1" ht="15" customHeight="1" x14ac:dyDescent="0.25">
      <c r="A39" s="59" t="s">
        <v>1719</v>
      </c>
      <c r="B39" s="4"/>
      <c r="C39" s="4"/>
      <c r="D39" s="6"/>
      <c r="E39" s="6"/>
      <c r="F39" s="7" t="s">
        <v>1695</v>
      </c>
      <c r="G39" s="7"/>
      <c r="H39" s="58"/>
      <c r="N39" s="39"/>
    </row>
    <row r="40" spans="1:14" s="57" customFormat="1" ht="15" customHeight="1" x14ac:dyDescent="0.25">
      <c r="A40" s="59" t="s">
        <v>1720</v>
      </c>
      <c r="B40" s="79"/>
      <c r="C40" s="79"/>
      <c r="D40" s="81"/>
      <c r="E40" s="81"/>
      <c r="F40" s="7" t="s">
        <v>1696</v>
      </c>
      <c r="G40" s="7"/>
      <c r="H40" s="58"/>
      <c r="N40" s="39"/>
    </row>
    <row r="41" spans="1:14" s="57" customFormat="1" ht="15" customHeight="1" x14ac:dyDescent="0.25">
      <c r="A41" s="59" t="s">
        <v>1721</v>
      </c>
      <c r="B41" s="4"/>
      <c r="C41" s="4"/>
      <c r="D41" s="6"/>
      <c r="E41" s="6"/>
      <c r="F41" s="7" t="s">
        <v>1697</v>
      </c>
      <c r="G41" s="7"/>
      <c r="H41" s="58"/>
      <c r="N41" s="39"/>
    </row>
    <row r="42" spans="1:14" s="57" customFormat="1" ht="15" customHeight="1" x14ac:dyDescent="0.25">
      <c r="B42" s="4"/>
      <c r="C42" s="4"/>
      <c r="D42" s="6"/>
      <c r="E42" s="6"/>
      <c r="F42" s="39"/>
      <c r="G42" s="39"/>
      <c r="H42" s="58"/>
      <c r="N42" s="39"/>
    </row>
    <row r="43" spans="1:14" s="57" customFormat="1" ht="15" customHeight="1" x14ac:dyDescent="0.25">
      <c r="B43" s="4"/>
      <c r="C43" s="4"/>
      <c r="D43" s="6"/>
      <c r="E43" s="6"/>
      <c r="F43" s="86"/>
      <c r="G43" s="86"/>
      <c r="H43" s="58"/>
      <c r="N43" s="39"/>
    </row>
    <row r="44" spans="1:14" s="57" customFormat="1" ht="15" customHeight="1" x14ac:dyDescent="0.25">
      <c r="B44" s="4"/>
      <c r="C44" s="4"/>
      <c r="D44" s="6"/>
      <c r="E44" s="6"/>
      <c r="F44" s="38"/>
      <c r="G44" s="38"/>
      <c r="H44" s="58"/>
      <c r="N44" s="39"/>
    </row>
    <row r="45" spans="1:14" s="57" customFormat="1" ht="15" customHeight="1" x14ac:dyDescent="0.25">
      <c r="B45" s="27"/>
      <c r="C45" s="27"/>
      <c r="D45" s="36"/>
      <c r="E45" s="36"/>
      <c r="F45" s="38"/>
      <c r="G45" s="38"/>
      <c r="N45" s="39"/>
    </row>
    <row r="46" spans="1:14" s="57" customFormat="1" ht="15" customHeight="1" x14ac:dyDescent="0.25">
      <c r="A46" s="53"/>
      <c r="B46" s="87"/>
      <c r="C46" s="87"/>
      <c r="D46" s="88"/>
      <c r="E46" s="88"/>
      <c r="F46" s="38"/>
      <c r="G46" s="38"/>
      <c r="H46" s="89"/>
      <c r="N46" s="39"/>
    </row>
    <row r="47" spans="1:14" s="57" customFormat="1" ht="15" customHeight="1" x14ac:dyDescent="0.25">
      <c r="B47" s="28"/>
      <c r="C47" s="28"/>
      <c r="D47" s="34"/>
      <c r="E47" s="34"/>
      <c r="F47" s="38"/>
      <c r="G47" s="38"/>
      <c r="H47" s="58"/>
      <c r="N47" s="39"/>
    </row>
    <row r="48" spans="1:14" s="57" customFormat="1" ht="15" customHeight="1" x14ac:dyDescent="0.25">
      <c r="B48" s="28"/>
      <c r="C48" s="28"/>
      <c r="D48" s="34"/>
      <c r="E48" s="34"/>
      <c r="F48" s="38"/>
      <c r="G48" s="38"/>
      <c r="H48" s="58"/>
      <c r="N48" s="39"/>
    </row>
    <row r="49" spans="1:14" s="57" customFormat="1" ht="15" customHeight="1" x14ac:dyDescent="0.25">
      <c r="B49" s="28"/>
      <c r="C49" s="28"/>
      <c r="D49" s="34"/>
      <c r="E49" s="34"/>
      <c r="F49" s="38"/>
      <c r="G49" s="38"/>
      <c r="H49" s="58"/>
      <c r="N49" s="39"/>
    </row>
    <row r="50" spans="1:14" s="57" customFormat="1" ht="15" customHeight="1" x14ac:dyDescent="0.25">
      <c r="B50" s="28"/>
      <c r="C50" s="28"/>
      <c r="D50" s="34"/>
      <c r="E50" s="34"/>
      <c r="F50" s="38"/>
      <c r="G50" s="38"/>
      <c r="H50" s="58"/>
      <c r="N50" s="39"/>
    </row>
    <row r="51" spans="1:14" s="57" customFormat="1" ht="15" customHeight="1" x14ac:dyDescent="0.25">
      <c r="B51" s="28"/>
      <c r="C51" s="28"/>
      <c r="D51" s="34"/>
      <c r="E51" s="34"/>
      <c r="F51" s="38"/>
      <c r="G51" s="38"/>
      <c r="H51" s="58"/>
      <c r="N51" s="39"/>
    </row>
    <row r="52" spans="1:14" s="57" customFormat="1" ht="15" customHeight="1" x14ac:dyDescent="0.25">
      <c r="B52" s="28"/>
      <c r="C52" s="28"/>
      <c r="D52" s="34"/>
      <c r="E52" s="34"/>
      <c r="F52" s="38"/>
      <c r="G52" s="38"/>
      <c r="H52" s="58"/>
      <c r="N52" s="39"/>
    </row>
    <row r="53" spans="1:14" s="57" customFormat="1" ht="15" customHeight="1" x14ac:dyDescent="0.25">
      <c r="B53" s="28"/>
      <c r="C53" s="28"/>
      <c r="D53" s="34"/>
      <c r="E53" s="34"/>
      <c r="F53" s="38"/>
      <c r="G53" s="38"/>
      <c r="H53" s="58"/>
      <c r="N53" s="39"/>
    </row>
    <row r="54" spans="1:14" s="57" customFormat="1" ht="15" customHeight="1" x14ac:dyDescent="0.25">
      <c r="B54" s="28"/>
      <c r="C54" s="28"/>
      <c r="D54" s="34"/>
      <c r="E54" s="34"/>
      <c r="F54" s="38"/>
      <c r="G54" s="38"/>
      <c r="H54" s="58"/>
      <c r="N54" s="39"/>
    </row>
    <row r="55" spans="1:14" s="57" customFormat="1" ht="15" customHeight="1" x14ac:dyDescent="0.25">
      <c r="B55" s="28"/>
      <c r="C55" s="28"/>
      <c r="D55" s="34"/>
      <c r="E55" s="34"/>
      <c r="F55" s="38"/>
      <c r="G55" s="38"/>
      <c r="H55" s="58"/>
      <c r="N55" s="39"/>
    </row>
    <row r="56" spans="1:14" s="57" customFormat="1" ht="15" customHeight="1" x14ac:dyDescent="0.25">
      <c r="B56" s="28"/>
      <c r="C56" s="28"/>
      <c r="D56" s="34"/>
      <c r="E56" s="34"/>
      <c r="F56" s="38"/>
      <c r="G56" s="38"/>
      <c r="H56" s="58"/>
      <c r="N56" s="39"/>
    </row>
    <row r="57" spans="1:14" ht="15" customHeight="1" x14ac:dyDescent="0.25">
      <c r="A57" s="57"/>
      <c r="B57" s="28"/>
      <c r="C57" s="28"/>
      <c r="D57" s="34"/>
      <c r="E57" s="34"/>
      <c r="F57" s="38"/>
      <c r="G57" s="38"/>
      <c r="H57" s="58"/>
    </row>
    <row r="58" spans="1:14" ht="15" customHeight="1" x14ac:dyDescent="0.25">
      <c r="A58" s="57"/>
      <c r="B58" s="28"/>
      <c r="C58" s="28"/>
      <c r="D58" s="34"/>
      <c r="E58" s="34"/>
      <c r="F58" s="38"/>
      <c r="G58" s="38"/>
      <c r="H58" s="58"/>
    </row>
    <row r="59" spans="1:14" ht="15" customHeight="1" x14ac:dyDescent="0.25">
      <c r="A59" s="57"/>
      <c r="B59" s="28"/>
      <c r="C59" s="28"/>
      <c r="D59" s="34"/>
      <c r="E59" s="34"/>
      <c r="H59" s="58"/>
    </row>
    <row r="60" spans="1:14" ht="15" customHeight="1" x14ac:dyDescent="0.25">
      <c r="A60" s="57"/>
      <c r="B60" s="28"/>
      <c r="C60" s="28"/>
      <c r="D60" s="34"/>
      <c r="E60" s="34"/>
      <c r="H60" s="58"/>
    </row>
    <row r="61" spans="1:14" ht="15" customHeight="1" x14ac:dyDescent="0.25">
      <c r="A61" s="57"/>
      <c r="B61" s="28"/>
      <c r="C61" s="28"/>
      <c r="D61" s="34"/>
      <c r="E61" s="34"/>
      <c r="H61" s="5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"/>
  <sheetViews>
    <sheetView workbookViewId="0">
      <selection activeCell="P23" sqref="P23"/>
    </sheetView>
  </sheetViews>
  <sheetFormatPr defaultRowHeight="12.75" x14ac:dyDescent="0.25"/>
  <cols>
    <col min="1" max="1" width="52.570312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2" customWidth="1"/>
    <col min="14" max="14" width="10.7109375" style="60" customWidth="1"/>
    <col min="15" max="16384" width="9.140625" style="59"/>
  </cols>
  <sheetData>
    <row r="3" spans="1:7" x14ac:dyDescent="0.25">
      <c r="A3" s="59" t="s">
        <v>1536</v>
      </c>
    </row>
    <row r="4" spans="1:7" x14ac:dyDescent="0.25">
      <c r="A4" s="59" t="s">
        <v>1533</v>
      </c>
      <c r="B4" s="93" t="s">
        <v>1535</v>
      </c>
      <c r="C4" s="93"/>
      <c r="D4" s="94" t="s">
        <v>1535</v>
      </c>
      <c r="E4" s="94"/>
      <c r="F4" s="95" t="s">
        <v>1535</v>
      </c>
      <c r="G4" s="9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P23" sqref="P23"/>
    </sheetView>
  </sheetViews>
  <sheetFormatPr defaultColWidth="10.5703125" defaultRowHeight="12.75" x14ac:dyDescent="0.25"/>
  <cols>
    <col min="1" max="1" width="52.5703125" style="59" customWidth="1"/>
    <col min="2" max="2" width="10.7109375" style="61" customWidth="1"/>
    <col min="3" max="3" width="10.7109375" style="82" customWidth="1"/>
    <col min="4" max="4" width="10.7109375" style="60" customWidth="1"/>
    <col min="5" max="14" width="10.7109375" style="59" customWidth="1"/>
    <col min="15" max="16384" width="10.5703125" style="59"/>
  </cols>
  <sheetData>
    <row r="1" spans="1:5" x14ac:dyDescent="0.25">
      <c r="B1" s="61" t="s">
        <v>217</v>
      </c>
      <c r="C1" s="82" t="s">
        <v>218</v>
      </c>
      <c r="D1" s="60" t="s">
        <v>219</v>
      </c>
    </row>
    <row r="2" spans="1:5" x14ac:dyDescent="0.25">
      <c r="A2" s="59" t="s">
        <v>1273</v>
      </c>
      <c r="B2" s="61" t="s">
        <v>1274</v>
      </c>
      <c r="C2" s="82" t="s">
        <v>1274</v>
      </c>
      <c r="D2" s="60" t="s">
        <v>1274</v>
      </c>
      <c r="E2" s="59" t="e">
        <f ca="1">AI_DIV(Assets!A4,Assets!$A$22)</f>
        <v>#NAME?</v>
      </c>
    </row>
    <row r="3" spans="1:5" x14ac:dyDescent="0.25">
      <c r="A3" s="59" t="s">
        <v>1275</v>
      </c>
      <c r="B3" s="61" t="s">
        <v>1276</v>
      </c>
      <c r="C3" s="82" t="s">
        <v>1276</v>
      </c>
      <c r="D3" s="60" t="s">
        <v>1276</v>
      </c>
      <c r="E3" s="59" t="e">
        <f ca="1">AI_DIV(AI_SUM(Assets!A6, Assets!A7),Assets!$A$22)</f>
        <v>#NAME?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3" sqref="P23"/>
    </sheetView>
  </sheetViews>
  <sheetFormatPr defaultRowHeight="12.75" x14ac:dyDescent="0.25"/>
  <cols>
    <col min="1" max="1" width="52.5703125" style="92" customWidth="1"/>
    <col min="2" max="14" width="10.7109375" style="92" customWidth="1"/>
    <col min="15" max="16384" width="9.140625" style="92"/>
  </cols>
  <sheetData>
    <row r="1" spans="1:1" x14ac:dyDescent="0.25">
      <c r="A1" s="92" t="s">
        <v>1277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1"/>
  <sheetViews>
    <sheetView topLeftCell="A43" workbookViewId="0">
      <selection activeCell="P23" sqref="P23"/>
    </sheetView>
  </sheetViews>
  <sheetFormatPr defaultColWidth="9.140625" defaultRowHeight="15" customHeight="1" x14ac:dyDescent="0.25"/>
  <cols>
    <col min="1" max="1" width="52.5703125" style="16" customWidth="1"/>
    <col min="2" max="3" width="10.7109375" style="17" customWidth="1"/>
    <col min="4" max="5" width="10.7109375" style="21" customWidth="1"/>
    <col min="6" max="7" width="10.7109375" style="25" customWidth="1"/>
    <col min="8" max="11" width="10.7109375" style="16" customWidth="1"/>
    <col min="12" max="12" width="10.7109375" style="17" customWidth="1"/>
    <col min="13" max="13" width="10.7109375" style="21" customWidth="1"/>
    <col min="14" max="14" width="10.7109375" style="25" customWidth="1"/>
    <col min="15" max="16" width="9" style="92" customWidth="1"/>
    <col min="17" max="17" width="9.140625" style="16"/>
    <col min="18" max="18" width="14" style="16" bestFit="1" customWidth="1"/>
    <col min="19" max="16384" width="9.140625" style="16"/>
  </cols>
  <sheetData>
    <row r="1" spans="1:14" s="12" customFormat="1" ht="15" customHeight="1" x14ac:dyDescent="0.25">
      <c r="A1" s="10"/>
      <c r="B1" s="11"/>
      <c r="C1" s="11"/>
      <c r="D1" s="18"/>
      <c r="E1" s="18"/>
      <c r="F1" s="22"/>
      <c r="G1" s="22"/>
      <c r="L1" s="13"/>
      <c r="M1" s="18"/>
      <c r="N1" s="22"/>
    </row>
    <row r="2" spans="1:14" s="12" customFormat="1" ht="15" customHeight="1" x14ac:dyDescent="0.25">
      <c r="A2" s="10"/>
      <c r="B2" s="11"/>
      <c r="C2" s="11"/>
      <c r="D2" s="18"/>
      <c r="E2" s="18"/>
      <c r="F2" s="22"/>
      <c r="G2" s="22"/>
      <c r="L2" s="13" t="s">
        <v>774</v>
      </c>
      <c r="M2" s="18"/>
      <c r="N2" s="22"/>
    </row>
    <row r="3" spans="1:14" s="12" customFormat="1" ht="15" customHeight="1" x14ac:dyDescent="0.25">
      <c r="A3" s="71" t="s">
        <v>1496</v>
      </c>
      <c r="B3" s="11" t="s">
        <v>217</v>
      </c>
      <c r="C3" s="11"/>
      <c r="D3" s="18" t="s">
        <v>218</v>
      </c>
      <c r="E3" s="18"/>
      <c r="F3" s="22" t="s">
        <v>219</v>
      </c>
      <c r="G3" s="22"/>
      <c r="L3" s="13" t="s">
        <v>217</v>
      </c>
      <c r="M3" s="18" t="s">
        <v>218</v>
      </c>
      <c r="N3" s="22" t="s">
        <v>219</v>
      </c>
    </row>
    <row r="4" spans="1:14" s="12" customFormat="1" ht="15" customHeight="1" x14ac:dyDescent="0.25">
      <c r="A4" s="14" t="s">
        <v>43</v>
      </c>
      <c r="B4" s="15" t="s">
        <v>44</v>
      </c>
      <c r="C4" s="15"/>
      <c r="D4" s="19" t="s">
        <v>220</v>
      </c>
      <c r="E4" s="19"/>
      <c r="F4" s="23" t="s">
        <v>266</v>
      </c>
      <c r="G4" s="23"/>
      <c r="L4" s="13">
        <v>1</v>
      </c>
      <c r="M4" s="18">
        <v>1</v>
      </c>
      <c r="N4" s="22">
        <v>1</v>
      </c>
    </row>
    <row r="5" spans="1:14" s="12" customFormat="1" ht="15" customHeight="1" x14ac:dyDescent="0.25">
      <c r="A5" s="14" t="s">
        <v>45</v>
      </c>
      <c r="B5" s="15" t="s">
        <v>46</v>
      </c>
      <c r="C5" s="15"/>
      <c r="D5" s="19" t="s">
        <v>222</v>
      </c>
      <c r="E5" s="19"/>
      <c r="F5" s="23" t="s">
        <v>268</v>
      </c>
      <c r="G5" s="23"/>
      <c r="L5" s="13">
        <v>1</v>
      </c>
      <c r="M5" s="18">
        <v>1</v>
      </c>
      <c r="N5" s="22">
        <v>1</v>
      </c>
    </row>
    <row r="6" spans="1:14" s="12" customFormat="1" ht="15" customHeight="1" x14ac:dyDescent="0.25">
      <c r="A6" s="14" t="s">
        <v>47</v>
      </c>
      <c r="B6" s="15" t="s">
        <v>48</v>
      </c>
      <c r="C6" s="15"/>
      <c r="D6" s="19" t="s">
        <v>224</v>
      </c>
      <c r="E6" s="19"/>
      <c r="F6" s="23" t="s">
        <v>270</v>
      </c>
      <c r="G6" s="23"/>
      <c r="L6" s="13">
        <v>1</v>
      </c>
      <c r="M6" s="18">
        <v>1</v>
      </c>
      <c r="N6" s="22">
        <v>1</v>
      </c>
    </row>
    <row r="7" spans="1:14" s="12" customFormat="1" ht="15" customHeight="1" x14ac:dyDescent="0.25">
      <c r="A7" s="14" t="s">
        <v>49</v>
      </c>
      <c r="B7" s="15" t="s">
        <v>50</v>
      </c>
      <c r="C7" s="15"/>
      <c r="D7" s="19" t="s">
        <v>226</v>
      </c>
      <c r="E7" s="19"/>
      <c r="F7" s="23" t="s">
        <v>272</v>
      </c>
      <c r="G7" s="23"/>
      <c r="L7" s="13">
        <v>1</v>
      </c>
      <c r="M7" s="18">
        <v>1</v>
      </c>
      <c r="N7" s="22">
        <v>1</v>
      </c>
    </row>
    <row r="8" spans="1:14" s="12" customFormat="1" ht="15" customHeight="1" x14ac:dyDescent="0.25">
      <c r="A8" s="14" t="s">
        <v>51</v>
      </c>
      <c r="B8" s="15" t="s">
        <v>52</v>
      </c>
      <c r="C8" s="15"/>
      <c r="D8" s="19" t="s">
        <v>228</v>
      </c>
      <c r="E8" s="19"/>
      <c r="F8" s="23" t="s">
        <v>274</v>
      </c>
      <c r="G8" s="23"/>
      <c r="L8" s="13">
        <v>1</v>
      </c>
      <c r="M8" s="18">
        <v>1</v>
      </c>
      <c r="N8" s="22">
        <v>1</v>
      </c>
    </row>
    <row r="9" spans="1:14" s="12" customFormat="1" ht="15" customHeight="1" x14ac:dyDescent="0.25">
      <c r="A9" s="14" t="s">
        <v>53</v>
      </c>
      <c r="B9" s="15" t="s">
        <v>54</v>
      </c>
      <c r="C9" s="15"/>
      <c r="D9" s="19" t="s">
        <v>230</v>
      </c>
      <c r="E9" s="19"/>
      <c r="F9" s="23" t="s">
        <v>276</v>
      </c>
      <c r="G9" s="23"/>
      <c r="L9" s="13">
        <v>1</v>
      </c>
      <c r="M9" s="18">
        <v>1</v>
      </c>
      <c r="N9" s="22">
        <v>1</v>
      </c>
    </row>
    <row r="10" spans="1:14" s="12" customFormat="1" ht="15" customHeight="1" x14ac:dyDescent="0.25">
      <c r="A10" s="14" t="s">
        <v>55</v>
      </c>
      <c r="B10" s="15" t="s">
        <v>56</v>
      </c>
      <c r="C10" s="15"/>
      <c r="D10" s="19" t="s">
        <v>232</v>
      </c>
      <c r="E10" s="19"/>
      <c r="F10" s="23" t="s">
        <v>278</v>
      </c>
      <c r="G10" s="23"/>
      <c r="L10" s="13">
        <v>1</v>
      </c>
      <c r="M10" s="18">
        <v>1</v>
      </c>
      <c r="N10" s="22">
        <v>1</v>
      </c>
    </row>
    <row r="11" spans="1:14" s="12" customFormat="1" ht="15" customHeight="1" x14ac:dyDescent="0.25">
      <c r="A11" s="14" t="s">
        <v>57</v>
      </c>
      <c r="B11" s="15" t="s">
        <v>58</v>
      </c>
      <c r="C11" s="15"/>
      <c r="D11" s="19" t="s">
        <v>234</v>
      </c>
      <c r="E11" s="19"/>
      <c r="F11" s="23" t="s">
        <v>280</v>
      </c>
      <c r="G11" s="23"/>
      <c r="L11" s="13">
        <v>1</v>
      </c>
      <c r="M11" s="18">
        <v>1</v>
      </c>
      <c r="N11" s="22">
        <v>1</v>
      </c>
    </row>
    <row r="12" spans="1:14" s="12" customFormat="1" ht="15" customHeight="1" x14ac:dyDescent="0.25">
      <c r="A12" s="14" t="s">
        <v>59</v>
      </c>
      <c r="B12" s="15" t="s">
        <v>60</v>
      </c>
      <c r="C12" s="15"/>
      <c r="D12" s="19" t="s">
        <v>236</v>
      </c>
      <c r="E12" s="19"/>
      <c r="F12" s="23" t="s">
        <v>282</v>
      </c>
      <c r="G12" s="23"/>
      <c r="L12" s="13">
        <v>1</v>
      </c>
      <c r="M12" s="18">
        <v>1</v>
      </c>
      <c r="N12" s="22">
        <v>1</v>
      </c>
    </row>
    <row r="13" spans="1:14" s="12" customFormat="1" ht="15" customHeight="1" x14ac:dyDescent="0.25">
      <c r="A13" s="14" t="s">
        <v>61</v>
      </c>
      <c r="B13" s="15" t="s">
        <v>62</v>
      </c>
      <c r="C13" s="15"/>
      <c r="D13" s="19" t="s">
        <v>238</v>
      </c>
      <c r="E13" s="19"/>
      <c r="F13" s="23" t="s">
        <v>284</v>
      </c>
      <c r="G13" s="23"/>
      <c r="L13" s="13">
        <v>1</v>
      </c>
      <c r="M13" s="18">
        <v>1</v>
      </c>
      <c r="N13" s="22">
        <v>1</v>
      </c>
    </row>
    <row r="14" spans="1:14" s="12" customFormat="1" ht="15" customHeight="1" x14ac:dyDescent="0.25">
      <c r="A14" s="14" t="s">
        <v>63</v>
      </c>
      <c r="B14" s="15" t="s">
        <v>64</v>
      </c>
      <c r="C14" s="15"/>
      <c r="D14" s="19" t="s">
        <v>240</v>
      </c>
      <c r="E14" s="19"/>
      <c r="F14" s="7" t="s">
        <v>286</v>
      </c>
      <c r="G14" s="7"/>
      <c r="L14" s="13">
        <v>1</v>
      </c>
      <c r="M14" s="18">
        <v>1</v>
      </c>
      <c r="N14" s="22">
        <v>1</v>
      </c>
    </row>
    <row r="15" spans="1:14" s="12" customFormat="1" ht="15" customHeight="1" x14ac:dyDescent="0.25">
      <c r="A15" s="14" t="s">
        <v>65</v>
      </c>
      <c r="B15" s="15" t="s">
        <v>66</v>
      </c>
      <c r="C15" s="15"/>
      <c r="D15" s="19" t="s">
        <v>242</v>
      </c>
      <c r="E15" s="19"/>
      <c r="F15" s="7" t="s">
        <v>288</v>
      </c>
      <c r="G15" s="7"/>
      <c r="L15" s="13">
        <v>1</v>
      </c>
      <c r="M15" s="18">
        <v>1</v>
      </c>
      <c r="N15" s="22">
        <v>1</v>
      </c>
    </row>
    <row r="16" spans="1:14" s="12" customFormat="1" ht="15" customHeight="1" x14ac:dyDescent="0.25">
      <c r="A16" s="14" t="s">
        <v>67</v>
      </c>
      <c r="B16" s="15" t="s">
        <v>68</v>
      </c>
      <c r="C16" s="15"/>
      <c r="D16" s="19" t="s">
        <v>244</v>
      </c>
      <c r="E16" s="19"/>
      <c r="F16" s="7" t="s">
        <v>290</v>
      </c>
      <c r="G16" s="7"/>
      <c r="L16" s="13">
        <v>1</v>
      </c>
      <c r="M16" s="18">
        <v>1</v>
      </c>
      <c r="N16" s="22">
        <v>1</v>
      </c>
    </row>
    <row r="17" spans="1:14" s="12" customFormat="1" ht="15" customHeight="1" x14ac:dyDescent="0.25">
      <c r="A17" s="14" t="s">
        <v>69</v>
      </c>
      <c r="B17" s="15" t="s">
        <v>70</v>
      </c>
      <c r="C17" s="15"/>
      <c r="D17" s="19" t="s">
        <v>246</v>
      </c>
      <c r="E17" s="19"/>
      <c r="F17" s="7" t="s">
        <v>292</v>
      </c>
      <c r="G17" s="7"/>
      <c r="L17" s="13">
        <v>1</v>
      </c>
      <c r="M17" s="18">
        <v>1</v>
      </c>
      <c r="N17" s="22">
        <v>1</v>
      </c>
    </row>
    <row r="18" spans="1:14" s="12" customFormat="1" ht="15" customHeight="1" x14ac:dyDescent="0.25">
      <c r="A18" s="14" t="s">
        <v>71</v>
      </c>
      <c r="B18" s="15" t="s">
        <v>72</v>
      </c>
      <c r="C18" s="15"/>
      <c r="D18" s="19" t="s">
        <v>248</v>
      </c>
      <c r="E18" s="19"/>
      <c r="F18" s="7" t="s">
        <v>294</v>
      </c>
      <c r="G18" s="7"/>
      <c r="L18" s="13">
        <v>1</v>
      </c>
      <c r="M18" s="18">
        <v>1</v>
      </c>
      <c r="N18" s="22">
        <v>1</v>
      </c>
    </row>
    <row r="19" spans="1:14" s="12" customFormat="1" ht="15" customHeight="1" x14ac:dyDescent="0.25">
      <c r="A19" s="14" t="s">
        <v>73</v>
      </c>
      <c r="B19" s="15" t="s">
        <v>74</v>
      </c>
      <c r="C19" s="15"/>
      <c r="D19" s="19" t="s">
        <v>250</v>
      </c>
      <c r="E19" s="19"/>
      <c r="F19" s="7" t="s">
        <v>296</v>
      </c>
      <c r="G19" s="7"/>
      <c r="L19" s="13">
        <v>1</v>
      </c>
      <c r="M19" s="18">
        <v>1</v>
      </c>
      <c r="N19" s="22">
        <v>1</v>
      </c>
    </row>
    <row r="20" spans="1:14" s="12" customFormat="1" ht="15" customHeight="1" x14ac:dyDescent="0.25">
      <c r="A20" s="14" t="s">
        <v>75</v>
      </c>
      <c r="B20" s="15" t="s">
        <v>76</v>
      </c>
      <c r="C20" s="15"/>
      <c r="D20" s="19" t="s">
        <v>252</v>
      </c>
      <c r="E20" s="19"/>
      <c r="F20" s="7" t="s">
        <v>298</v>
      </c>
      <c r="G20" s="7"/>
      <c r="J20" s="26"/>
      <c r="L20" s="13">
        <v>1</v>
      </c>
      <c r="M20" s="18">
        <v>1</v>
      </c>
      <c r="N20" s="22">
        <v>1</v>
      </c>
    </row>
    <row r="21" spans="1:14" s="12" customFormat="1" ht="15" customHeight="1" x14ac:dyDescent="0.25">
      <c r="A21" s="14" t="s">
        <v>77</v>
      </c>
      <c r="B21" s="15" t="s">
        <v>78</v>
      </c>
      <c r="C21" s="15"/>
      <c r="D21" s="19" t="s">
        <v>254</v>
      </c>
      <c r="E21" s="19"/>
      <c r="F21" s="23" t="s">
        <v>300</v>
      </c>
      <c r="G21" s="23"/>
      <c r="L21" s="13">
        <v>1</v>
      </c>
      <c r="M21" s="18">
        <v>1</v>
      </c>
      <c r="N21" s="22">
        <v>1</v>
      </c>
    </row>
    <row r="22" spans="1:14" s="12" customFormat="1" ht="15" customHeight="1" x14ac:dyDescent="0.25">
      <c r="A22" s="14" t="s">
        <v>79</v>
      </c>
      <c r="B22" s="15" t="s">
        <v>80</v>
      </c>
      <c r="C22" s="15"/>
      <c r="D22" s="19" t="s">
        <v>256</v>
      </c>
      <c r="E22" s="19"/>
      <c r="F22" s="23" t="s">
        <v>302</v>
      </c>
      <c r="G22" s="23"/>
      <c r="L22" s="13">
        <v>1</v>
      </c>
      <c r="M22" s="18">
        <v>1</v>
      </c>
      <c r="N22" s="22">
        <v>1</v>
      </c>
    </row>
    <row r="23" spans="1:14" s="12" customFormat="1" ht="15" customHeight="1" x14ac:dyDescent="0.25">
      <c r="A23" s="14" t="s">
        <v>81</v>
      </c>
      <c r="B23" s="15" t="s">
        <v>82</v>
      </c>
      <c r="C23" s="15"/>
      <c r="D23" s="19" t="s">
        <v>258</v>
      </c>
      <c r="E23" s="19"/>
      <c r="F23" s="7" t="s">
        <v>304</v>
      </c>
      <c r="G23" s="7"/>
      <c r="L23" s="13">
        <v>1</v>
      </c>
      <c r="M23" s="18">
        <v>1</v>
      </c>
      <c r="N23" s="22">
        <v>1</v>
      </c>
    </row>
    <row r="24" spans="1:14" s="12" customFormat="1" ht="15" customHeight="1" x14ac:dyDescent="0.25">
      <c r="A24" s="14" t="s">
        <v>83</v>
      </c>
      <c r="B24" s="15" t="s">
        <v>84</v>
      </c>
      <c r="C24" s="15"/>
      <c r="D24" s="19" t="s">
        <v>260</v>
      </c>
      <c r="E24" s="19"/>
      <c r="F24" s="23" t="s">
        <v>306</v>
      </c>
      <c r="G24" s="23"/>
      <c r="J24" s="26"/>
      <c r="L24" s="13">
        <v>1</v>
      </c>
      <c r="M24" s="18">
        <v>1</v>
      </c>
      <c r="N24" s="22">
        <v>1</v>
      </c>
    </row>
    <row r="25" spans="1:14" s="12" customFormat="1" ht="15" customHeight="1" x14ac:dyDescent="0.25">
      <c r="A25" s="14" t="s">
        <v>85</v>
      </c>
      <c r="B25" s="15" t="s">
        <v>86</v>
      </c>
      <c r="C25" s="15"/>
      <c r="D25" s="19" t="s">
        <v>261</v>
      </c>
      <c r="E25" s="19"/>
      <c r="F25" s="7" t="s">
        <v>307</v>
      </c>
      <c r="G25" s="7"/>
      <c r="L25" s="13">
        <v>1</v>
      </c>
      <c r="M25" s="18">
        <v>1</v>
      </c>
      <c r="N25" s="22">
        <v>1</v>
      </c>
    </row>
    <row r="26" spans="1:14" s="12" customFormat="1" ht="15" customHeight="1" x14ac:dyDescent="0.25">
      <c r="A26" s="14" t="s">
        <v>87</v>
      </c>
      <c r="B26" s="15" t="s">
        <v>88</v>
      </c>
      <c r="C26" s="15"/>
      <c r="D26" s="19" t="s">
        <v>263</v>
      </c>
      <c r="E26" s="19"/>
      <c r="F26" s="7" t="s">
        <v>309</v>
      </c>
      <c r="G26" s="7"/>
      <c r="L26" s="13"/>
      <c r="M26" s="18"/>
      <c r="N26" s="22"/>
    </row>
    <row r="27" spans="1:14" s="12" customFormat="1" ht="15" customHeight="1" x14ac:dyDescent="0.25">
      <c r="B27" s="13"/>
      <c r="C27" s="13"/>
      <c r="D27" s="20"/>
      <c r="E27" s="20"/>
      <c r="F27" s="24"/>
      <c r="G27" s="24"/>
      <c r="L27" s="13"/>
      <c r="M27" s="18"/>
      <c r="N27" s="22"/>
    </row>
    <row r="28" spans="1:14" s="12" customFormat="1" ht="15" customHeight="1" x14ac:dyDescent="0.25">
      <c r="A28" s="14" t="s">
        <v>91</v>
      </c>
      <c r="B28" s="15" t="s">
        <v>92</v>
      </c>
      <c r="C28" s="15"/>
      <c r="D28" s="19" t="s">
        <v>221</v>
      </c>
      <c r="E28" s="19"/>
      <c r="F28" s="23" t="s">
        <v>267</v>
      </c>
      <c r="G28" s="23"/>
      <c r="L28" s="13">
        <v>1</v>
      </c>
      <c r="M28" s="18">
        <v>1</v>
      </c>
      <c r="N28" s="22">
        <v>1</v>
      </c>
    </row>
    <row r="29" spans="1:14" s="12" customFormat="1" ht="15" customHeight="1" x14ac:dyDescent="0.25">
      <c r="A29" s="14" t="s">
        <v>93</v>
      </c>
      <c r="B29" s="15" t="s">
        <v>94</v>
      </c>
      <c r="C29" s="15"/>
      <c r="D29" s="19" t="s">
        <v>223</v>
      </c>
      <c r="E29" s="19"/>
      <c r="F29" s="23" t="s">
        <v>269</v>
      </c>
      <c r="G29" s="23"/>
      <c r="L29" s="13">
        <v>1</v>
      </c>
      <c r="M29" s="18">
        <v>1</v>
      </c>
      <c r="N29" s="22">
        <v>1</v>
      </c>
    </row>
    <row r="30" spans="1:14" s="12" customFormat="1" ht="15" customHeight="1" x14ac:dyDescent="0.25">
      <c r="A30" s="14" t="s">
        <v>95</v>
      </c>
      <c r="B30" s="15" t="s">
        <v>96</v>
      </c>
      <c r="C30" s="15"/>
      <c r="D30" s="19" t="s">
        <v>225</v>
      </c>
      <c r="E30" s="19"/>
      <c r="F30" s="23" t="s">
        <v>271</v>
      </c>
      <c r="G30" s="23"/>
      <c r="L30" s="13">
        <v>1</v>
      </c>
      <c r="M30" s="18">
        <v>1</v>
      </c>
      <c r="N30" s="22">
        <v>1</v>
      </c>
    </row>
    <row r="31" spans="1:14" s="12" customFormat="1" ht="15" customHeight="1" x14ac:dyDescent="0.25">
      <c r="A31" s="14" t="s">
        <v>97</v>
      </c>
      <c r="B31" s="15" t="s">
        <v>98</v>
      </c>
      <c r="C31" s="15"/>
      <c r="D31" s="19" t="s">
        <v>227</v>
      </c>
      <c r="E31" s="19"/>
      <c r="F31" s="23" t="s">
        <v>273</v>
      </c>
      <c r="G31" s="23"/>
      <c r="L31" s="13">
        <v>1</v>
      </c>
      <c r="M31" s="18">
        <v>1</v>
      </c>
      <c r="N31" s="22">
        <v>1</v>
      </c>
    </row>
    <row r="32" spans="1:14" s="12" customFormat="1" ht="15" customHeight="1" x14ac:dyDescent="0.25">
      <c r="A32" s="14" t="s">
        <v>99</v>
      </c>
      <c r="B32" s="15" t="s">
        <v>100</v>
      </c>
      <c r="C32" s="15"/>
      <c r="D32" s="19" t="s">
        <v>229</v>
      </c>
      <c r="E32" s="19"/>
      <c r="F32" s="23" t="s">
        <v>275</v>
      </c>
      <c r="G32" s="23"/>
      <c r="L32" s="13">
        <v>1</v>
      </c>
      <c r="M32" s="18">
        <v>1</v>
      </c>
      <c r="N32" s="22">
        <v>1</v>
      </c>
    </row>
    <row r="33" spans="1:14" s="12" customFormat="1" ht="15" customHeight="1" x14ac:dyDescent="0.25">
      <c r="A33" s="14" t="s">
        <v>101</v>
      </c>
      <c r="B33" s="15" t="s">
        <v>102</v>
      </c>
      <c r="C33" s="15"/>
      <c r="D33" s="19" t="s">
        <v>231</v>
      </c>
      <c r="E33" s="19"/>
      <c r="F33" s="23" t="s">
        <v>277</v>
      </c>
      <c r="G33" s="23"/>
      <c r="L33" s="13">
        <v>1</v>
      </c>
      <c r="M33" s="18">
        <v>1</v>
      </c>
      <c r="N33" s="22">
        <v>1</v>
      </c>
    </row>
    <row r="34" spans="1:14" s="12" customFormat="1" ht="15" customHeight="1" x14ac:dyDescent="0.25">
      <c r="A34" s="14" t="s">
        <v>103</v>
      </c>
      <c r="B34" s="15" t="s">
        <v>104</v>
      </c>
      <c r="C34" s="15"/>
      <c r="D34" s="19" t="s">
        <v>233</v>
      </c>
      <c r="E34" s="19"/>
      <c r="F34" s="23" t="s">
        <v>279</v>
      </c>
      <c r="G34" s="23"/>
      <c r="L34" s="13">
        <v>1</v>
      </c>
      <c r="M34" s="18">
        <v>1</v>
      </c>
      <c r="N34" s="22">
        <v>1</v>
      </c>
    </row>
    <row r="35" spans="1:14" s="12" customFormat="1" ht="15" customHeight="1" x14ac:dyDescent="0.25">
      <c r="A35" s="14" t="s">
        <v>105</v>
      </c>
      <c r="B35" s="15" t="s">
        <v>106</v>
      </c>
      <c r="C35" s="15"/>
      <c r="D35" s="19" t="s">
        <v>235</v>
      </c>
      <c r="E35" s="19"/>
      <c r="F35" s="23" t="s">
        <v>281</v>
      </c>
      <c r="G35" s="23"/>
      <c r="L35" s="13">
        <v>1</v>
      </c>
      <c r="M35" s="18">
        <v>1</v>
      </c>
      <c r="N35" s="22">
        <v>1</v>
      </c>
    </row>
    <row r="36" spans="1:14" s="12" customFormat="1" ht="15" customHeight="1" x14ac:dyDescent="0.25">
      <c r="A36" s="14" t="s">
        <v>107</v>
      </c>
      <c r="B36" s="15" t="s">
        <v>108</v>
      </c>
      <c r="C36" s="15"/>
      <c r="D36" s="19" t="s">
        <v>237</v>
      </c>
      <c r="E36" s="19"/>
      <c r="F36" s="23" t="s">
        <v>283</v>
      </c>
      <c r="G36" s="23"/>
      <c r="L36" s="13">
        <v>1</v>
      </c>
      <c r="M36" s="18">
        <v>1</v>
      </c>
      <c r="N36" s="22">
        <v>1</v>
      </c>
    </row>
    <row r="37" spans="1:14" s="12" customFormat="1" ht="15" customHeight="1" x14ac:dyDescent="0.25">
      <c r="A37" s="14" t="s">
        <v>109</v>
      </c>
      <c r="B37" s="15" t="s">
        <v>110</v>
      </c>
      <c r="C37" s="15"/>
      <c r="D37" s="19" t="s">
        <v>239</v>
      </c>
      <c r="E37" s="19"/>
      <c r="F37" s="23" t="s">
        <v>285</v>
      </c>
      <c r="G37" s="23"/>
      <c r="L37" s="13">
        <v>1</v>
      </c>
      <c r="M37" s="18">
        <v>1</v>
      </c>
      <c r="N37" s="22">
        <v>1</v>
      </c>
    </row>
    <row r="38" spans="1:14" s="12" customFormat="1" ht="15" customHeight="1" x14ac:dyDescent="0.25">
      <c r="A38" s="14" t="s">
        <v>111</v>
      </c>
      <c r="B38" s="15" t="s">
        <v>112</v>
      </c>
      <c r="C38" s="15"/>
      <c r="D38" s="19" t="s">
        <v>241</v>
      </c>
      <c r="E38" s="19"/>
      <c r="F38" s="7" t="s">
        <v>287</v>
      </c>
      <c r="G38" s="7"/>
      <c r="L38" s="13">
        <v>1</v>
      </c>
      <c r="M38" s="18">
        <v>1</v>
      </c>
      <c r="N38" s="22">
        <v>1</v>
      </c>
    </row>
    <row r="39" spans="1:14" s="12" customFormat="1" ht="15" customHeight="1" x14ac:dyDescent="0.25">
      <c r="A39" s="14" t="s">
        <v>113</v>
      </c>
      <c r="B39" s="15" t="s">
        <v>114</v>
      </c>
      <c r="C39" s="15"/>
      <c r="D39" s="19" t="s">
        <v>243</v>
      </c>
      <c r="E39" s="19"/>
      <c r="F39" s="7" t="s">
        <v>289</v>
      </c>
      <c r="G39" s="7"/>
      <c r="L39" s="13">
        <v>1</v>
      </c>
      <c r="M39" s="18">
        <v>1</v>
      </c>
      <c r="N39" s="22">
        <v>1</v>
      </c>
    </row>
    <row r="40" spans="1:14" s="12" customFormat="1" ht="15" customHeight="1" x14ac:dyDescent="0.25">
      <c r="A40" s="14" t="s">
        <v>115</v>
      </c>
      <c r="B40" s="15" t="s">
        <v>116</v>
      </c>
      <c r="C40" s="15"/>
      <c r="D40" s="19" t="s">
        <v>245</v>
      </c>
      <c r="E40" s="19"/>
      <c r="F40" s="7" t="s">
        <v>291</v>
      </c>
      <c r="G40" s="7"/>
      <c r="L40" s="13">
        <v>1</v>
      </c>
      <c r="M40" s="18">
        <v>1</v>
      </c>
      <c r="N40" s="22">
        <v>1</v>
      </c>
    </row>
    <row r="41" spans="1:14" s="12" customFormat="1" ht="15" customHeight="1" x14ac:dyDescent="0.25">
      <c r="A41" s="14" t="s">
        <v>117</v>
      </c>
      <c r="B41" s="15" t="s">
        <v>118</v>
      </c>
      <c r="C41" s="15"/>
      <c r="D41" s="19" t="s">
        <v>247</v>
      </c>
      <c r="E41" s="19"/>
      <c r="F41" s="7" t="s">
        <v>293</v>
      </c>
      <c r="G41" s="7"/>
      <c r="L41" s="13">
        <v>1</v>
      </c>
      <c r="M41" s="18">
        <v>1</v>
      </c>
      <c r="N41" s="22">
        <v>1</v>
      </c>
    </row>
    <row r="42" spans="1:14" s="12" customFormat="1" ht="15" customHeight="1" x14ac:dyDescent="0.25">
      <c r="A42" s="14" t="s">
        <v>119</v>
      </c>
      <c r="B42" s="15" t="s">
        <v>120</v>
      </c>
      <c r="C42" s="15"/>
      <c r="D42" s="19" t="s">
        <v>249</v>
      </c>
      <c r="E42" s="19"/>
      <c r="F42" s="7" t="s">
        <v>295</v>
      </c>
      <c r="G42" s="7"/>
      <c r="L42" s="13">
        <v>1</v>
      </c>
      <c r="M42" s="18">
        <v>1</v>
      </c>
      <c r="N42" s="22">
        <v>1</v>
      </c>
    </row>
    <row r="43" spans="1:14" s="12" customFormat="1" ht="15" customHeight="1" x14ac:dyDescent="0.25">
      <c r="A43" s="14" t="s">
        <v>121</v>
      </c>
      <c r="B43" s="15" t="s">
        <v>122</v>
      </c>
      <c r="C43" s="15"/>
      <c r="D43" s="19" t="s">
        <v>251</v>
      </c>
      <c r="E43" s="19"/>
      <c r="F43" s="7" t="s">
        <v>297</v>
      </c>
      <c r="G43" s="7"/>
      <c r="L43" s="13">
        <v>1</v>
      </c>
      <c r="M43" s="18">
        <v>1</v>
      </c>
      <c r="N43" s="22">
        <v>1</v>
      </c>
    </row>
    <row r="44" spans="1:14" s="12" customFormat="1" ht="15" customHeight="1" x14ac:dyDescent="0.25">
      <c r="A44" s="14" t="s">
        <v>123</v>
      </c>
      <c r="B44" s="15" t="s">
        <v>124</v>
      </c>
      <c r="C44" s="15"/>
      <c r="D44" s="19" t="s">
        <v>253</v>
      </c>
      <c r="E44" s="19"/>
      <c r="F44" s="7" t="s">
        <v>299</v>
      </c>
      <c r="G44" s="7"/>
      <c r="L44" s="13">
        <v>1</v>
      </c>
      <c r="M44" s="18">
        <v>1</v>
      </c>
      <c r="N44" s="22">
        <v>1</v>
      </c>
    </row>
    <row r="45" spans="1:14" s="12" customFormat="1" ht="15" customHeight="1" x14ac:dyDescent="0.25">
      <c r="A45" s="14" t="s">
        <v>125</v>
      </c>
      <c r="B45" s="15" t="s">
        <v>126</v>
      </c>
      <c r="C45" s="15"/>
      <c r="D45" s="19" t="s">
        <v>255</v>
      </c>
      <c r="E45" s="19"/>
      <c r="F45" s="23" t="s">
        <v>301</v>
      </c>
      <c r="G45" s="23"/>
      <c r="L45" s="13">
        <v>1</v>
      </c>
      <c r="M45" s="18">
        <v>1</v>
      </c>
      <c r="N45" s="22">
        <v>1</v>
      </c>
    </row>
    <row r="46" spans="1:14" s="12" customFormat="1" ht="15" customHeight="1" x14ac:dyDescent="0.25">
      <c r="A46" s="14" t="s">
        <v>127</v>
      </c>
      <c r="B46" s="15" t="s">
        <v>128</v>
      </c>
      <c r="C46" s="15"/>
      <c r="D46" s="19" t="s">
        <v>257</v>
      </c>
      <c r="E46" s="19"/>
      <c r="F46" s="23" t="s">
        <v>303</v>
      </c>
      <c r="G46" s="23"/>
      <c r="L46" s="13">
        <v>1</v>
      </c>
      <c r="M46" s="18">
        <v>1</v>
      </c>
      <c r="N46" s="22">
        <v>1</v>
      </c>
    </row>
    <row r="47" spans="1:14" s="12" customFormat="1" ht="15" customHeight="1" x14ac:dyDescent="0.25">
      <c r="A47" s="14" t="s">
        <v>129</v>
      </c>
      <c r="B47" s="15" t="s">
        <v>130</v>
      </c>
      <c r="C47" s="15"/>
      <c r="D47" s="19" t="s">
        <v>259</v>
      </c>
      <c r="E47" s="19"/>
      <c r="F47" s="7" t="s">
        <v>305</v>
      </c>
      <c r="G47" s="7"/>
      <c r="L47" s="13">
        <v>1</v>
      </c>
      <c r="M47" s="18">
        <v>1</v>
      </c>
      <c r="N47" s="22">
        <v>1</v>
      </c>
    </row>
    <row r="48" spans="1:14" s="12" customFormat="1" ht="15" customHeight="1" x14ac:dyDescent="0.25">
      <c r="A48" s="14" t="s">
        <v>131</v>
      </c>
      <c r="B48" s="15" t="s">
        <v>132</v>
      </c>
      <c r="C48" s="15"/>
      <c r="D48" s="19" t="s">
        <v>262</v>
      </c>
      <c r="E48" s="19"/>
      <c r="F48" s="7" t="s">
        <v>308</v>
      </c>
      <c r="G48" s="7"/>
      <c r="L48" s="13">
        <v>1</v>
      </c>
      <c r="M48" s="18">
        <v>1</v>
      </c>
      <c r="N48" s="22">
        <v>1</v>
      </c>
    </row>
    <row r="49" spans="1:14" s="12" customFormat="1" ht="15" customHeight="1" x14ac:dyDescent="0.25">
      <c r="A49" s="14" t="s">
        <v>133</v>
      </c>
      <c r="B49" s="15" t="s">
        <v>134</v>
      </c>
      <c r="C49" s="15"/>
      <c r="D49" s="19" t="s">
        <v>264</v>
      </c>
      <c r="E49" s="19"/>
      <c r="F49" s="7" t="s">
        <v>310</v>
      </c>
      <c r="G49" s="7"/>
      <c r="L49" s="13"/>
      <c r="M49" s="18"/>
      <c r="N49" s="22"/>
    </row>
    <row r="50" spans="1:14" ht="15" customHeight="1" x14ac:dyDescent="0.25">
      <c r="F50" s="7"/>
      <c r="G50" s="7"/>
    </row>
    <row r="51" spans="1:14" s="12" customFormat="1" ht="15" customHeight="1" x14ac:dyDescent="0.25">
      <c r="A51" s="12" t="s">
        <v>89</v>
      </c>
      <c r="B51" s="15" t="s">
        <v>90</v>
      </c>
      <c r="C51" s="15"/>
      <c r="D51" s="19" t="s">
        <v>265</v>
      </c>
      <c r="E51" s="19"/>
      <c r="F51" s="7" t="s">
        <v>311</v>
      </c>
      <c r="G51" s="7"/>
      <c r="L51" s="13"/>
      <c r="M51" s="18"/>
      <c r="N51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P71"/>
  <sheetViews>
    <sheetView topLeftCell="A52" workbookViewId="0">
      <selection activeCell="A59" sqref="A59"/>
    </sheetView>
  </sheetViews>
  <sheetFormatPr defaultColWidth="9.140625" defaultRowHeight="15" customHeight="1" x14ac:dyDescent="0.25"/>
  <cols>
    <col min="1" max="1" width="52.5703125" style="31" customWidth="1"/>
    <col min="2" max="3" width="10.7109375" style="32" customWidth="1"/>
    <col min="4" max="5" width="10.7109375" style="35" customWidth="1"/>
    <col min="6" max="7" width="10.7109375" style="40" customWidth="1"/>
    <col min="8" max="11" width="10.7109375" style="3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9" style="92" customWidth="1"/>
    <col min="17" max="17" width="9.140625" style="31"/>
    <col min="18" max="18" width="37" style="31" customWidth="1"/>
    <col min="19" max="16384" width="9.140625" style="31"/>
  </cols>
  <sheetData>
    <row r="3" spans="1:15" ht="15" customHeight="1" x14ac:dyDescent="0.25">
      <c r="A3" s="55" t="s">
        <v>1497</v>
      </c>
      <c r="B3" s="32" t="s">
        <v>1830</v>
      </c>
      <c r="C3" s="32" t="s">
        <v>1831</v>
      </c>
    </row>
    <row r="4" spans="1:15" s="57" customFormat="1" ht="15" customHeight="1" x14ac:dyDescent="0.25">
      <c r="A4" s="57" t="s">
        <v>1002</v>
      </c>
      <c r="B4" s="3" t="s">
        <v>312</v>
      </c>
      <c r="C4" s="3" t="s">
        <v>1793</v>
      </c>
      <c r="D4" s="5" t="s">
        <v>349</v>
      </c>
      <c r="E4" s="5"/>
      <c r="F4" s="7" t="s">
        <v>386</v>
      </c>
      <c r="G4" s="7"/>
      <c r="I4" s="57" t="s">
        <v>1531</v>
      </c>
      <c r="L4" s="27">
        <v>1</v>
      </c>
      <c r="M4" s="36">
        <v>1</v>
      </c>
      <c r="N4" s="39">
        <v>1</v>
      </c>
      <c r="O4" s="57">
        <v>1</v>
      </c>
    </row>
    <row r="5" spans="1:15" s="57" customFormat="1" ht="15" customHeight="1" x14ac:dyDescent="0.25">
      <c r="A5" s="57" t="s">
        <v>1068</v>
      </c>
      <c r="B5" s="28" t="s">
        <v>1505</v>
      </c>
      <c r="C5" s="28" t="s">
        <v>1505</v>
      </c>
      <c r="D5" s="34" t="s">
        <v>1505</v>
      </c>
      <c r="E5" s="34"/>
      <c r="F5" s="38" t="s">
        <v>1505</v>
      </c>
      <c r="G5" s="38"/>
      <c r="H5" s="57" t="e">
        <f ca="1">AI_SUM(A6,A7)</f>
        <v>#NAME?</v>
      </c>
      <c r="I5" s="57" t="s">
        <v>1532</v>
      </c>
      <c r="L5" s="27">
        <v>1</v>
      </c>
      <c r="M5" s="36">
        <v>1</v>
      </c>
      <c r="N5" s="39">
        <v>1</v>
      </c>
      <c r="O5" s="57">
        <v>1</v>
      </c>
    </row>
    <row r="6" spans="1:15" s="57" customFormat="1" ht="15" customHeight="1" x14ac:dyDescent="0.25">
      <c r="A6" s="57" t="s">
        <v>1050</v>
      </c>
      <c r="B6" s="3" t="s">
        <v>313</v>
      </c>
      <c r="C6" s="3" t="s">
        <v>1794</v>
      </c>
      <c r="D6" s="5" t="s">
        <v>350</v>
      </c>
      <c r="E6" s="5"/>
      <c r="F6" s="7" t="s">
        <v>387</v>
      </c>
      <c r="G6" s="7"/>
      <c r="L6" s="27">
        <v>1</v>
      </c>
      <c r="M6" s="36">
        <v>1</v>
      </c>
      <c r="N6" s="39">
        <v>1</v>
      </c>
      <c r="O6" s="57">
        <v>1</v>
      </c>
    </row>
    <row r="7" spans="1:15" s="57" customFormat="1" ht="15" customHeight="1" x14ac:dyDescent="0.25">
      <c r="A7" s="57" t="s">
        <v>1051</v>
      </c>
      <c r="B7" s="3" t="s">
        <v>314</v>
      </c>
      <c r="C7" s="3" t="s">
        <v>1795</v>
      </c>
      <c r="D7" s="5" t="s">
        <v>351</v>
      </c>
      <c r="E7" s="5"/>
      <c r="F7" s="7" t="s">
        <v>388</v>
      </c>
      <c r="G7" s="7"/>
      <c r="L7" s="27">
        <v>1</v>
      </c>
      <c r="M7" s="36">
        <v>1</v>
      </c>
      <c r="N7" s="39">
        <v>1</v>
      </c>
      <c r="O7" s="57">
        <v>1</v>
      </c>
    </row>
    <row r="8" spans="1:15" s="57" customFormat="1" ht="15" customHeight="1" x14ac:dyDescent="0.25">
      <c r="A8" s="57" t="s">
        <v>1069</v>
      </c>
      <c r="B8" s="28" t="s">
        <v>1506</v>
      </c>
      <c r="C8" s="28" t="s">
        <v>1506</v>
      </c>
      <c r="D8" s="34" t="s">
        <v>1506</v>
      </c>
      <c r="E8" s="34"/>
      <c r="F8" s="38" t="s">
        <v>1506</v>
      </c>
      <c r="G8" s="38"/>
      <c r="H8" s="57" t="e">
        <f ca="1">AI_SUM(A9,A10)</f>
        <v>#NAME?</v>
      </c>
      <c r="L8" s="27">
        <v>1</v>
      </c>
      <c r="M8" s="36">
        <v>1</v>
      </c>
      <c r="N8" s="39">
        <v>1</v>
      </c>
      <c r="O8" s="57">
        <v>1</v>
      </c>
    </row>
    <row r="9" spans="1:15" s="57" customFormat="1" ht="15" customHeight="1" x14ac:dyDescent="0.25">
      <c r="A9" s="57" t="s">
        <v>1052</v>
      </c>
      <c r="B9" s="3" t="s">
        <v>315</v>
      </c>
      <c r="C9" s="3" t="s">
        <v>1796</v>
      </c>
      <c r="D9" s="5" t="s">
        <v>352</v>
      </c>
      <c r="E9" s="5"/>
      <c r="F9" s="7" t="s">
        <v>389</v>
      </c>
      <c r="G9" s="7"/>
      <c r="L9" s="27">
        <v>1</v>
      </c>
      <c r="M9" s="36">
        <v>1</v>
      </c>
      <c r="N9" s="39">
        <v>1</v>
      </c>
      <c r="O9" s="57">
        <v>1</v>
      </c>
    </row>
    <row r="10" spans="1:15" s="57" customFormat="1" ht="15" customHeight="1" x14ac:dyDescent="0.25">
      <c r="A10" s="57" t="s">
        <v>1053</v>
      </c>
      <c r="B10" s="3" t="s">
        <v>316</v>
      </c>
      <c r="C10" s="3" t="s">
        <v>1797</v>
      </c>
      <c r="D10" s="5" t="s">
        <v>353</v>
      </c>
      <c r="E10" s="5"/>
      <c r="F10" s="7" t="s">
        <v>390</v>
      </c>
      <c r="G10" s="7"/>
      <c r="L10" s="27">
        <v>1</v>
      </c>
      <c r="M10" s="36">
        <v>1</v>
      </c>
      <c r="N10" s="39">
        <v>1</v>
      </c>
      <c r="O10" s="57">
        <v>1</v>
      </c>
    </row>
    <row r="11" spans="1:15" s="57" customFormat="1" ht="15" customHeight="1" x14ac:dyDescent="0.25">
      <c r="A11" s="57" t="s">
        <v>1070</v>
      </c>
      <c r="B11" s="28" t="s">
        <v>1509</v>
      </c>
      <c r="C11" s="28" t="s">
        <v>1509</v>
      </c>
      <c r="D11" s="34" t="s">
        <v>1509</v>
      </c>
      <c r="E11" s="34"/>
      <c r="F11" s="38" t="s">
        <v>1509</v>
      </c>
      <c r="G11" s="38"/>
      <c r="H11" s="57" t="e">
        <f ca="1">AI_SUM(A12,A13,A14)</f>
        <v>#NAME?</v>
      </c>
      <c r="L11" s="27">
        <v>1</v>
      </c>
      <c r="M11" s="36">
        <v>1</v>
      </c>
      <c r="N11" s="39">
        <v>1</v>
      </c>
      <c r="O11" s="57">
        <v>1</v>
      </c>
    </row>
    <row r="12" spans="1:15" s="57" customFormat="1" ht="15" customHeight="1" x14ac:dyDescent="0.25">
      <c r="A12" s="57" t="s">
        <v>1071</v>
      </c>
      <c r="B12" s="3" t="s">
        <v>317</v>
      </c>
      <c r="C12" s="3" t="s">
        <v>1798</v>
      </c>
      <c r="D12" s="5" t="s">
        <v>354</v>
      </c>
      <c r="E12" s="5"/>
      <c r="F12" s="7" t="s">
        <v>391</v>
      </c>
      <c r="G12" s="7"/>
      <c r="L12" s="27">
        <v>1</v>
      </c>
      <c r="M12" s="36">
        <v>1</v>
      </c>
      <c r="N12" s="39">
        <v>1</v>
      </c>
      <c r="O12" s="57">
        <v>1</v>
      </c>
    </row>
    <row r="13" spans="1:15" s="57" customFormat="1" ht="15" customHeight="1" x14ac:dyDescent="0.25">
      <c r="A13" s="57" t="s">
        <v>1072</v>
      </c>
      <c r="B13" s="3" t="s">
        <v>318</v>
      </c>
      <c r="C13" s="3" t="s">
        <v>1799</v>
      </c>
      <c r="D13" s="5" t="s">
        <v>355</v>
      </c>
      <c r="E13" s="5"/>
      <c r="F13" s="7" t="s">
        <v>392</v>
      </c>
      <c r="G13" s="7"/>
      <c r="L13" s="27">
        <v>1</v>
      </c>
      <c r="M13" s="36">
        <v>1</v>
      </c>
      <c r="N13" s="39">
        <v>1</v>
      </c>
      <c r="O13" s="57">
        <v>1</v>
      </c>
    </row>
    <row r="14" spans="1:15" s="57" customFormat="1" ht="15" customHeight="1" x14ac:dyDescent="0.25">
      <c r="A14" s="57" t="s">
        <v>1073</v>
      </c>
      <c r="B14" s="3" t="s">
        <v>319</v>
      </c>
      <c r="C14" s="3" t="s">
        <v>1800</v>
      </c>
      <c r="D14" s="5" t="s">
        <v>356</v>
      </c>
      <c r="E14" s="5"/>
      <c r="F14" s="7" t="s">
        <v>393</v>
      </c>
      <c r="G14" s="7"/>
      <c r="L14" s="27">
        <v>1</v>
      </c>
      <c r="M14" s="36">
        <v>1</v>
      </c>
      <c r="N14" s="39">
        <v>1</v>
      </c>
      <c r="O14" s="57">
        <v>1</v>
      </c>
    </row>
    <row r="15" spans="1:15" s="57" customFormat="1" ht="15" customHeight="1" x14ac:dyDescent="0.25">
      <c r="A15" s="57" t="s">
        <v>1042</v>
      </c>
      <c r="B15" s="3" t="s">
        <v>320</v>
      </c>
      <c r="C15" s="3" t="s">
        <v>1801</v>
      </c>
      <c r="D15" s="5" t="s">
        <v>357</v>
      </c>
      <c r="E15" s="5"/>
      <c r="F15" s="7" t="s">
        <v>394</v>
      </c>
      <c r="G15" s="7"/>
      <c r="L15" s="27">
        <v>1</v>
      </c>
      <c r="M15" s="36">
        <v>1</v>
      </c>
      <c r="N15" s="39">
        <v>1</v>
      </c>
      <c r="O15" s="57">
        <v>1</v>
      </c>
    </row>
    <row r="16" spans="1:15" s="57" customFormat="1" ht="15" customHeight="1" x14ac:dyDescent="0.25">
      <c r="A16" s="57" t="s">
        <v>1038</v>
      </c>
      <c r="B16" s="3" t="s">
        <v>321</v>
      </c>
      <c r="C16" s="3" t="s">
        <v>1802</v>
      </c>
      <c r="D16" s="5" t="s">
        <v>358</v>
      </c>
      <c r="E16" s="5"/>
      <c r="F16" s="7" t="s">
        <v>395</v>
      </c>
      <c r="G16" s="7"/>
      <c r="L16" s="27">
        <v>1</v>
      </c>
      <c r="M16" s="36">
        <v>1</v>
      </c>
      <c r="N16" s="39">
        <v>1</v>
      </c>
      <c r="O16" s="57">
        <v>1</v>
      </c>
    </row>
    <row r="17" spans="1:15" s="57" customFormat="1" ht="15" customHeight="1" x14ac:dyDescent="0.25">
      <c r="A17" s="57" t="s">
        <v>1039</v>
      </c>
      <c r="B17" s="3" t="s">
        <v>322</v>
      </c>
      <c r="C17" s="3" t="s">
        <v>1803</v>
      </c>
      <c r="D17" s="5" t="s">
        <v>359</v>
      </c>
      <c r="E17" s="5"/>
      <c r="F17" s="7" t="s">
        <v>396</v>
      </c>
      <c r="G17" s="7"/>
      <c r="L17" s="27">
        <v>1</v>
      </c>
      <c r="M17" s="36">
        <v>1</v>
      </c>
      <c r="N17" s="39">
        <v>1</v>
      </c>
      <c r="O17" s="57">
        <v>1</v>
      </c>
    </row>
    <row r="18" spans="1:15" s="57" customFormat="1" ht="15" customHeight="1" x14ac:dyDescent="0.25">
      <c r="A18" s="57" t="s">
        <v>1043</v>
      </c>
      <c r="B18" s="3" t="s">
        <v>323</v>
      </c>
      <c r="C18" s="3" t="s">
        <v>1804</v>
      </c>
      <c r="D18" s="5" t="s">
        <v>360</v>
      </c>
      <c r="E18" s="5"/>
      <c r="F18" s="7" t="s">
        <v>397</v>
      </c>
      <c r="G18" s="7"/>
      <c r="L18" s="27">
        <v>1</v>
      </c>
      <c r="M18" s="36">
        <v>1</v>
      </c>
      <c r="N18" s="39">
        <v>1</v>
      </c>
      <c r="O18" s="57">
        <v>1</v>
      </c>
    </row>
    <row r="19" spans="1:15" s="57" customFormat="1" ht="15" customHeight="1" x14ac:dyDescent="0.25">
      <c r="A19" s="57" t="s">
        <v>1040</v>
      </c>
      <c r="B19" s="3" t="s">
        <v>324</v>
      </c>
      <c r="C19" s="3" t="s">
        <v>1805</v>
      </c>
      <c r="D19" s="5" t="s">
        <v>361</v>
      </c>
      <c r="E19" s="5"/>
      <c r="F19" s="7" t="s">
        <v>398</v>
      </c>
      <c r="G19" s="7"/>
      <c r="L19" s="27">
        <v>1</v>
      </c>
      <c r="M19" s="36">
        <v>1</v>
      </c>
      <c r="N19" s="39">
        <v>1</v>
      </c>
      <c r="O19" s="57">
        <v>1</v>
      </c>
    </row>
    <row r="20" spans="1:15" s="57" customFormat="1" ht="15" customHeight="1" x14ac:dyDescent="0.25">
      <c r="A20" s="57" t="s">
        <v>1074</v>
      </c>
      <c r="B20" s="3" t="s">
        <v>325</v>
      </c>
      <c r="C20" s="3" t="s">
        <v>1806</v>
      </c>
      <c r="D20" s="5" t="s">
        <v>362</v>
      </c>
      <c r="E20" s="5"/>
      <c r="F20" s="7" t="s">
        <v>399</v>
      </c>
      <c r="G20" s="7"/>
      <c r="L20" s="27">
        <v>1</v>
      </c>
      <c r="M20" s="36">
        <v>1</v>
      </c>
      <c r="N20" s="39">
        <v>1</v>
      </c>
      <c r="O20" s="57">
        <v>1</v>
      </c>
    </row>
    <row r="21" spans="1:15" s="57" customFormat="1" ht="15" customHeight="1" x14ac:dyDescent="0.25">
      <c r="A21" s="57" t="s">
        <v>1054</v>
      </c>
      <c r="B21" s="3" t="s">
        <v>326</v>
      </c>
      <c r="C21" s="3" t="s">
        <v>1807</v>
      </c>
      <c r="D21" s="5" t="s">
        <v>363</v>
      </c>
      <c r="E21" s="5"/>
      <c r="F21" s="7" t="s">
        <v>400</v>
      </c>
      <c r="G21" s="7"/>
      <c r="L21" s="27">
        <v>1</v>
      </c>
      <c r="M21" s="36">
        <v>1</v>
      </c>
      <c r="N21" s="39">
        <v>1</v>
      </c>
      <c r="O21" s="57">
        <v>1</v>
      </c>
    </row>
    <row r="22" spans="1:15" s="57" customFormat="1" ht="15" customHeight="1" x14ac:dyDescent="0.25">
      <c r="A22" s="57" t="s">
        <v>1075</v>
      </c>
      <c r="B22" s="3" t="s">
        <v>327</v>
      </c>
      <c r="C22" s="3" t="s">
        <v>1808</v>
      </c>
      <c r="D22" s="5" t="s">
        <v>364</v>
      </c>
      <c r="E22" s="5"/>
      <c r="F22" s="7" t="s">
        <v>401</v>
      </c>
      <c r="G22" s="7"/>
      <c r="L22" s="27"/>
      <c r="M22" s="36"/>
      <c r="N22" s="39"/>
      <c r="O22" s="57">
        <v>1</v>
      </c>
    </row>
    <row r="23" spans="1:15" s="59" customFormat="1" ht="12.75" x14ac:dyDescent="0.25">
      <c r="A23" s="59" t="s">
        <v>1508</v>
      </c>
      <c r="B23" s="62" t="s">
        <v>1278</v>
      </c>
      <c r="C23" s="62" t="s">
        <v>1278</v>
      </c>
      <c r="D23" s="63" t="s">
        <v>1278</v>
      </c>
      <c r="E23" s="63"/>
      <c r="F23" s="64" t="s">
        <v>1278</v>
      </c>
      <c r="G23" s="64"/>
      <c r="H23" s="59" t="e">
        <f ca="1">AI_DIV(A4,A22)</f>
        <v>#NAME?</v>
      </c>
      <c r="L23" s="27">
        <v>1</v>
      </c>
      <c r="M23" s="59">
        <v>1</v>
      </c>
      <c r="N23" s="59">
        <v>1</v>
      </c>
      <c r="O23" s="59">
        <v>1</v>
      </c>
    </row>
    <row r="24" spans="1:15" s="57" customFormat="1" ht="15" customHeight="1" x14ac:dyDescent="0.25">
      <c r="A24" s="59" t="s">
        <v>1507</v>
      </c>
      <c r="B24" s="3" t="s">
        <v>1510</v>
      </c>
      <c r="C24" s="3" t="s">
        <v>1510</v>
      </c>
      <c r="D24" s="5" t="s">
        <v>1510</v>
      </c>
      <c r="E24" s="5"/>
      <c r="F24" s="7" t="s">
        <v>1510</v>
      </c>
      <c r="G24" s="7"/>
      <c r="H24" s="57" t="e">
        <f ca="1">AI_DIV(A5,A22)</f>
        <v>#NAME?</v>
      </c>
      <c r="L24" s="27">
        <v>1</v>
      </c>
      <c r="M24" s="36">
        <v>1</v>
      </c>
      <c r="N24" s="39">
        <v>1</v>
      </c>
      <c r="O24" s="57">
        <v>1</v>
      </c>
    </row>
    <row r="25" spans="1:15" s="57" customFormat="1" ht="15" customHeight="1" x14ac:dyDescent="0.25">
      <c r="A25" s="59" t="s">
        <v>1511</v>
      </c>
      <c r="B25" s="3" t="s">
        <v>1514</v>
      </c>
      <c r="C25" s="3" t="s">
        <v>1514</v>
      </c>
      <c r="D25" s="5" t="s">
        <v>1514</v>
      </c>
      <c r="E25" s="5"/>
      <c r="F25" s="7" t="s">
        <v>1514</v>
      </c>
      <c r="G25" s="7"/>
      <c r="H25" s="57" t="e">
        <f ca="1">AI_DIV(A8,A22)</f>
        <v>#NAME?</v>
      </c>
      <c r="L25" s="27">
        <v>1</v>
      </c>
      <c r="M25" s="36">
        <v>1</v>
      </c>
      <c r="N25" s="39">
        <v>1</v>
      </c>
      <c r="O25" s="57">
        <v>1</v>
      </c>
    </row>
    <row r="26" spans="1:15" s="57" customFormat="1" ht="15" customHeight="1" x14ac:dyDescent="0.25">
      <c r="A26" s="59" t="s">
        <v>1512</v>
      </c>
      <c r="B26" s="3" t="s">
        <v>1515</v>
      </c>
      <c r="C26" s="3" t="s">
        <v>1515</v>
      </c>
      <c r="D26" s="5" t="s">
        <v>1515</v>
      </c>
      <c r="E26" s="5"/>
      <c r="F26" s="7" t="s">
        <v>1515</v>
      </c>
      <c r="G26" s="7"/>
      <c r="H26" s="57" t="e">
        <f ca="1">AI_DIV(A11,A22)</f>
        <v>#NAME?</v>
      </c>
      <c r="L26" s="27">
        <v>1</v>
      </c>
      <c r="M26" s="36">
        <v>1</v>
      </c>
      <c r="N26" s="39">
        <v>1</v>
      </c>
      <c r="O26" s="57">
        <v>1</v>
      </c>
    </row>
    <row r="27" spans="1:15" s="57" customFormat="1" ht="15" customHeight="1" x14ac:dyDescent="0.25">
      <c r="A27" s="57" t="s">
        <v>1513</v>
      </c>
      <c r="B27" s="3" t="s">
        <v>1516</v>
      </c>
      <c r="C27" s="3" t="s">
        <v>1516</v>
      </c>
      <c r="D27" s="5" t="s">
        <v>1516</v>
      </c>
      <c r="E27" s="5"/>
      <c r="F27" s="7" t="s">
        <v>1516</v>
      </c>
      <c r="G27" s="7"/>
      <c r="H27" s="57" t="e">
        <f ca="1">AI_DIV(A15,A22)</f>
        <v>#NAME?</v>
      </c>
      <c r="L27" s="27">
        <v>1</v>
      </c>
      <c r="M27" s="36">
        <v>1</v>
      </c>
      <c r="N27" s="39">
        <v>1</v>
      </c>
      <c r="O27" s="57">
        <v>1</v>
      </c>
    </row>
    <row r="28" spans="1:15" s="57" customFormat="1" ht="15" customHeight="1" x14ac:dyDescent="0.25">
      <c r="A28" s="57" t="s">
        <v>1523</v>
      </c>
      <c r="B28" s="3" t="s">
        <v>1517</v>
      </c>
      <c r="C28" s="3" t="s">
        <v>1517</v>
      </c>
      <c r="D28" s="5" t="s">
        <v>1517</v>
      </c>
      <c r="E28" s="5"/>
      <c r="F28" s="7" t="s">
        <v>1517</v>
      </c>
      <c r="G28" s="7"/>
      <c r="H28" s="57" t="e">
        <f ca="1">AI_DIV(A16,A22)</f>
        <v>#NAME?</v>
      </c>
      <c r="L28" s="27">
        <v>1</v>
      </c>
      <c r="M28" s="36">
        <v>1</v>
      </c>
      <c r="N28" s="39">
        <v>1</v>
      </c>
      <c r="O28" s="57">
        <v>1</v>
      </c>
    </row>
    <row r="29" spans="1:15" s="57" customFormat="1" ht="15" customHeight="1" x14ac:dyDescent="0.25">
      <c r="A29" s="57" t="s">
        <v>1524</v>
      </c>
      <c r="B29" s="3" t="s">
        <v>1518</v>
      </c>
      <c r="C29" s="3" t="s">
        <v>1518</v>
      </c>
      <c r="D29" s="5" t="s">
        <v>1518</v>
      </c>
      <c r="E29" s="5"/>
      <c r="F29" s="7" t="s">
        <v>1518</v>
      </c>
      <c r="G29" s="7"/>
      <c r="H29" s="57" t="e">
        <f ca="1">AI_DIV(A17,A22)</f>
        <v>#NAME?</v>
      </c>
      <c r="L29" s="27">
        <v>1</v>
      </c>
      <c r="M29" s="36">
        <v>1</v>
      </c>
      <c r="N29" s="39">
        <v>1</v>
      </c>
      <c r="O29" s="57">
        <v>1</v>
      </c>
    </row>
    <row r="30" spans="1:15" s="57" customFormat="1" ht="15" customHeight="1" x14ac:dyDescent="0.25">
      <c r="A30" s="57" t="s">
        <v>1525</v>
      </c>
      <c r="B30" s="3" t="s">
        <v>1519</v>
      </c>
      <c r="C30" s="3" t="s">
        <v>1519</v>
      </c>
      <c r="D30" s="5" t="s">
        <v>1519</v>
      </c>
      <c r="E30" s="5"/>
      <c r="F30" s="7" t="s">
        <v>1519</v>
      </c>
      <c r="G30" s="7"/>
      <c r="H30" s="57" t="e">
        <f ca="1">AI_DIV(A18,A22)</f>
        <v>#NAME?</v>
      </c>
      <c r="L30" s="27">
        <v>1</v>
      </c>
      <c r="M30" s="36">
        <v>1</v>
      </c>
      <c r="N30" s="39">
        <v>1</v>
      </c>
      <c r="O30" s="57">
        <v>1</v>
      </c>
    </row>
    <row r="31" spans="1:15" s="57" customFormat="1" ht="15" customHeight="1" x14ac:dyDescent="0.25">
      <c r="A31" s="57" t="s">
        <v>1526</v>
      </c>
      <c r="B31" s="3" t="s">
        <v>1520</v>
      </c>
      <c r="C31" s="3" t="s">
        <v>1520</v>
      </c>
      <c r="D31" s="5" t="s">
        <v>1520</v>
      </c>
      <c r="E31" s="5"/>
      <c r="F31" s="7" t="s">
        <v>1520</v>
      </c>
      <c r="G31" s="7"/>
      <c r="H31" s="57" t="e">
        <f ca="1">AI_DIV(A19,A22)</f>
        <v>#NAME?</v>
      </c>
      <c r="L31" s="27">
        <v>1</v>
      </c>
      <c r="M31" s="36">
        <v>1</v>
      </c>
      <c r="N31" s="39">
        <v>1</v>
      </c>
      <c r="O31" s="57">
        <v>1</v>
      </c>
    </row>
    <row r="32" spans="1:15" s="57" customFormat="1" ht="15" customHeight="1" x14ac:dyDescent="0.25">
      <c r="A32" s="57" t="s">
        <v>1527</v>
      </c>
      <c r="B32" s="3" t="s">
        <v>1521</v>
      </c>
      <c r="C32" s="3" t="s">
        <v>1521</v>
      </c>
      <c r="D32" s="5" t="s">
        <v>1521</v>
      </c>
      <c r="E32" s="5"/>
      <c r="F32" s="7" t="s">
        <v>1521</v>
      </c>
      <c r="G32" s="7"/>
      <c r="H32" s="57" t="e">
        <f ca="1">AI_DIV(A20,A22)</f>
        <v>#NAME?</v>
      </c>
      <c r="L32" s="27">
        <v>1</v>
      </c>
      <c r="M32" s="36">
        <v>1</v>
      </c>
      <c r="N32" s="39">
        <v>1</v>
      </c>
      <c r="O32" s="57">
        <v>1</v>
      </c>
    </row>
    <row r="33" spans="1:15" s="57" customFormat="1" ht="15" customHeight="1" x14ac:dyDescent="0.25">
      <c r="A33" s="57" t="s">
        <v>1528</v>
      </c>
      <c r="B33" s="3" t="s">
        <v>1522</v>
      </c>
      <c r="C33" s="3" t="s">
        <v>1522</v>
      </c>
      <c r="D33" s="5" t="s">
        <v>1522</v>
      </c>
      <c r="E33" s="5"/>
      <c r="F33" s="7" t="s">
        <v>1522</v>
      </c>
      <c r="G33" s="7"/>
      <c r="H33" s="57" t="e">
        <f ca="1">AI_DIV(A21,A22)</f>
        <v>#NAME?</v>
      </c>
      <c r="L33" s="27">
        <v>1</v>
      </c>
      <c r="M33" s="36">
        <v>1</v>
      </c>
      <c r="N33" s="39">
        <v>1</v>
      </c>
      <c r="O33" s="57">
        <v>1</v>
      </c>
    </row>
    <row r="34" spans="1:15" s="57" customFormat="1" ht="15" customHeight="1" x14ac:dyDescent="0.25">
      <c r="A34" s="57" t="s">
        <v>1529</v>
      </c>
      <c r="B34" s="3" t="s">
        <v>1530</v>
      </c>
      <c r="C34" s="3" t="s">
        <v>1530</v>
      </c>
      <c r="D34" s="5" t="s">
        <v>1530</v>
      </c>
      <c r="E34" s="5"/>
      <c r="F34" s="7" t="s">
        <v>1530</v>
      </c>
      <c r="G34" s="7"/>
      <c r="H34" s="57" t="e">
        <f ca="1">AI_SUM(A23,A24,A25,A26,A27,A28,A29,A30,A31,A32,A33)</f>
        <v>#NAME?</v>
      </c>
      <c r="L34" s="27">
        <v>1</v>
      </c>
      <c r="M34" s="36">
        <v>1</v>
      </c>
      <c r="N34" s="39">
        <v>1</v>
      </c>
      <c r="O34" s="57">
        <v>1</v>
      </c>
    </row>
    <row r="35" spans="1:15" s="57" customFormat="1" ht="15" customHeight="1" x14ac:dyDescent="0.25">
      <c r="A35" s="57" t="s">
        <v>1076</v>
      </c>
      <c r="B35" s="3" t="s">
        <v>328</v>
      </c>
      <c r="C35" s="62" t="s">
        <v>1809</v>
      </c>
      <c r="D35" s="5" t="s">
        <v>365</v>
      </c>
      <c r="E35" s="5"/>
      <c r="F35" s="7" t="s">
        <v>402</v>
      </c>
      <c r="G35" s="7"/>
      <c r="L35" s="27">
        <v>1</v>
      </c>
      <c r="M35" s="36">
        <v>1</v>
      </c>
      <c r="N35" s="39">
        <v>1</v>
      </c>
      <c r="O35" s="57">
        <v>1</v>
      </c>
    </row>
    <row r="36" spans="1:15" s="57" customFormat="1" ht="15" customHeight="1" x14ac:dyDescent="0.25">
      <c r="A36" s="57" t="s">
        <v>1055</v>
      </c>
      <c r="B36" s="3" t="s">
        <v>329</v>
      </c>
      <c r="C36" s="3" t="s">
        <v>1810</v>
      </c>
      <c r="D36" s="5" t="s">
        <v>366</v>
      </c>
      <c r="E36" s="5"/>
      <c r="F36" s="7" t="s">
        <v>403</v>
      </c>
      <c r="G36" s="7"/>
      <c r="L36" s="27">
        <v>1</v>
      </c>
      <c r="M36" s="36">
        <v>1</v>
      </c>
      <c r="N36" s="39">
        <v>1</v>
      </c>
      <c r="O36" s="57">
        <v>1</v>
      </c>
    </row>
    <row r="37" spans="1:15" s="57" customFormat="1" ht="15" customHeight="1" x14ac:dyDescent="0.25">
      <c r="A37" s="57" t="s">
        <v>1056</v>
      </c>
      <c r="B37" s="28"/>
      <c r="C37" s="3"/>
      <c r="D37" s="34"/>
      <c r="E37" s="34"/>
      <c r="F37" s="38"/>
      <c r="G37" s="38"/>
      <c r="L37" s="27">
        <v>1</v>
      </c>
      <c r="M37" s="36">
        <v>1</v>
      </c>
      <c r="N37" s="39">
        <v>1</v>
      </c>
      <c r="O37" s="57">
        <v>1</v>
      </c>
    </row>
    <row r="38" spans="1:15" s="57" customFormat="1" ht="15" customHeight="1" x14ac:dyDescent="0.25">
      <c r="A38" s="57" t="s">
        <v>1078</v>
      </c>
      <c r="B38" s="3" t="s">
        <v>330</v>
      </c>
      <c r="C38" s="3" t="s">
        <v>1811</v>
      </c>
      <c r="D38" s="5" t="s">
        <v>367</v>
      </c>
      <c r="E38" s="5"/>
      <c r="F38" s="7" t="s">
        <v>404</v>
      </c>
      <c r="G38" s="7"/>
      <c r="L38" s="27">
        <v>1</v>
      </c>
      <c r="M38" s="36">
        <v>1</v>
      </c>
      <c r="N38" s="39">
        <v>1</v>
      </c>
      <c r="O38" s="57">
        <v>1</v>
      </c>
    </row>
    <row r="39" spans="1:15" s="57" customFormat="1" ht="15" customHeight="1" x14ac:dyDescent="0.25">
      <c r="A39" s="57" t="s">
        <v>1079</v>
      </c>
      <c r="B39" s="28"/>
      <c r="C39" s="3"/>
      <c r="D39" s="34"/>
      <c r="E39" s="34"/>
      <c r="F39" s="38"/>
      <c r="G39" s="38"/>
      <c r="L39" s="27">
        <v>1</v>
      </c>
      <c r="M39" s="36">
        <v>1</v>
      </c>
      <c r="N39" s="39">
        <v>1</v>
      </c>
      <c r="O39" s="57">
        <v>1</v>
      </c>
    </row>
    <row r="40" spans="1:15" s="57" customFormat="1" ht="15" customHeight="1" x14ac:dyDescent="0.25">
      <c r="A40" s="57" t="s">
        <v>1080</v>
      </c>
      <c r="B40" s="3" t="s">
        <v>331</v>
      </c>
      <c r="C40" s="3" t="s">
        <v>1812</v>
      </c>
      <c r="D40" s="5" t="s">
        <v>368</v>
      </c>
      <c r="E40" s="5"/>
      <c r="F40" s="7" t="s">
        <v>405</v>
      </c>
      <c r="G40" s="7"/>
      <c r="L40" s="27">
        <v>1</v>
      </c>
      <c r="M40" s="36">
        <v>1</v>
      </c>
      <c r="N40" s="39">
        <v>1</v>
      </c>
      <c r="O40" s="57">
        <v>1</v>
      </c>
    </row>
    <row r="41" spans="1:15" s="57" customFormat="1" ht="15" customHeight="1" x14ac:dyDescent="0.25">
      <c r="A41" s="57" t="s">
        <v>1081</v>
      </c>
      <c r="B41" s="3"/>
      <c r="C41" s="3"/>
      <c r="D41" s="5"/>
      <c r="E41" s="5"/>
      <c r="F41" s="7"/>
      <c r="G41" s="7"/>
      <c r="L41" s="27">
        <v>1</v>
      </c>
      <c r="M41" s="36">
        <v>1</v>
      </c>
      <c r="N41" s="39">
        <v>1</v>
      </c>
      <c r="O41" s="57">
        <v>1</v>
      </c>
    </row>
    <row r="42" spans="1:15" s="57" customFormat="1" ht="15" customHeight="1" x14ac:dyDescent="0.25">
      <c r="A42" s="57" t="s">
        <v>1077</v>
      </c>
      <c r="B42" s="3" t="s">
        <v>332</v>
      </c>
      <c r="C42" s="3" t="s">
        <v>1813</v>
      </c>
      <c r="D42" s="5" t="s">
        <v>369</v>
      </c>
      <c r="E42" s="5"/>
      <c r="F42" s="7" t="s">
        <v>406</v>
      </c>
      <c r="G42" s="7"/>
      <c r="L42" s="27">
        <v>1</v>
      </c>
      <c r="M42" s="36">
        <v>1</v>
      </c>
      <c r="N42" s="39">
        <v>1</v>
      </c>
      <c r="O42" s="57">
        <v>1</v>
      </c>
    </row>
    <row r="43" spans="1:15" s="57" customFormat="1" ht="15" customHeight="1" x14ac:dyDescent="0.25">
      <c r="A43" s="57" t="s">
        <v>1057</v>
      </c>
      <c r="B43" s="28"/>
      <c r="C43" s="3"/>
      <c r="D43" s="34"/>
      <c r="E43" s="34"/>
      <c r="F43" s="38"/>
      <c r="G43" s="38"/>
      <c r="L43" s="27">
        <v>1</v>
      </c>
      <c r="M43" s="36">
        <v>1</v>
      </c>
      <c r="N43" s="39">
        <v>1</v>
      </c>
      <c r="O43" s="57">
        <v>1</v>
      </c>
    </row>
    <row r="44" spans="1:15" s="57" customFormat="1" ht="15" customHeight="1" x14ac:dyDescent="0.25">
      <c r="A44" s="57" t="s">
        <v>1058</v>
      </c>
      <c r="B44" s="3" t="s">
        <v>333</v>
      </c>
      <c r="C44" s="3" t="s">
        <v>1814</v>
      </c>
      <c r="D44" s="5" t="s">
        <v>370</v>
      </c>
      <c r="E44" s="5"/>
      <c r="F44" s="7" t="s">
        <v>407</v>
      </c>
      <c r="G44" s="7"/>
      <c r="L44" s="27">
        <v>1</v>
      </c>
      <c r="M44" s="36">
        <v>1</v>
      </c>
      <c r="N44" s="39">
        <v>1</v>
      </c>
      <c r="O44" s="57">
        <v>1</v>
      </c>
    </row>
    <row r="45" spans="1:15" s="57" customFormat="1" ht="15" customHeight="1" x14ac:dyDescent="0.25">
      <c r="A45" s="57" t="s">
        <v>1082</v>
      </c>
      <c r="B45" s="3" t="s">
        <v>334</v>
      </c>
      <c r="C45" s="3" t="s">
        <v>1815</v>
      </c>
      <c r="D45" s="5" t="s">
        <v>371</v>
      </c>
      <c r="E45" s="5"/>
      <c r="F45" s="7" t="s">
        <v>408</v>
      </c>
      <c r="G45" s="7"/>
      <c r="L45" s="27">
        <v>1</v>
      </c>
      <c r="M45" s="36">
        <v>1</v>
      </c>
      <c r="N45" s="39">
        <v>1</v>
      </c>
      <c r="O45" s="57">
        <v>1</v>
      </c>
    </row>
    <row r="46" spans="1:15" s="57" customFormat="1" ht="15" customHeight="1" x14ac:dyDescent="0.25">
      <c r="A46" s="57" t="s">
        <v>1059</v>
      </c>
      <c r="B46" s="3" t="s">
        <v>335</v>
      </c>
      <c r="C46" s="3" t="s">
        <v>1816</v>
      </c>
      <c r="D46" s="5" t="s">
        <v>372</v>
      </c>
      <c r="E46" s="5"/>
      <c r="F46" s="7" t="s">
        <v>409</v>
      </c>
      <c r="G46" s="7"/>
      <c r="L46" s="27">
        <v>1</v>
      </c>
      <c r="M46" s="36">
        <v>1</v>
      </c>
      <c r="N46" s="39">
        <v>1</v>
      </c>
      <c r="O46" s="57">
        <v>1</v>
      </c>
    </row>
    <row r="47" spans="1:15" s="57" customFormat="1" ht="15" customHeight="1" x14ac:dyDescent="0.25">
      <c r="A47" s="57" t="s">
        <v>1060</v>
      </c>
      <c r="B47" s="3" t="s">
        <v>336</v>
      </c>
      <c r="C47" s="3" t="s">
        <v>1817</v>
      </c>
      <c r="D47" s="5" t="s">
        <v>373</v>
      </c>
      <c r="E47" s="5"/>
      <c r="F47" s="7" t="s">
        <v>410</v>
      </c>
      <c r="G47" s="7"/>
      <c r="L47" s="27">
        <v>1</v>
      </c>
      <c r="M47" s="36">
        <v>1</v>
      </c>
      <c r="N47" s="39">
        <v>1</v>
      </c>
      <c r="O47" s="57">
        <v>1</v>
      </c>
    </row>
    <row r="48" spans="1:15" s="57" customFormat="1" ht="15" customHeight="1" x14ac:dyDescent="0.25">
      <c r="A48" s="57" t="s">
        <v>1088</v>
      </c>
      <c r="B48" s="3" t="s">
        <v>337</v>
      </c>
      <c r="C48" s="3" t="s">
        <v>1818</v>
      </c>
      <c r="D48" s="5" t="s">
        <v>374</v>
      </c>
      <c r="E48" s="5"/>
      <c r="F48" s="7" t="s">
        <v>411</v>
      </c>
      <c r="G48" s="7"/>
      <c r="L48" s="27">
        <v>1</v>
      </c>
      <c r="M48" s="36">
        <v>1</v>
      </c>
      <c r="N48" s="39">
        <v>1</v>
      </c>
      <c r="O48" s="57">
        <v>1</v>
      </c>
    </row>
    <row r="49" spans="1:15" s="57" customFormat="1" ht="15" customHeight="1" x14ac:dyDescent="0.25">
      <c r="A49" s="57" t="s">
        <v>1061</v>
      </c>
      <c r="B49" s="3" t="s">
        <v>338</v>
      </c>
      <c r="C49" s="28" t="s">
        <v>1819</v>
      </c>
      <c r="D49" s="5" t="s">
        <v>375</v>
      </c>
      <c r="E49" s="5"/>
      <c r="F49" s="7" t="s">
        <v>412</v>
      </c>
      <c r="G49" s="7"/>
      <c r="L49" s="27">
        <v>1</v>
      </c>
      <c r="M49" s="36">
        <v>1</v>
      </c>
      <c r="N49" s="39">
        <v>1</v>
      </c>
      <c r="O49" s="57">
        <v>1</v>
      </c>
    </row>
    <row r="50" spans="1:15" s="57" customFormat="1" ht="15" customHeight="1" x14ac:dyDescent="0.25">
      <c r="A50" s="57" t="s">
        <v>1062</v>
      </c>
      <c r="B50" s="3" t="s">
        <v>339</v>
      </c>
      <c r="C50" s="3" t="s">
        <v>1820</v>
      </c>
      <c r="D50" s="5" t="s">
        <v>376</v>
      </c>
      <c r="E50" s="5"/>
      <c r="F50" s="7" t="s">
        <v>413</v>
      </c>
      <c r="G50" s="7"/>
      <c r="L50" s="27">
        <v>1</v>
      </c>
      <c r="M50" s="36">
        <v>1</v>
      </c>
      <c r="N50" s="39">
        <v>1</v>
      </c>
      <c r="O50" s="57">
        <v>1</v>
      </c>
    </row>
    <row r="51" spans="1:15" s="57" customFormat="1" ht="15" customHeight="1" x14ac:dyDescent="0.25">
      <c r="A51" s="57" t="s">
        <v>1063</v>
      </c>
      <c r="B51" s="3" t="s">
        <v>340</v>
      </c>
      <c r="C51" s="28" t="s">
        <v>1821</v>
      </c>
      <c r="D51" s="5" t="s">
        <v>377</v>
      </c>
      <c r="E51" s="5"/>
      <c r="F51" s="7" t="s">
        <v>414</v>
      </c>
      <c r="G51" s="7"/>
      <c r="L51" s="27">
        <v>1</v>
      </c>
      <c r="M51" s="36">
        <v>1</v>
      </c>
      <c r="N51" s="39">
        <v>1</v>
      </c>
      <c r="O51" s="57">
        <v>1</v>
      </c>
    </row>
    <row r="52" spans="1:15" s="57" customFormat="1" ht="15" customHeight="1" x14ac:dyDescent="0.25">
      <c r="A52" s="57" t="s">
        <v>1083</v>
      </c>
      <c r="B52" s="3" t="s">
        <v>341</v>
      </c>
      <c r="C52" s="3" t="s">
        <v>1822</v>
      </c>
      <c r="D52" s="5" t="s">
        <v>378</v>
      </c>
      <c r="E52" s="5"/>
      <c r="F52" s="7" t="s">
        <v>415</v>
      </c>
      <c r="G52" s="7"/>
      <c r="L52" s="27">
        <v>1</v>
      </c>
      <c r="M52" s="36">
        <v>1</v>
      </c>
      <c r="N52" s="39">
        <v>1</v>
      </c>
      <c r="O52" s="57">
        <v>1</v>
      </c>
    </row>
    <row r="53" spans="1:15" s="57" customFormat="1" ht="15" customHeight="1" x14ac:dyDescent="0.25">
      <c r="A53" s="57" t="s">
        <v>1084</v>
      </c>
      <c r="B53" s="3" t="s">
        <v>342</v>
      </c>
      <c r="C53" s="3" t="s">
        <v>1823</v>
      </c>
      <c r="D53" s="5" t="s">
        <v>379</v>
      </c>
      <c r="E53" s="5"/>
      <c r="F53" s="7" t="s">
        <v>416</v>
      </c>
      <c r="G53" s="7"/>
      <c r="L53" s="27"/>
      <c r="M53" s="36"/>
      <c r="N53" s="39"/>
    </row>
    <row r="54" spans="1:15" s="57" customFormat="1" ht="15" customHeight="1" x14ac:dyDescent="0.25">
      <c r="A54" s="57" t="s">
        <v>1064</v>
      </c>
      <c r="B54" s="3" t="s">
        <v>343</v>
      </c>
      <c r="C54" s="3" t="s">
        <v>1824</v>
      </c>
      <c r="D54" s="5" t="s">
        <v>380</v>
      </c>
      <c r="E54" s="5"/>
      <c r="F54" s="7" t="s">
        <v>417</v>
      </c>
      <c r="G54" s="7"/>
      <c r="L54" s="27">
        <v>1</v>
      </c>
      <c r="M54" s="36">
        <v>1</v>
      </c>
      <c r="N54" s="39">
        <v>1</v>
      </c>
      <c r="O54" s="57">
        <v>1</v>
      </c>
    </row>
    <row r="55" spans="1:15" s="57" customFormat="1" ht="15" customHeight="1" x14ac:dyDescent="0.25">
      <c r="A55" s="57" t="s">
        <v>1065</v>
      </c>
      <c r="B55" s="3" t="s">
        <v>344</v>
      </c>
      <c r="C55" s="28" t="s">
        <v>1825</v>
      </c>
      <c r="D55" s="5" t="s">
        <v>381</v>
      </c>
      <c r="E55" s="5"/>
      <c r="F55" s="7" t="s">
        <v>418</v>
      </c>
      <c r="G55" s="7"/>
      <c r="L55" s="27">
        <v>1</v>
      </c>
      <c r="M55" s="36">
        <v>1</v>
      </c>
      <c r="N55" s="39">
        <v>1</v>
      </c>
      <c r="O55" s="57">
        <v>1</v>
      </c>
    </row>
    <row r="56" spans="1:15" s="57" customFormat="1" ht="15" customHeight="1" x14ac:dyDescent="0.25">
      <c r="A56" s="57" t="s">
        <v>1066</v>
      </c>
      <c r="B56" s="3" t="s">
        <v>345</v>
      </c>
      <c r="C56" s="3" t="s">
        <v>1826</v>
      </c>
      <c r="D56" s="5" t="s">
        <v>382</v>
      </c>
      <c r="E56" s="5"/>
      <c r="F56" s="7" t="s">
        <v>419</v>
      </c>
      <c r="G56" s="7"/>
      <c r="L56" s="27">
        <v>1</v>
      </c>
      <c r="M56" s="36">
        <v>1</v>
      </c>
      <c r="N56" s="39">
        <v>1</v>
      </c>
      <c r="O56" s="57">
        <v>1</v>
      </c>
    </row>
    <row r="57" spans="1:15" s="57" customFormat="1" ht="15" customHeight="1" x14ac:dyDescent="0.25">
      <c r="A57" s="57" t="s">
        <v>1085</v>
      </c>
      <c r="B57" s="28"/>
      <c r="C57" s="3"/>
      <c r="D57" s="34"/>
      <c r="E57" s="34"/>
      <c r="F57" s="38"/>
      <c r="G57" s="38"/>
      <c r="L57" s="27">
        <v>1</v>
      </c>
      <c r="M57" s="36">
        <v>1</v>
      </c>
      <c r="N57" s="39">
        <v>1</v>
      </c>
      <c r="O57" s="57">
        <v>1</v>
      </c>
    </row>
    <row r="58" spans="1:15" s="57" customFormat="1" ht="15" customHeight="1" x14ac:dyDescent="0.25">
      <c r="A58" s="57" t="s">
        <v>1086</v>
      </c>
      <c r="B58" s="3" t="s">
        <v>346</v>
      </c>
      <c r="C58" s="3" t="s">
        <v>1827</v>
      </c>
      <c r="D58" s="5" t="s">
        <v>383</v>
      </c>
      <c r="E58" s="5"/>
      <c r="F58" s="7" t="s">
        <v>420</v>
      </c>
      <c r="G58" s="7"/>
      <c r="L58" s="27">
        <v>1</v>
      </c>
      <c r="M58" s="36">
        <v>1</v>
      </c>
      <c r="N58" s="39">
        <v>1</v>
      </c>
      <c r="O58" s="57">
        <v>1</v>
      </c>
    </row>
    <row r="59" spans="1:15" s="57" customFormat="1" ht="15" customHeight="1" x14ac:dyDescent="0.25">
      <c r="A59" s="57" t="s">
        <v>1087</v>
      </c>
      <c r="B59" s="3" t="s">
        <v>347</v>
      </c>
      <c r="C59" s="3" t="s">
        <v>1828</v>
      </c>
      <c r="D59" s="5" t="s">
        <v>384</v>
      </c>
      <c r="E59" s="5"/>
      <c r="F59" s="7" t="s">
        <v>421</v>
      </c>
      <c r="G59" s="7"/>
      <c r="L59" s="27">
        <v>1</v>
      </c>
      <c r="M59" s="36">
        <v>1</v>
      </c>
      <c r="N59" s="39">
        <v>1</v>
      </c>
      <c r="O59" s="57">
        <v>1</v>
      </c>
    </row>
    <row r="60" spans="1:15" s="57" customFormat="1" ht="15" customHeight="1" x14ac:dyDescent="0.25">
      <c r="A60" s="57" t="s">
        <v>1067</v>
      </c>
      <c r="B60" s="3" t="s">
        <v>348</v>
      </c>
      <c r="C60" s="3" t="s">
        <v>1829</v>
      </c>
      <c r="D60" s="5" t="s">
        <v>385</v>
      </c>
      <c r="E60" s="5"/>
      <c r="F60" s="7" t="s">
        <v>422</v>
      </c>
      <c r="G60" s="7"/>
      <c r="L60" s="27">
        <v>1</v>
      </c>
      <c r="M60" s="36">
        <v>1</v>
      </c>
      <c r="N60" s="39">
        <v>1</v>
      </c>
      <c r="O60" s="57">
        <v>1</v>
      </c>
    </row>
    <row r="61" spans="1:15" s="57" customFormat="1" ht="15" customHeight="1" x14ac:dyDescent="0.25">
      <c r="A61" s="29"/>
      <c r="B61" s="107"/>
      <c r="C61" s="107"/>
      <c r="D61" s="108"/>
      <c r="E61" s="108"/>
      <c r="F61" s="39"/>
      <c r="G61" s="39"/>
      <c r="L61" s="27"/>
      <c r="M61" s="36"/>
      <c r="N61" s="39"/>
    </row>
    <row r="62" spans="1:15" s="57" customFormat="1" ht="15" customHeight="1" x14ac:dyDescent="0.25">
      <c r="A62" s="30"/>
      <c r="B62" s="28"/>
      <c r="C62" s="28"/>
      <c r="D62" s="34"/>
      <c r="E62" s="34"/>
      <c r="F62" s="39"/>
      <c r="G62" s="39"/>
      <c r="L62" s="27"/>
      <c r="M62" s="36"/>
      <c r="N62" s="39"/>
    </row>
    <row r="63" spans="1:15" s="57" customFormat="1" ht="15" customHeight="1" x14ac:dyDescent="0.25">
      <c r="A63" s="30"/>
      <c r="B63" s="28"/>
      <c r="C63" s="28"/>
      <c r="D63" s="34"/>
      <c r="E63" s="34"/>
      <c r="F63" s="39"/>
      <c r="G63" s="39"/>
      <c r="L63" s="27"/>
      <c r="M63" s="36"/>
      <c r="N63" s="39"/>
    </row>
    <row r="64" spans="1:15" s="57" customFormat="1" ht="15" customHeight="1" x14ac:dyDescent="0.25">
      <c r="A64" s="30"/>
      <c r="B64" s="28"/>
      <c r="C64" s="28"/>
      <c r="D64" s="34"/>
      <c r="E64" s="34"/>
      <c r="F64" s="39"/>
      <c r="G64" s="39"/>
      <c r="L64" s="27"/>
      <c r="M64" s="36"/>
      <c r="N64" s="39"/>
    </row>
    <row r="65" spans="1:14" s="57" customFormat="1" ht="15" customHeight="1" x14ac:dyDescent="0.25">
      <c r="B65" s="28"/>
      <c r="C65" s="28"/>
      <c r="D65" s="34"/>
      <c r="E65" s="34"/>
      <c r="F65" s="39"/>
      <c r="G65" s="39"/>
      <c r="L65" s="27"/>
      <c r="M65" s="36"/>
      <c r="N65" s="39"/>
    </row>
    <row r="66" spans="1:14" s="57" customFormat="1" ht="15" customHeight="1" x14ac:dyDescent="0.25">
      <c r="B66" s="28"/>
      <c r="C66" s="28"/>
      <c r="D66" s="34"/>
      <c r="E66" s="34"/>
      <c r="F66" s="39"/>
      <c r="G66" s="39"/>
      <c r="L66" s="27"/>
      <c r="M66" s="36"/>
      <c r="N66" s="39"/>
    </row>
    <row r="67" spans="1:14" s="57" customFormat="1" ht="15" customHeight="1" x14ac:dyDescent="0.25">
      <c r="B67" s="3"/>
      <c r="C67" s="3"/>
      <c r="D67" s="34"/>
      <c r="E67" s="34"/>
      <c r="F67" s="39"/>
      <c r="G67" s="39"/>
      <c r="L67" s="27"/>
      <c r="M67" s="36"/>
      <c r="N67" s="39"/>
    </row>
    <row r="68" spans="1:14" s="57" customFormat="1" ht="15" customHeight="1" x14ac:dyDescent="0.25">
      <c r="B68" s="3"/>
      <c r="C68" s="3"/>
      <c r="D68" s="34"/>
      <c r="E68" s="34"/>
      <c r="F68" s="39"/>
      <c r="G68" s="39"/>
      <c r="L68" s="27"/>
      <c r="M68" s="36"/>
      <c r="N68" s="39"/>
    </row>
    <row r="69" spans="1:14" s="57" customFormat="1" ht="15" customHeight="1" x14ac:dyDescent="0.25">
      <c r="B69" s="28"/>
      <c r="C69" s="28"/>
      <c r="D69" s="34"/>
      <c r="E69" s="34"/>
      <c r="F69" s="39"/>
      <c r="G69" s="39"/>
      <c r="L69" s="27"/>
      <c r="M69" s="36"/>
      <c r="N69" s="39"/>
    </row>
    <row r="70" spans="1:14" s="57" customFormat="1" ht="15" customHeight="1" x14ac:dyDescent="0.25">
      <c r="B70" s="28"/>
      <c r="C70" s="28"/>
      <c r="D70" s="34"/>
      <c r="E70" s="34"/>
      <c r="F70" s="39"/>
      <c r="G70" s="39"/>
      <c r="L70" s="27"/>
      <c r="M70" s="36"/>
      <c r="N70" s="39"/>
    </row>
    <row r="71" spans="1:14" ht="15" customHeight="1" x14ac:dyDescent="0.25">
      <c r="A71" s="57"/>
      <c r="B71" s="28"/>
      <c r="C71" s="28"/>
      <c r="D71" s="34"/>
      <c r="E71" s="34"/>
      <c r="F71" s="39"/>
      <c r="G71" s="39"/>
      <c r="H71" s="5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6"/>
  <sheetViews>
    <sheetView topLeftCell="A31" workbookViewId="0">
      <selection activeCell="P23" sqref="P23"/>
    </sheetView>
  </sheetViews>
  <sheetFormatPr defaultColWidth="9.140625" defaultRowHeight="15" customHeight="1" x14ac:dyDescent="0.25"/>
  <cols>
    <col min="1" max="1" width="52.5703125" style="41" customWidth="1"/>
    <col min="2" max="3" width="10.7109375" style="32" customWidth="1"/>
    <col min="4" max="5" width="10.7109375" style="37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9" style="92" customWidth="1"/>
    <col min="17" max="17" width="9.140625" style="41"/>
    <col min="18" max="18" width="34.42578125" style="41" bestFit="1" customWidth="1"/>
    <col min="19" max="16384" width="9.140625" style="41"/>
  </cols>
  <sheetData>
    <row r="1" spans="1:14" s="42" customFormat="1" ht="15" customHeight="1" x14ac:dyDescent="0.25">
      <c r="A1" s="9"/>
      <c r="B1" s="1"/>
      <c r="C1" s="1"/>
      <c r="D1" s="45"/>
      <c r="E1" s="45"/>
      <c r="F1" s="46"/>
      <c r="G1" s="46"/>
      <c r="H1" s="9"/>
      <c r="L1" s="27"/>
      <c r="M1" s="36"/>
      <c r="N1" s="39"/>
    </row>
    <row r="2" spans="1:14" s="42" customFormat="1" ht="15" customHeight="1" x14ac:dyDescent="0.25">
      <c r="A2" s="9"/>
      <c r="B2" s="1"/>
      <c r="C2" s="1"/>
      <c r="D2" s="45"/>
      <c r="E2" s="45"/>
      <c r="F2" s="46"/>
      <c r="G2" s="46"/>
      <c r="H2" s="9"/>
      <c r="L2" s="27"/>
      <c r="M2" s="36"/>
      <c r="N2" s="39"/>
    </row>
    <row r="3" spans="1:14" s="42" customFormat="1" ht="15" customHeight="1" x14ac:dyDescent="0.25">
      <c r="A3" s="104" t="s">
        <v>1498</v>
      </c>
      <c r="B3" s="1"/>
      <c r="C3" s="1"/>
      <c r="D3" s="36"/>
      <c r="E3" s="36"/>
      <c r="F3" s="106"/>
      <c r="G3" s="106"/>
      <c r="H3" s="105"/>
      <c r="L3" s="27"/>
      <c r="M3" s="36"/>
      <c r="N3" s="39"/>
    </row>
    <row r="4" spans="1:14" s="42" customFormat="1" ht="15" customHeight="1" x14ac:dyDescent="0.25">
      <c r="A4" s="42" t="s">
        <v>1089</v>
      </c>
      <c r="B4" s="3" t="s">
        <v>473</v>
      </c>
      <c r="C4" s="3" t="s">
        <v>1832</v>
      </c>
      <c r="D4" s="5" t="s">
        <v>512</v>
      </c>
      <c r="E4" s="5"/>
      <c r="F4" s="7" t="s">
        <v>550</v>
      </c>
      <c r="G4" s="7"/>
      <c r="H4" s="43"/>
      <c r="L4" s="27">
        <v>1</v>
      </c>
      <c r="M4" s="36">
        <v>1</v>
      </c>
      <c r="N4" s="39">
        <v>1</v>
      </c>
    </row>
    <row r="5" spans="1:14" s="42" customFormat="1" ht="15" customHeight="1" x14ac:dyDescent="0.25">
      <c r="A5" s="42" t="s">
        <v>1090</v>
      </c>
      <c r="B5" s="3" t="s">
        <v>474</v>
      </c>
      <c r="C5" s="3" t="s">
        <v>1833</v>
      </c>
      <c r="D5" s="5" t="s">
        <v>513</v>
      </c>
      <c r="E5" s="5"/>
      <c r="F5" s="7" t="s">
        <v>551</v>
      </c>
      <c r="G5" s="7"/>
      <c r="H5" s="43"/>
      <c r="L5" s="27">
        <v>1</v>
      </c>
      <c r="M5" s="36">
        <v>1</v>
      </c>
      <c r="N5" s="39">
        <v>1</v>
      </c>
    </row>
    <row r="6" spans="1:14" s="42" customFormat="1" ht="15" customHeight="1" x14ac:dyDescent="0.25">
      <c r="A6" s="42" t="s">
        <v>1091</v>
      </c>
      <c r="B6" s="3" t="s">
        <v>475</v>
      </c>
      <c r="C6" s="3" t="s">
        <v>1834</v>
      </c>
      <c r="D6" s="5" t="s">
        <v>514</v>
      </c>
      <c r="E6" s="5"/>
      <c r="F6" s="7" t="s">
        <v>552</v>
      </c>
      <c r="G6" s="7"/>
      <c r="H6" s="43"/>
      <c r="L6" s="27">
        <v>1</v>
      </c>
      <c r="M6" s="36">
        <v>1</v>
      </c>
      <c r="N6" s="39">
        <v>1</v>
      </c>
    </row>
    <row r="7" spans="1:14" s="42" customFormat="1" ht="15" customHeight="1" x14ac:dyDescent="0.25">
      <c r="A7" s="42" t="s">
        <v>1115</v>
      </c>
      <c r="B7" s="3" t="s">
        <v>476</v>
      </c>
      <c r="C7" s="3" t="s">
        <v>1835</v>
      </c>
      <c r="D7" s="5" t="s">
        <v>515</v>
      </c>
      <c r="E7" s="5"/>
      <c r="F7" s="7" t="s">
        <v>553</v>
      </c>
      <c r="G7" s="7"/>
      <c r="H7" s="43"/>
      <c r="L7" s="27">
        <v>1</v>
      </c>
      <c r="M7" s="36">
        <v>1</v>
      </c>
      <c r="N7" s="39">
        <v>1</v>
      </c>
    </row>
    <row r="8" spans="1:14" s="42" customFormat="1" ht="15" customHeight="1" x14ac:dyDescent="0.25">
      <c r="A8" s="42" t="s">
        <v>1092</v>
      </c>
      <c r="B8" s="3" t="s">
        <v>477</v>
      </c>
      <c r="C8" s="3" t="s">
        <v>1836</v>
      </c>
      <c r="D8" s="5" t="s">
        <v>516</v>
      </c>
      <c r="E8" s="5"/>
      <c r="F8" s="7" t="s">
        <v>554</v>
      </c>
      <c r="G8" s="7"/>
      <c r="H8" s="43"/>
      <c r="L8" s="27">
        <v>1</v>
      </c>
      <c r="M8" s="36">
        <v>1</v>
      </c>
      <c r="N8" s="39">
        <v>1</v>
      </c>
    </row>
    <row r="9" spans="1:14" s="42" customFormat="1" ht="15" customHeight="1" x14ac:dyDescent="0.25">
      <c r="A9" s="42" t="s">
        <v>1093</v>
      </c>
      <c r="B9" s="3" t="s">
        <v>478</v>
      </c>
      <c r="C9" s="3" t="s">
        <v>1837</v>
      </c>
      <c r="D9" s="5" t="s">
        <v>517</v>
      </c>
      <c r="E9" s="5"/>
      <c r="F9" s="7" t="s">
        <v>555</v>
      </c>
      <c r="G9" s="7"/>
      <c r="H9" s="43"/>
      <c r="L9" s="27">
        <v>1</v>
      </c>
      <c r="M9" s="36">
        <v>1</v>
      </c>
      <c r="N9" s="39">
        <v>1</v>
      </c>
    </row>
    <row r="10" spans="1:14" s="42" customFormat="1" ht="15" customHeight="1" x14ac:dyDescent="0.25">
      <c r="A10" s="42" t="s">
        <v>1094</v>
      </c>
      <c r="B10" s="3" t="s">
        <v>479</v>
      </c>
      <c r="C10" s="3" t="s">
        <v>1838</v>
      </c>
      <c r="D10" s="5" t="s">
        <v>518</v>
      </c>
      <c r="E10" s="5"/>
      <c r="F10" s="7" t="s">
        <v>556</v>
      </c>
      <c r="G10" s="7"/>
      <c r="H10" s="43"/>
      <c r="L10" s="27">
        <v>1</v>
      </c>
      <c r="M10" s="36">
        <v>1</v>
      </c>
      <c r="N10" s="39">
        <v>1</v>
      </c>
    </row>
    <row r="11" spans="1:14" s="42" customFormat="1" ht="15" customHeight="1" x14ac:dyDescent="0.25">
      <c r="A11" s="42" t="s">
        <v>1095</v>
      </c>
      <c r="B11" s="3" t="s">
        <v>480</v>
      </c>
      <c r="C11" s="3" t="s">
        <v>1839</v>
      </c>
      <c r="D11" s="5" t="s">
        <v>519</v>
      </c>
      <c r="E11" s="5"/>
      <c r="F11" s="7" t="s">
        <v>557</v>
      </c>
      <c r="G11" s="7"/>
      <c r="H11" s="43"/>
      <c r="L11" s="27">
        <v>1</v>
      </c>
      <c r="M11" s="36">
        <v>1</v>
      </c>
      <c r="N11" s="39">
        <v>1</v>
      </c>
    </row>
    <row r="12" spans="1:14" s="42" customFormat="1" ht="15" customHeight="1" x14ac:dyDescent="0.25">
      <c r="A12" s="42" t="s">
        <v>1116</v>
      </c>
      <c r="B12" s="3" t="s">
        <v>481</v>
      </c>
      <c r="C12" s="3" t="s">
        <v>1840</v>
      </c>
      <c r="D12" s="5" t="s">
        <v>520</v>
      </c>
      <c r="E12" s="5"/>
      <c r="F12" s="7" t="s">
        <v>558</v>
      </c>
      <c r="G12" s="7"/>
      <c r="H12" s="43"/>
      <c r="L12" s="27">
        <v>1</v>
      </c>
      <c r="M12" s="36">
        <v>1</v>
      </c>
      <c r="N12" s="39">
        <v>1</v>
      </c>
    </row>
    <row r="13" spans="1:14" s="42" customFormat="1" ht="15" customHeight="1" x14ac:dyDescent="0.25">
      <c r="A13" s="42" t="s">
        <v>1115</v>
      </c>
      <c r="B13" s="3" t="s">
        <v>482</v>
      </c>
      <c r="C13" s="3" t="s">
        <v>1841</v>
      </c>
      <c r="D13" s="5" t="s">
        <v>521</v>
      </c>
      <c r="E13" s="5"/>
      <c r="F13" s="7" t="s">
        <v>559</v>
      </c>
      <c r="G13" s="7"/>
      <c r="H13" s="43"/>
      <c r="L13" s="27">
        <v>1</v>
      </c>
      <c r="M13" s="36">
        <v>1</v>
      </c>
      <c r="N13" s="39">
        <v>1</v>
      </c>
    </row>
    <row r="14" spans="1:14" s="42" customFormat="1" ht="15" customHeight="1" x14ac:dyDescent="0.25">
      <c r="A14" s="73" t="s">
        <v>1117</v>
      </c>
      <c r="B14" s="3" t="s">
        <v>483</v>
      </c>
      <c r="C14" s="3" t="s">
        <v>1842</v>
      </c>
      <c r="D14" s="5" t="s">
        <v>522</v>
      </c>
      <c r="E14" s="5"/>
      <c r="F14" s="7" t="s">
        <v>560</v>
      </c>
      <c r="G14" s="7"/>
      <c r="H14" s="43"/>
      <c r="L14" s="27"/>
      <c r="M14" s="36"/>
      <c r="N14" s="39"/>
    </row>
    <row r="15" spans="1:14" s="42" customFormat="1" ht="15" customHeight="1" x14ac:dyDescent="0.25">
      <c r="A15" s="42" t="s">
        <v>484</v>
      </c>
      <c r="B15" s="1"/>
      <c r="C15" s="1"/>
      <c r="D15" s="45"/>
      <c r="E15" s="45"/>
      <c r="F15" s="46"/>
      <c r="G15" s="46"/>
      <c r="H15" s="9"/>
      <c r="L15" s="27"/>
      <c r="M15" s="36"/>
      <c r="N15" s="39"/>
    </row>
    <row r="16" spans="1:14" s="42" customFormat="1" ht="15" customHeight="1" x14ac:dyDescent="0.25">
      <c r="A16" s="42" t="s">
        <v>1096</v>
      </c>
      <c r="B16" s="28"/>
      <c r="C16" s="28"/>
      <c r="D16" s="34"/>
      <c r="E16" s="34"/>
      <c r="F16" s="38"/>
      <c r="G16" s="38"/>
      <c r="H16" s="43"/>
      <c r="L16" s="27"/>
      <c r="M16" s="36"/>
      <c r="N16" s="39"/>
    </row>
    <row r="17" spans="1:14" s="42" customFormat="1" ht="15" customHeight="1" x14ac:dyDescent="0.25">
      <c r="A17" s="42" t="s">
        <v>1097</v>
      </c>
      <c r="B17" s="3" t="s">
        <v>485</v>
      </c>
      <c r="C17" s="3" t="s">
        <v>1843</v>
      </c>
      <c r="D17" s="5" t="s">
        <v>523</v>
      </c>
      <c r="E17" s="5"/>
      <c r="F17" s="7" t="s">
        <v>561</v>
      </c>
      <c r="G17" s="7"/>
      <c r="H17" s="43"/>
      <c r="L17" s="27"/>
      <c r="M17" s="36"/>
      <c r="N17" s="39"/>
    </row>
    <row r="18" spans="1:14" s="42" customFormat="1" ht="15" customHeight="1" x14ac:dyDescent="0.25">
      <c r="A18" s="42" t="s">
        <v>1098</v>
      </c>
      <c r="B18" s="3" t="s">
        <v>486</v>
      </c>
      <c r="C18" s="3" t="s">
        <v>1844</v>
      </c>
      <c r="D18" s="5" t="s">
        <v>524</v>
      </c>
      <c r="E18" s="5"/>
      <c r="F18" s="7" t="s">
        <v>562</v>
      </c>
      <c r="G18" s="7"/>
      <c r="H18" s="43"/>
      <c r="L18" s="27"/>
      <c r="M18" s="36"/>
      <c r="N18" s="39"/>
    </row>
    <row r="19" spans="1:14" s="42" customFormat="1" ht="15" customHeight="1" x14ac:dyDescent="0.25">
      <c r="A19" s="42" t="s">
        <v>1099</v>
      </c>
      <c r="B19" s="3" t="s">
        <v>487</v>
      </c>
      <c r="C19" s="3" t="s">
        <v>1845</v>
      </c>
      <c r="D19" s="5" t="s">
        <v>525</v>
      </c>
      <c r="E19" s="5"/>
      <c r="F19" s="7" t="s">
        <v>563</v>
      </c>
      <c r="G19" s="7"/>
      <c r="H19" s="43"/>
      <c r="L19" s="27"/>
      <c r="M19" s="36"/>
      <c r="N19" s="39"/>
    </row>
    <row r="20" spans="1:14" s="42" customFormat="1" ht="15" customHeight="1" x14ac:dyDescent="0.25">
      <c r="A20" s="42" t="s">
        <v>1100</v>
      </c>
      <c r="B20" s="3" t="s">
        <v>488</v>
      </c>
      <c r="C20" s="3" t="s">
        <v>1846</v>
      </c>
      <c r="D20" s="5" t="s">
        <v>526</v>
      </c>
      <c r="E20" s="5"/>
      <c r="F20" s="7" t="s">
        <v>564</v>
      </c>
      <c r="G20" s="7"/>
      <c r="H20" s="43"/>
      <c r="L20" s="27"/>
      <c r="M20" s="36"/>
      <c r="N20" s="39"/>
    </row>
    <row r="21" spans="1:14" s="42" customFormat="1" ht="15" customHeight="1" x14ac:dyDescent="0.25">
      <c r="A21" s="42" t="s">
        <v>1101</v>
      </c>
      <c r="B21" s="3" t="s">
        <v>489</v>
      </c>
      <c r="C21" s="3" t="s">
        <v>1847</v>
      </c>
      <c r="D21" s="5" t="s">
        <v>527</v>
      </c>
      <c r="E21" s="5"/>
      <c r="F21" s="7" t="s">
        <v>565</v>
      </c>
      <c r="G21" s="7"/>
      <c r="H21" s="43"/>
      <c r="L21" s="27"/>
      <c r="M21" s="36"/>
      <c r="N21" s="39"/>
    </row>
    <row r="22" spans="1:14" s="42" customFormat="1" ht="15" customHeight="1" x14ac:dyDescent="0.25">
      <c r="A22" s="42" t="s">
        <v>1118</v>
      </c>
      <c r="B22" s="3" t="s">
        <v>490</v>
      </c>
      <c r="C22" s="3" t="s">
        <v>1848</v>
      </c>
      <c r="D22" s="5" t="s">
        <v>528</v>
      </c>
      <c r="E22" s="5"/>
      <c r="F22" s="7" t="s">
        <v>566</v>
      </c>
      <c r="G22" s="7"/>
      <c r="H22" s="43"/>
      <c r="L22" s="27"/>
      <c r="M22" s="36"/>
      <c r="N22" s="39"/>
    </row>
    <row r="23" spans="1:14" s="42" customFormat="1" ht="15" customHeight="1" x14ac:dyDescent="0.25">
      <c r="A23" s="42" t="s">
        <v>1102</v>
      </c>
      <c r="B23" s="3" t="s">
        <v>491</v>
      </c>
      <c r="C23" s="3" t="s">
        <v>1849</v>
      </c>
      <c r="D23" s="5" t="s">
        <v>529</v>
      </c>
      <c r="E23" s="5"/>
      <c r="F23" s="7" t="s">
        <v>567</v>
      </c>
      <c r="G23" s="7"/>
      <c r="H23" s="43"/>
      <c r="L23" s="27"/>
      <c r="M23" s="36"/>
      <c r="N23" s="39"/>
    </row>
    <row r="24" spans="1:14" s="42" customFormat="1" ht="15" customHeight="1" x14ac:dyDescent="0.25">
      <c r="A24" s="42" t="s">
        <v>1119</v>
      </c>
      <c r="B24" s="3" t="s">
        <v>492</v>
      </c>
      <c r="C24" s="3" t="s">
        <v>1850</v>
      </c>
      <c r="D24" s="5" t="s">
        <v>530</v>
      </c>
      <c r="E24" s="5"/>
      <c r="F24" s="7" t="s">
        <v>568</v>
      </c>
      <c r="G24" s="7"/>
      <c r="H24" s="43"/>
      <c r="L24" s="27"/>
      <c r="M24" s="36"/>
      <c r="N24" s="39"/>
    </row>
    <row r="25" spans="1:14" s="42" customFormat="1" ht="15" customHeight="1" x14ac:dyDescent="0.25">
      <c r="A25" s="42" t="s">
        <v>1120</v>
      </c>
      <c r="B25" s="28"/>
      <c r="C25" s="28"/>
      <c r="D25" s="34"/>
      <c r="E25" s="34"/>
      <c r="F25" s="38"/>
      <c r="G25" s="38"/>
      <c r="H25" s="43"/>
      <c r="L25" s="27"/>
      <c r="M25" s="36"/>
      <c r="N25" s="39"/>
    </row>
    <row r="26" spans="1:14" s="42" customFormat="1" ht="15" customHeight="1" x14ac:dyDescent="0.25">
      <c r="A26" s="42" t="s">
        <v>1097</v>
      </c>
      <c r="B26" s="3" t="s">
        <v>493</v>
      </c>
      <c r="C26" s="3" t="s">
        <v>1851</v>
      </c>
      <c r="D26" s="5" t="s">
        <v>531</v>
      </c>
      <c r="E26" s="5"/>
      <c r="F26" s="7" t="s">
        <v>569</v>
      </c>
      <c r="G26" s="7"/>
      <c r="H26" s="43"/>
      <c r="L26" s="27"/>
      <c r="M26" s="36"/>
      <c r="N26" s="39"/>
    </row>
    <row r="27" spans="1:14" s="42" customFormat="1" ht="15" customHeight="1" x14ac:dyDescent="0.25">
      <c r="A27" s="42" t="s">
        <v>1098</v>
      </c>
      <c r="B27" s="3" t="s">
        <v>494</v>
      </c>
      <c r="C27" s="3" t="s">
        <v>1852</v>
      </c>
      <c r="D27" s="5" t="s">
        <v>532</v>
      </c>
      <c r="E27" s="5"/>
      <c r="F27" s="7" t="s">
        <v>570</v>
      </c>
      <c r="G27" s="7"/>
      <c r="H27" s="43"/>
      <c r="L27" s="27"/>
      <c r="M27" s="36"/>
      <c r="N27" s="39"/>
    </row>
    <row r="28" spans="1:14" s="42" customFormat="1" ht="15" customHeight="1" x14ac:dyDescent="0.25">
      <c r="A28" s="42" t="s">
        <v>1099</v>
      </c>
      <c r="B28" s="3" t="s">
        <v>495</v>
      </c>
      <c r="C28" s="3" t="s">
        <v>1853</v>
      </c>
      <c r="D28" s="5" t="s">
        <v>533</v>
      </c>
      <c r="E28" s="5"/>
      <c r="F28" s="7" t="s">
        <v>571</v>
      </c>
      <c r="G28" s="7"/>
      <c r="H28" s="43"/>
      <c r="L28" s="27"/>
      <c r="M28" s="36"/>
      <c r="N28" s="39"/>
    </row>
    <row r="29" spans="1:14" s="42" customFormat="1" ht="15" customHeight="1" x14ac:dyDescent="0.25">
      <c r="A29" s="42" t="s">
        <v>1100</v>
      </c>
      <c r="B29" s="3" t="s">
        <v>496</v>
      </c>
      <c r="C29" s="3" t="s">
        <v>1854</v>
      </c>
      <c r="D29" s="5" t="s">
        <v>534</v>
      </c>
      <c r="E29" s="5"/>
      <c r="F29" s="7" t="s">
        <v>572</v>
      </c>
      <c r="G29" s="7"/>
      <c r="H29" s="43"/>
      <c r="L29" s="27"/>
      <c r="M29" s="36"/>
      <c r="N29" s="39"/>
    </row>
    <row r="30" spans="1:14" s="42" customFormat="1" ht="15" customHeight="1" x14ac:dyDescent="0.25">
      <c r="A30" s="42" t="s">
        <v>1101</v>
      </c>
      <c r="B30" s="3" t="s">
        <v>497</v>
      </c>
      <c r="C30" s="3" t="s">
        <v>1855</v>
      </c>
      <c r="D30" s="5" t="s">
        <v>535</v>
      </c>
      <c r="E30" s="5"/>
      <c r="F30" s="7" t="s">
        <v>573</v>
      </c>
      <c r="G30" s="7"/>
      <c r="H30" s="43"/>
      <c r="L30" s="27"/>
      <c r="M30" s="36"/>
      <c r="N30" s="39"/>
    </row>
    <row r="31" spans="1:14" s="42" customFormat="1" ht="15" customHeight="1" x14ac:dyDescent="0.25">
      <c r="A31" s="42" t="s">
        <v>1103</v>
      </c>
      <c r="B31" s="3" t="s">
        <v>498</v>
      </c>
      <c r="C31" s="3" t="s">
        <v>1856</v>
      </c>
      <c r="D31" s="5" t="s">
        <v>536</v>
      </c>
      <c r="E31" s="5"/>
      <c r="F31" s="7" t="s">
        <v>574</v>
      </c>
      <c r="G31" s="7"/>
      <c r="H31" s="43"/>
      <c r="L31" s="27"/>
      <c r="M31" s="36"/>
      <c r="N31" s="39"/>
    </row>
    <row r="32" spans="1:14" s="42" customFormat="1" ht="15" customHeight="1" x14ac:dyDescent="0.25">
      <c r="A32" s="42" t="s">
        <v>1121</v>
      </c>
      <c r="B32" s="3" t="s">
        <v>499</v>
      </c>
      <c r="C32" s="3" t="s">
        <v>1857</v>
      </c>
      <c r="D32" s="5" t="s">
        <v>537</v>
      </c>
      <c r="E32" s="5"/>
      <c r="F32" s="7" t="s">
        <v>575</v>
      </c>
      <c r="G32" s="7"/>
      <c r="H32" s="43"/>
      <c r="L32" s="27"/>
      <c r="M32" s="36"/>
      <c r="N32" s="39"/>
    </row>
    <row r="33" spans="1:14" s="42" customFormat="1" ht="15" customHeight="1" x14ac:dyDescent="0.25">
      <c r="A33" s="42" t="s">
        <v>1122</v>
      </c>
      <c r="B33" s="3" t="s">
        <v>500</v>
      </c>
      <c r="C33" s="3" t="s">
        <v>1858</v>
      </c>
      <c r="D33" s="5" t="s">
        <v>538</v>
      </c>
      <c r="E33" s="5"/>
      <c r="F33" s="7" t="s">
        <v>576</v>
      </c>
      <c r="G33" s="7"/>
      <c r="H33" s="43"/>
      <c r="L33" s="27"/>
      <c r="M33" s="36"/>
      <c r="N33" s="39"/>
    </row>
    <row r="34" spans="1:14" s="42" customFormat="1" ht="15" customHeight="1" x14ac:dyDescent="0.25">
      <c r="A34" s="44" t="s">
        <v>1123</v>
      </c>
      <c r="B34" s="3" t="s">
        <v>501</v>
      </c>
      <c r="C34" s="3" t="s">
        <v>1859</v>
      </c>
      <c r="D34" s="5" t="s">
        <v>539</v>
      </c>
      <c r="E34" s="5"/>
      <c r="F34" s="7" t="s">
        <v>577</v>
      </c>
      <c r="G34" s="7"/>
      <c r="H34" s="43"/>
      <c r="L34" s="27"/>
      <c r="M34" s="36"/>
      <c r="N34" s="39"/>
    </row>
    <row r="35" spans="1:14" s="42" customFormat="1" ht="15" customHeight="1" x14ac:dyDescent="0.25">
      <c r="A35" s="42" t="s">
        <v>759</v>
      </c>
      <c r="B35" s="1"/>
      <c r="C35" s="1"/>
      <c r="D35" s="45"/>
      <c r="E35" s="45"/>
      <c r="F35" s="46"/>
      <c r="G35" s="46"/>
      <c r="H35" s="9"/>
      <c r="L35" s="27">
        <v>1</v>
      </c>
      <c r="M35" s="36">
        <v>1</v>
      </c>
      <c r="N35" s="39">
        <v>1</v>
      </c>
    </row>
    <row r="36" spans="1:14" s="42" customFormat="1" ht="15" customHeight="1" x14ac:dyDescent="0.25">
      <c r="A36" s="42" t="s">
        <v>1104</v>
      </c>
      <c r="B36" s="28"/>
      <c r="C36" s="28"/>
      <c r="D36" s="34"/>
      <c r="E36" s="34"/>
      <c r="F36" s="38"/>
      <c r="G36" s="38"/>
      <c r="H36" s="43"/>
      <c r="L36" s="27">
        <v>1</v>
      </c>
      <c r="M36" s="36">
        <v>1</v>
      </c>
      <c r="N36" s="39">
        <v>1</v>
      </c>
    </row>
    <row r="37" spans="1:14" s="42" customFormat="1" ht="15" customHeight="1" x14ac:dyDescent="0.25">
      <c r="A37" s="42" t="s">
        <v>1105</v>
      </c>
      <c r="B37" s="3" t="s">
        <v>502</v>
      </c>
      <c r="C37" s="3" t="s">
        <v>1860</v>
      </c>
      <c r="D37" s="5" t="s">
        <v>540</v>
      </c>
      <c r="E37" s="5"/>
      <c r="F37" s="7" t="s">
        <v>578</v>
      </c>
      <c r="G37" s="7"/>
      <c r="H37" s="43"/>
      <c r="L37" s="27">
        <v>1</v>
      </c>
      <c r="M37" s="36">
        <v>1</v>
      </c>
      <c r="N37" s="39">
        <v>1</v>
      </c>
    </row>
    <row r="38" spans="1:14" s="42" customFormat="1" ht="15" customHeight="1" x14ac:dyDescent="0.25">
      <c r="A38" s="42" t="s">
        <v>1106</v>
      </c>
      <c r="B38" s="3" t="s">
        <v>503</v>
      </c>
      <c r="C38" s="3" t="s">
        <v>1861</v>
      </c>
      <c r="D38" s="5" t="s">
        <v>541</v>
      </c>
      <c r="E38" s="5"/>
      <c r="F38" s="7" t="s">
        <v>579</v>
      </c>
      <c r="G38" s="7"/>
      <c r="H38" s="43"/>
      <c r="L38" s="27">
        <v>1</v>
      </c>
      <c r="M38" s="36">
        <v>1</v>
      </c>
      <c r="N38" s="39">
        <v>1</v>
      </c>
    </row>
    <row r="39" spans="1:14" s="42" customFormat="1" ht="15" customHeight="1" x14ac:dyDescent="0.25">
      <c r="A39" s="42" t="s">
        <v>1107</v>
      </c>
      <c r="B39" s="3" t="s">
        <v>504</v>
      </c>
      <c r="C39" s="3" t="s">
        <v>1862</v>
      </c>
      <c r="D39" s="5" t="s">
        <v>542</v>
      </c>
      <c r="E39" s="5"/>
      <c r="F39" s="7" t="s">
        <v>580</v>
      </c>
      <c r="G39" s="7"/>
      <c r="H39" s="43"/>
      <c r="L39" s="27">
        <v>1</v>
      </c>
      <c r="M39" s="36">
        <v>1</v>
      </c>
      <c r="N39" s="39">
        <v>1</v>
      </c>
    </row>
    <row r="40" spans="1:14" s="42" customFormat="1" ht="15" customHeight="1" x14ac:dyDescent="0.25">
      <c r="A40" s="42" t="s">
        <v>1108</v>
      </c>
      <c r="B40" s="3" t="s">
        <v>505</v>
      </c>
      <c r="C40" s="3" t="s">
        <v>1863</v>
      </c>
      <c r="D40" s="5" t="s">
        <v>543</v>
      </c>
      <c r="E40" s="5"/>
      <c r="F40" s="7" t="s">
        <v>581</v>
      </c>
      <c r="G40" s="7"/>
      <c r="H40" s="43"/>
      <c r="L40" s="27">
        <v>1</v>
      </c>
      <c r="M40" s="36">
        <v>1</v>
      </c>
      <c r="N40" s="39">
        <v>1</v>
      </c>
    </row>
    <row r="41" spans="1:14" s="42" customFormat="1" ht="15" customHeight="1" x14ac:dyDescent="0.25">
      <c r="A41" s="42" t="s">
        <v>1109</v>
      </c>
      <c r="B41" s="3" t="s">
        <v>506</v>
      </c>
      <c r="C41" s="3" t="s">
        <v>1864</v>
      </c>
      <c r="D41" s="5" t="s">
        <v>544</v>
      </c>
      <c r="E41" s="5"/>
      <c r="F41" s="7" t="s">
        <v>582</v>
      </c>
      <c r="G41" s="7"/>
      <c r="H41" s="43"/>
      <c r="L41" s="27">
        <v>1</v>
      </c>
      <c r="M41" s="36">
        <v>1</v>
      </c>
      <c r="N41" s="39">
        <v>1</v>
      </c>
    </row>
    <row r="42" spans="1:14" s="42" customFormat="1" ht="15" customHeight="1" x14ac:dyDescent="0.25">
      <c r="A42" s="42" t="s">
        <v>1110</v>
      </c>
      <c r="B42" s="3" t="s">
        <v>507</v>
      </c>
      <c r="C42" s="3" t="s">
        <v>1865</v>
      </c>
      <c r="D42" s="5" t="s">
        <v>545</v>
      </c>
      <c r="E42" s="5"/>
      <c r="F42" s="7" t="s">
        <v>583</v>
      </c>
      <c r="G42" s="7"/>
      <c r="H42" s="43"/>
      <c r="L42" s="27">
        <v>1</v>
      </c>
      <c r="M42" s="36">
        <v>1</v>
      </c>
      <c r="N42" s="39">
        <v>1</v>
      </c>
    </row>
    <row r="43" spans="1:14" s="42" customFormat="1" ht="15" customHeight="1" x14ac:dyDescent="0.25">
      <c r="A43" s="42" t="s">
        <v>1111</v>
      </c>
      <c r="B43" s="3" t="s">
        <v>508</v>
      </c>
      <c r="C43" s="3" t="s">
        <v>1866</v>
      </c>
      <c r="D43" s="5" t="s">
        <v>546</v>
      </c>
      <c r="E43" s="5"/>
      <c r="F43" s="7" t="s">
        <v>584</v>
      </c>
      <c r="G43" s="7"/>
      <c r="H43" s="43"/>
      <c r="L43" s="27">
        <v>1</v>
      </c>
      <c r="M43" s="36">
        <v>1</v>
      </c>
      <c r="N43" s="39">
        <v>1</v>
      </c>
    </row>
    <row r="44" spans="1:14" s="42" customFormat="1" ht="15" customHeight="1" x14ac:dyDescent="0.25">
      <c r="A44" s="42" t="s">
        <v>756</v>
      </c>
      <c r="B44" s="1"/>
      <c r="C44" s="1"/>
      <c r="D44" s="45"/>
      <c r="E44" s="45"/>
      <c r="F44" s="46"/>
      <c r="G44" s="46"/>
      <c r="H44" s="9"/>
      <c r="L44" s="27">
        <v>1</v>
      </c>
      <c r="M44" s="36">
        <v>1</v>
      </c>
      <c r="N44" s="39">
        <v>1</v>
      </c>
    </row>
    <row r="45" spans="1:14" s="42" customFormat="1" ht="15" customHeight="1" x14ac:dyDescent="0.25">
      <c r="A45" s="42" t="s">
        <v>1112</v>
      </c>
      <c r="B45" s="3" t="s">
        <v>509</v>
      </c>
      <c r="C45" s="3" t="s">
        <v>1867</v>
      </c>
      <c r="D45" s="5" t="s">
        <v>547</v>
      </c>
      <c r="E45" s="5"/>
      <c r="F45" s="7" t="s">
        <v>585</v>
      </c>
      <c r="G45" s="7"/>
      <c r="H45" s="43"/>
      <c r="L45" s="27">
        <v>1</v>
      </c>
      <c r="M45" s="36">
        <v>1</v>
      </c>
      <c r="N45" s="39">
        <v>1</v>
      </c>
    </row>
    <row r="46" spans="1:14" s="42" customFormat="1" ht="15" customHeight="1" x14ac:dyDescent="0.25">
      <c r="A46" s="42" t="s">
        <v>1113</v>
      </c>
      <c r="B46" s="28"/>
      <c r="C46" s="28"/>
      <c r="D46" s="34"/>
      <c r="E46" s="34"/>
      <c r="F46" s="38"/>
      <c r="G46" s="38"/>
      <c r="H46" s="43"/>
      <c r="L46" s="27">
        <v>1</v>
      </c>
      <c r="M46" s="36">
        <v>1</v>
      </c>
      <c r="N46" s="39">
        <v>1</v>
      </c>
    </row>
    <row r="47" spans="1:14" s="42" customFormat="1" ht="15" customHeight="1" x14ac:dyDescent="0.25">
      <c r="A47" s="42" t="s">
        <v>1114</v>
      </c>
      <c r="B47" s="3" t="s">
        <v>510</v>
      </c>
      <c r="C47" s="3" t="s">
        <v>1868</v>
      </c>
      <c r="D47" s="5" t="s">
        <v>548</v>
      </c>
      <c r="E47" s="5"/>
      <c r="F47" s="7" t="s">
        <v>586</v>
      </c>
      <c r="G47" s="7"/>
      <c r="H47" s="43"/>
      <c r="L47" s="27">
        <v>1</v>
      </c>
      <c r="M47" s="36">
        <v>1</v>
      </c>
      <c r="N47" s="39">
        <v>1</v>
      </c>
    </row>
    <row r="48" spans="1:14" s="42" customFormat="1" ht="15" customHeight="1" x14ac:dyDescent="0.25">
      <c r="A48" s="42" t="s">
        <v>1124</v>
      </c>
      <c r="B48" s="3" t="s">
        <v>511</v>
      </c>
      <c r="C48" s="3" t="s">
        <v>1869</v>
      </c>
      <c r="D48" s="5" t="s">
        <v>549</v>
      </c>
      <c r="E48" s="5"/>
      <c r="F48" s="7" t="s">
        <v>587</v>
      </c>
      <c r="G48" s="7"/>
      <c r="H48" s="43"/>
      <c r="L48" s="27">
        <v>1</v>
      </c>
      <c r="M48" s="36">
        <v>1</v>
      </c>
      <c r="N48" s="39">
        <v>1</v>
      </c>
    </row>
    <row r="49" spans="1:14" s="42" customFormat="1" ht="15" customHeight="1" x14ac:dyDescent="0.25">
      <c r="B49" s="28"/>
      <c r="C49" s="28"/>
      <c r="D49" s="5"/>
      <c r="E49" s="5"/>
      <c r="F49" s="7"/>
      <c r="G49" s="7"/>
      <c r="H49" s="43"/>
      <c r="L49" s="27"/>
      <c r="M49" s="36"/>
      <c r="N49" s="39"/>
    </row>
    <row r="50" spans="1:14" s="42" customFormat="1" ht="15" customHeight="1" x14ac:dyDescent="0.25">
      <c r="B50" s="28"/>
      <c r="C50" s="28"/>
      <c r="D50" s="5"/>
      <c r="E50" s="5"/>
      <c r="F50" s="7"/>
      <c r="G50" s="7"/>
      <c r="H50" s="43"/>
      <c r="L50" s="27"/>
      <c r="M50" s="36"/>
      <c r="N50" s="39"/>
    </row>
    <row r="51" spans="1:14" s="42" customFormat="1" ht="15" customHeight="1" x14ac:dyDescent="0.25">
      <c r="A51" s="44"/>
      <c r="B51" s="28"/>
      <c r="C51" s="28"/>
      <c r="D51" s="34"/>
      <c r="E51" s="34"/>
      <c r="F51" s="7"/>
      <c r="G51" s="7"/>
      <c r="H51" s="43"/>
      <c r="L51" s="27"/>
      <c r="M51" s="36"/>
      <c r="N51" s="39"/>
    </row>
    <row r="52" spans="1:14" s="42" customFormat="1" ht="15" customHeight="1" x14ac:dyDescent="0.25">
      <c r="A52" s="44"/>
      <c r="B52" s="28"/>
      <c r="C52" s="28"/>
      <c r="D52" s="34"/>
      <c r="E52" s="34"/>
      <c r="F52" s="38"/>
      <c r="G52" s="38"/>
      <c r="H52" s="43"/>
      <c r="L52" s="27"/>
      <c r="M52" s="36"/>
      <c r="N52" s="39"/>
    </row>
    <row r="53" spans="1:14" s="42" customFormat="1" ht="15" customHeight="1" x14ac:dyDescent="0.25">
      <c r="A53" s="44"/>
      <c r="B53" s="28"/>
      <c r="C53" s="28"/>
      <c r="D53" s="34"/>
      <c r="E53" s="34"/>
      <c r="F53" s="38"/>
      <c r="G53" s="38"/>
      <c r="H53" s="43"/>
      <c r="L53" s="27"/>
      <c r="M53" s="36"/>
      <c r="N53" s="39"/>
    </row>
    <row r="54" spans="1:14" s="42" customFormat="1" ht="15" customHeight="1" x14ac:dyDescent="0.25">
      <c r="A54" s="44"/>
      <c r="B54" s="28"/>
      <c r="C54" s="28"/>
      <c r="D54" s="34"/>
      <c r="E54" s="34"/>
      <c r="F54" s="38"/>
      <c r="G54" s="38"/>
      <c r="H54" s="43"/>
      <c r="L54" s="27"/>
      <c r="M54" s="36"/>
      <c r="N54" s="39"/>
    </row>
    <row r="55" spans="1:14" s="42" customFormat="1" ht="15" customHeight="1" x14ac:dyDescent="0.25">
      <c r="A55" s="41"/>
      <c r="B55" s="28"/>
      <c r="C55" s="28"/>
      <c r="D55" s="34"/>
      <c r="E55" s="34"/>
      <c r="F55" s="38"/>
      <c r="G55" s="38"/>
      <c r="H55" s="43"/>
      <c r="L55" s="27"/>
      <c r="M55" s="36"/>
      <c r="N55" s="39"/>
    </row>
    <row r="56" spans="1:14" ht="15" customHeight="1" x14ac:dyDescent="0.25">
      <c r="F56" s="38"/>
      <c r="G56" s="38"/>
      <c r="H56" s="4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3"/>
  <sheetViews>
    <sheetView topLeftCell="A67" workbookViewId="0">
      <selection activeCell="P23" sqref="P23"/>
    </sheetView>
  </sheetViews>
  <sheetFormatPr defaultColWidth="9.140625" defaultRowHeight="12.75" x14ac:dyDescent="0.25"/>
  <cols>
    <col min="1" max="1" width="52.570312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2" customWidth="1"/>
    <col min="14" max="14" width="10.7109375" style="60" customWidth="1"/>
    <col min="15" max="16384" width="9.140625" style="59"/>
  </cols>
  <sheetData>
    <row r="3" spans="1:14" x14ac:dyDescent="0.25">
      <c r="A3" s="104" t="s">
        <v>1500</v>
      </c>
    </row>
    <row r="4" spans="1:14" x14ac:dyDescent="0.25">
      <c r="A4" s="41" t="s">
        <v>1174</v>
      </c>
      <c r="B4" s="48"/>
      <c r="C4" s="48"/>
      <c r="D4" s="49"/>
      <c r="E4" s="49"/>
      <c r="F4" s="50"/>
      <c r="G4" s="50"/>
      <c r="L4" s="61">
        <v>1</v>
      </c>
      <c r="M4" s="82">
        <v>1</v>
      </c>
      <c r="N4" s="60">
        <v>1</v>
      </c>
    </row>
    <row r="5" spans="1:14" x14ac:dyDescent="0.25">
      <c r="A5" s="41" t="s">
        <v>1175</v>
      </c>
      <c r="B5" s="48" t="s">
        <v>588</v>
      </c>
      <c r="C5" s="48"/>
      <c r="D5" s="49" t="s">
        <v>644</v>
      </c>
      <c r="E5" s="49"/>
      <c r="F5" s="50" t="s">
        <v>700</v>
      </c>
      <c r="G5" s="50"/>
      <c r="L5" s="61">
        <v>1</v>
      </c>
      <c r="M5" s="82">
        <v>1</v>
      </c>
      <c r="N5" s="60">
        <v>1</v>
      </c>
    </row>
    <row r="6" spans="1:14" x14ac:dyDescent="0.25">
      <c r="A6" s="41" t="s">
        <v>1176</v>
      </c>
      <c r="B6" s="48" t="s">
        <v>589</v>
      </c>
      <c r="C6" s="48"/>
      <c r="D6" s="49" t="s">
        <v>645</v>
      </c>
      <c r="E6" s="49"/>
      <c r="F6" s="50" t="s">
        <v>701</v>
      </c>
      <c r="G6" s="50"/>
      <c r="L6" s="61">
        <v>1</v>
      </c>
      <c r="M6" s="82">
        <v>1</v>
      </c>
      <c r="N6" s="60">
        <v>1</v>
      </c>
    </row>
    <row r="7" spans="1:14" x14ac:dyDescent="0.25">
      <c r="A7" s="41" t="s">
        <v>1177</v>
      </c>
      <c r="B7" s="48" t="s">
        <v>590</v>
      </c>
      <c r="C7" s="48"/>
      <c r="D7" s="49" t="s">
        <v>646</v>
      </c>
      <c r="E7" s="49"/>
      <c r="F7" s="50" t="s">
        <v>702</v>
      </c>
      <c r="G7" s="50"/>
      <c r="L7" s="61">
        <v>1</v>
      </c>
      <c r="M7" s="82">
        <v>1</v>
      </c>
      <c r="N7" s="60">
        <v>1</v>
      </c>
    </row>
    <row r="8" spans="1:14" x14ac:dyDescent="0.25">
      <c r="A8" s="41" t="s">
        <v>1178</v>
      </c>
      <c r="B8" s="48" t="s">
        <v>591</v>
      </c>
      <c r="C8" s="48"/>
      <c r="D8" s="49" t="s">
        <v>647</v>
      </c>
      <c r="E8" s="49"/>
      <c r="F8" s="50" t="s">
        <v>703</v>
      </c>
      <c r="G8" s="50"/>
      <c r="L8" s="61">
        <v>1</v>
      </c>
      <c r="M8" s="82">
        <v>1</v>
      </c>
      <c r="N8" s="60">
        <v>1</v>
      </c>
    </row>
    <row r="9" spans="1:14" x14ac:dyDescent="0.25">
      <c r="A9" s="41" t="s">
        <v>1179</v>
      </c>
      <c r="B9" s="48" t="s">
        <v>592</v>
      </c>
      <c r="C9" s="48"/>
      <c r="D9" s="49" t="s">
        <v>648</v>
      </c>
      <c r="E9" s="49"/>
      <c r="F9" s="50" t="s">
        <v>704</v>
      </c>
      <c r="G9" s="50"/>
      <c r="L9" s="61">
        <v>1</v>
      </c>
      <c r="M9" s="82">
        <v>1</v>
      </c>
      <c r="N9" s="60">
        <v>1</v>
      </c>
    </row>
    <row r="10" spans="1:14" x14ac:dyDescent="0.25">
      <c r="A10" s="41" t="s">
        <v>1180</v>
      </c>
      <c r="B10" s="48" t="s">
        <v>593</v>
      </c>
      <c r="C10" s="48"/>
      <c r="D10" s="49" t="s">
        <v>649</v>
      </c>
      <c r="E10" s="49"/>
      <c r="F10" s="50" t="s">
        <v>705</v>
      </c>
      <c r="G10" s="50"/>
      <c r="L10" s="61">
        <v>1</v>
      </c>
      <c r="M10" s="82">
        <v>1</v>
      </c>
      <c r="N10" s="60">
        <v>1</v>
      </c>
    </row>
    <row r="11" spans="1:14" x14ac:dyDescent="0.25">
      <c r="A11" s="41" t="s">
        <v>1182</v>
      </c>
      <c r="B11" s="48" t="s">
        <v>757</v>
      </c>
      <c r="C11" s="48"/>
      <c r="D11" s="49" t="s">
        <v>757</v>
      </c>
      <c r="E11" s="49"/>
      <c r="F11" s="50" t="s">
        <v>757</v>
      </c>
      <c r="G11" s="50"/>
      <c r="H11" s="59" t="e">
        <f ca="1">AI_SUM(A5,A6)</f>
        <v>#NAME?</v>
      </c>
      <c r="L11" s="61">
        <v>1</v>
      </c>
      <c r="M11" s="82">
        <v>1</v>
      </c>
      <c r="N11" s="60">
        <v>1</v>
      </c>
    </row>
    <row r="12" spans="1:14" x14ac:dyDescent="0.25">
      <c r="A12" s="41" t="s">
        <v>1183</v>
      </c>
      <c r="B12" s="48" t="s">
        <v>758</v>
      </c>
      <c r="C12" s="48"/>
      <c r="D12" s="49" t="s">
        <v>758</v>
      </c>
      <c r="E12" s="49"/>
      <c r="F12" s="50" t="s">
        <v>758</v>
      </c>
      <c r="G12" s="50"/>
      <c r="H12" s="59" t="e">
        <f ca="1">AI_SUM(A7,A8,A9,A10)</f>
        <v>#NAME?</v>
      </c>
      <c r="L12" s="61">
        <v>1</v>
      </c>
      <c r="M12" s="82">
        <v>1</v>
      </c>
      <c r="N12" s="60">
        <v>1</v>
      </c>
    </row>
    <row r="13" spans="1:14" x14ac:dyDescent="0.25">
      <c r="A13" s="41" t="s">
        <v>1181</v>
      </c>
      <c r="B13" s="48" t="s">
        <v>594</v>
      </c>
      <c r="C13" s="48"/>
      <c r="D13" s="49" t="s">
        <v>650</v>
      </c>
      <c r="E13" s="49"/>
      <c r="F13" s="50" t="s">
        <v>706</v>
      </c>
      <c r="G13" s="50"/>
      <c r="L13" s="61">
        <v>1</v>
      </c>
      <c r="M13" s="82">
        <v>1</v>
      </c>
      <c r="N13" s="60">
        <v>1</v>
      </c>
    </row>
    <row r="14" spans="1:14" x14ac:dyDescent="0.25">
      <c r="A14" s="41" t="s">
        <v>1184</v>
      </c>
      <c r="B14" s="48"/>
      <c r="C14" s="48"/>
      <c r="D14" s="49"/>
      <c r="E14" s="49"/>
      <c r="F14" s="50"/>
      <c r="G14" s="50"/>
      <c r="L14" s="61">
        <v>1</v>
      </c>
      <c r="M14" s="82">
        <v>1</v>
      </c>
      <c r="N14" s="60">
        <v>1</v>
      </c>
    </row>
    <row r="15" spans="1:14" x14ac:dyDescent="0.25">
      <c r="A15" s="41" t="s">
        <v>1175</v>
      </c>
      <c r="B15" s="48" t="s">
        <v>595</v>
      </c>
      <c r="C15" s="48"/>
      <c r="D15" s="49" t="s">
        <v>651</v>
      </c>
      <c r="E15" s="49"/>
      <c r="F15" s="50" t="s">
        <v>707</v>
      </c>
      <c r="G15" s="50"/>
      <c r="L15" s="61">
        <v>1</v>
      </c>
      <c r="M15" s="82">
        <v>1</v>
      </c>
      <c r="N15" s="60">
        <v>1</v>
      </c>
    </row>
    <row r="16" spans="1:14" x14ac:dyDescent="0.25">
      <c r="A16" s="41" t="s">
        <v>1176</v>
      </c>
      <c r="B16" s="48" t="s">
        <v>596</v>
      </c>
      <c r="C16" s="48"/>
      <c r="D16" s="49" t="s">
        <v>652</v>
      </c>
      <c r="E16" s="49"/>
      <c r="F16" s="50" t="s">
        <v>708</v>
      </c>
      <c r="G16" s="50"/>
      <c r="L16" s="61">
        <v>1</v>
      </c>
      <c r="M16" s="82">
        <v>1</v>
      </c>
      <c r="N16" s="60">
        <v>1</v>
      </c>
    </row>
    <row r="17" spans="1:14" x14ac:dyDescent="0.25">
      <c r="A17" s="41" t="s">
        <v>1177</v>
      </c>
      <c r="B17" s="48" t="s">
        <v>597</v>
      </c>
      <c r="C17" s="48"/>
      <c r="D17" s="49" t="s">
        <v>653</v>
      </c>
      <c r="E17" s="49"/>
      <c r="F17" s="50" t="s">
        <v>709</v>
      </c>
      <c r="G17" s="50"/>
      <c r="L17" s="61">
        <v>1</v>
      </c>
      <c r="M17" s="82">
        <v>1</v>
      </c>
      <c r="N17" s="60">
        <v>1</v>
      </c>
    </row>
    <row r="18" spans="1:14" x14ac:dyDescent="0.25">
      <c r="A18" s="41" t="s">
        <v>1178</v>
      </c>
      <c r="B18" s="48" t="s">
        <v>598</v>
      </c>
      <c r="C18" s="48"/>
      <c r="D18" s="49" t="s">
        <v>654</v>
      </c>
      <c r="E18" s="49"/>
      <c r="F18" s="50" t="s">
        <v>710</v>
      </c>
      <c r="G18" s="50"/>
      <c r="L18" s="61">
        <v>1</v>
      </c>
      <c r="M18" s="82">
        <v>1</v>
      </c>
      <c r="N18" s="60">
        <v>1</v>
      </c>
    </row>
    <row r="19" spans="1:14" x14ac:dyDescent="0.25">
      <c r="A19" s="41" t="s">
        <v>1179</v>
      </c>
      <c r="B19" s="48" t="s">
        <v>599</v>
      </c>
      <c r="C19" s="48"/>
      <c r="D19" s="49" t="s">
        <v>655</v>
      </c>
      <c r="E19" s="49"/>
      <c r="F19" s="50" t="s">
        <v>711</v>
      </c>
      <c r="G19" s="50"/>
      <c r="L19" s="61">
        <v>1</v>
      </c>
      <c r="M19" s="82">
        <v>1</v>
      </c>
      <c r="N19" s="60">
        <v>1</v>
      </c>
    </row>
    <row r="20" spans="1:14" x14ac:dyDescent="0.25">
      <c r="A20" s="41" t="s">
        <v>1180</v>
      </c>
      <c r="B20" s="48" t="s">
        <v>600</v>
      </c>
      <c r="C20" s="48"/>
      <c r="D20" s="49" t="s">
        <v>656</v>
      </c>
      <c r="E20" s="49"/>
      <c r="F20" s="50" t="s">
        <v>712</v>
      </c>
      <c r="G20" s="50"/>
      <c r="L20" s="61">
        <v>1</v>
      </c>
      <c r="M20" s="82">
        <v>1</v>
      </c>
      <c r="N20" s="60">
        <v>1</v>
      </c>
    </row>
    <row r="21" spans="1:14" x14ac:dyDescent="0.25">
      <c r="A21" s="41" t="s">
        <v>1182</v>
      </c>
      <c r="B21" s="48" t="s">
        <v>760</v>
      </c>
      <c r="C21" s="48"/>
      <c r="D21" s="49" t="s">
        <v>760</v>
      </c>
      <c r="E21" s="49"/>
      <c r="F21" s="50" t="s">
        <v>760</v>
      </c>
      <c r="G21" s="50"/>
      <c r="H21" s="59" t="e">
        <f ca="1">AI_SUM(A15,A16)</f>
        <v>#NAME?</v>
      </c>
      <c r="L21" s="61">
        <v>1</v>
      </c>
      <c r="M21" s="82">
        <v>1</v>
      </c>
      <c r="N21" s="60">
        <v>1</v>
      </c>
    </row>
    <row r="22" spans="1:14" x14ac:dyDescent="0.25">
      <c r="A22" s="41" t="s">
        <v>1183</v>
      </c>
      <c r="B22" s="48" t="s">
        <v>761</v>
      </c>
      <c r="C22" s="48"/>
      <c r="D22" s="49" t="s">
        <v>761</v>
      </c>
      <c r="E22" s="49"/>
      <c r="F22" s="50" t="s">
        <v>761</v>
      </c>
      <c r="G22" s="50"/>
      <c r="H22" s="59" t="e">
        <f ca="1">AI_SUM(A17,A18,A19,A20)</f>
        <v>#NAME?</v>
      </c>
      <c r="L22" s="61">
        <v>1</v>
      </c>
      <c r="M22" s="82">
        <v>1</v>
      </c>
      <c r="N22" s="60">
        <v>1</v>
      </c>
    </row>
    <row r="23" spans="1:14" x14ac:dyDescent="0.25">
      <c r="A23" s="41" t="s">
        <v>1181</v>
      </c>
      <c r="B23" s="48" t="s">
        <v>601</v>
      </c>
      <c r="C23" s="48"/>
      <c r="D23" s="49" t="s">
        <v>657</v>
      </c>
      <c r="E23" s="49"/>
      <c r="F23" s="50" t="s">
        <v>713</v>
      </c>
      <c r="G23" s="50"/>
      <c r="L23" s="61">
        <v>1</v>
      </c>
      <c r="M23" s="82">
        <v>1</v>
      </c>
      <c r="N23" s="60">
        <v>1</v>
      </c>
    </row>
    <row r="24" spans="1:14" x14ac:dyDescent="0.25">
      <c r="A24" s="41" t="s">
        <v>1185</v>
      </c>
      <c r="B24" s="48"/>
      <c r="C24" s="48"/>
      <c r="D24" s="49"/>
      <c r="E24" s="49"/>
      <c r="F24" s="50"/>
      <c r="G24" s="50"/>
      <c r="L24" s="61">
        <v>1</v>
      </c>
      <c r="M24" s="82">
        <v>1</v>
      </c>
      <c r="N24" s="60">
        <v>1</v>
      </c>
    </row>
    <row r="25" spans="1:14" x14ac:dyDescent="0.25">
      <c r="A25" s="41" t="s">
        <v>1175</v>
      </c>
      <c r="B25" s="48" t="s">
        <v>602</v>
      </c>
      <c r="C25" s="48"/>
      <c r="D25" s="49" t="s">
        <v>658</v>
      </c>
      <c r="E25" s="49"/>
      <c r="F25" s="50" t="s">
        <v>714</v>
      </c>
      <c r="G25" s="50"/>
      <c r="L25" s="61">
        <v>1</v>
      </c>
      <c r="M25" s="82">
        <v>1</v>
      </c>
      <c r="N25" s="60">
        <v>1</v>
      </c>
    </row>
    <row r="26" spans="1:14" x14ac:dyDescent="0.25">
      <c r="A26" s="41" t="s">
        <v>1176</v>
      </c>
      <c r="B26" s="48" t="s">
        <v>603</v>
      </c>
      <c r="C26" s="48"/>
      <c r="D26" s="49" t="s">
        <v>659</v>
      </c>
      <c r="E26" s="49"/>
      <c r="F26" s="50" t="s">
        <v>715</v>
      </c>
      <c r="G26" s="50"/>
      <c r="L26" s="61">
        <v>1</v>
      </c>
      <c r="M26" s="82">
        <v>1</v>
      </c>
      <c r="N26" s="60">
        <v>1</v>
      </c>
    </row>
    <row r="27" spans="1:14" x14ac:dyDescent="0.25">
      <c r="A27" s="41" t="s">
        <v>1177</v>
      </c>
      <c r="B27" s="48" t="s">
        <v>604</v>
      </c>
      <c r="C27" s="48"/>
      <c r="D27" s="49" t="s">
        <v>660</v>
      </c>
      <c r="E27" s="49"/>
      <c r="F27" s="50" t="s">
        <v>716</v>
      </c>
      <c r="G27" s="50"/>
      <c r="L27" s="61">
        <v>1</v>
      </c>
      <c r="M27" s="82">
        <v>1</v>
      </c>
      <c r="N27" s="60">
        <v>1</v>
      </c>
    </row>
    <row r="28" spans="1:14" x14ac:dyDescent="0.25">
      <c r="A28" s="41" t="s">
        <v>1178</v>
      </c>
      <c r="B28" s="48" t="s">
        <v>605</v>
      </c>
      <c r="C28" s="48"/>
      <c r="D28" s="49" t="s">
        <v>661</v>
      </c>
      <c r="E28" s="49"/>
      <c r="F28" s="50" t="s">
        <v>717</v>
      </c>
      <c r="G28" s="50"/>
      <c r="L28" s="61">
        <v>1</v>
      </c>
      <c r="M28" s="82">
        <v>1</v>
      </c>
      <c r="N28" s="60">
        <v>1</v>
      </c>
    </row>
    <row r="29" spans="1:14" x14ac:dyDescent="0.25">
      <c r="A29" s="41" t="s">
        <v>1179</v>
      </c>
      <c r="B29" s="48" t="s">
        <v>606</v>
      </c>
      <c r="C29" s="48"/>
      <c r="D29" s="49" t="s">
        <v>662</v>
      </c>
      <c r="E29" s="49"/>
      <c r="F29" s="50" t="s">
        <v>718</v>
      </c>
      <c r="G29" s="50"/>
      <c r="L29" s="61">
        <v>1</v>
      </c>
      <c r="M29" s="82">
        <v>1</v>
      </c>
      <c r="N29" s="60">
        <v>1</v>
      </c>
    </row>
    <row r="30" spans="1:14" x14ac:dyDescent="0.25">
      <c r="A30" s="41" t="s">
        <v>1180</v>
      </c>
      <c r="B30" s="48" t="s">
        <v>607</v>
      </c>
      <c r="C30" s="48"/>
      <c r="D30" s="49" t="s">
        <v>663</v>
      </c>
      <c r="E30" s="49"/>
      <c r="F30" s="50" t="s">
        <v>719</v>
      </c>
      <c r="G30" s="50"/>
      <c r="L30" s="61">
        <v>1</v>
      </c>
      <c r="M30" s="82">
        <v>1</v>
      </c>
      <c r="N30" s="60">
        <v>1</v>
      </c>
    </row>
    <row r="31" spans="1:14" x14ac:dyDescent="0.25">
      <c r="A31" s="41" t="s">
        <v>1182</v>
      </c>
      <c r="B31" s="48" t="s">
        <v>762</v>
      </c>
      <c r="C31" s="48"/>
      <c r="D31" s="49" t="s">
        <v>762</v>
      </c>
      <c r="E31" s="49"/>
      <c r="F31" s="50" t="s">
        <v>762</v>
      </c>
      <c r="G31" s="50"/>
      <c r="H31" s="59" t="e">
        <f ca="1">AI_SUM(A25,A26)</f>
        <v>#NAME?</v>
      </c>
      <c r="L31" s="61">
        <v>1</v>
      </c>
      <c r="M31" s="82">
        <v>1</v>
      </c>
      <c r="N31" s="60">
        <v>1</v>
      </c>
    </row>
    <row r="32" spans="1:14" x14ac:dyDescent="0.25">
      <c r="A32" s="41" t="s">
        <v>1183</v>
      </c>
      <c r="B32" s="48" t="s">
        <v>763</v>
      </c>
      <c r="C32" s="48"/>
      <c r="D32" s="49" t="s">
        <v>763</v>
      </c>
      <c r="E32" s="49"/>
      <c r="F32" s="50" t="s">
        <v>763</v>
      </c>
      <c r="G32" s="50"/>
      <c r="H32" s="59" t="e">
        <f ca="1">AI_SUM(A27,A28,A29,A30)</f>
        <v>#NAME?</v>
      </c>
      <c r="L32" s="61">
        <v>1</v>
      </c>
      <c r="M32" s="82">
        <v>1</v>
      </c>
      <c r="N32" s="60">
        <v>1</v>
      </c>
    </row>
    <row r="33" spans="1:14" x14ac:dyDescent="0.25">
      <c r="A33" s="41" t="s">
        <v>1181</v>
      </c>
      <c r="B33" s="48" t="s">
        <v>608</v>
      </c>
      <c r="C33" s="48"/>
      <c r="D33" s="49" t="s">
        <v>664</v>
      </c>
      <c r="E33" s="49"/>
      <c r="F33" s="50" t="s">
        <v>720</v>
      </c>
      <c r="G33" s="50"/>
      <c r="L33" s="61">
        <v>1</v>
      </c>
      <c r="M33" s="82">
        <v>1</v>
      </c>
      <c r="N33" s="60">
        <v>1</v>
      </c>
    </row>
    <row r="34" spans="1:14" x14ac:dyDescent="0.25">
      <c r="A34" s="41" t="s">
        <v>1186</v>
      </c>
      <c r="B34" s="48"/>
      <c r="C34" s="48"/>
      <c r="D34" s="49"/>
      <c r="E34" s="49"/>
      <c r="F34" s="50"/>
      <c r="G34" s="50"/>
      <c r="L34" s="61">
        <v>1</v>
      </c>
      <c r="M34" s="82">
        <v>1</v>
      </c>
      <c r="N34" s="60">
        <v>1</v>
      </c>
    </row>
    <row r="35" spans="1:14" x14ac:dyDescent="0.25">
      <c r="A35" s="41" t="s">
        <v>1175</v>
      </c>
      <c r="B35" s="48" t="s">
        <v>609</v>
      </c>
      <c r="C35" s="48"/>
      <c r="D35" s="49" t="s">
        <v>665</v>
      </c>
      <c r="E35" s="49"/>
      <c r="F35" s="50" t="s">
        <v>721</v>
      </c>
      <c r="G35" s="50"/>
      <c r="L35" s="61">
        <v>1</v>
      </c>
      <c r="M35" s="82">
        <v>1</v>
      </c>
      <c r="N35" s="60">
        <v>1</v>
      </c>
    </row>
    <row r="36" spans="1:14" x14ac:dyDescent="0.25">
      <c r="A36" s="41" t="s">
        <v>1176</v>
      </c>
      <c r="B36" s="48" t="s">
        <v>610</v>
      </c>
      <c r="C36" s="48"/>
      <c r="D36" s="49" t="s">
        <v>666</v>
      </c>
      <c r="E36" s="49"/>
      <c r="F36" s="50" t="s">
        <v>722</v>
      </c>
      <c r="G36" s="50"/>
      <c r="L36" s="61">
        <v>1</v>
      </c>
      <c r="M36" s="82">
        <v>1</v>
      </c>
      <c r="N36" s="60">
        <v>1</v>
      </c>
    </row>
    <row r="37" spans="1:14" x14ac:dyDescent="0.25">
      <c r="A37" s="41" t="s">
        <v>1177</v>
      </c>
      <c r="B37" s="48" t="s">
        <v>611</v>
      </c>
      <c r="C37" s="48"/>
      <c r="D37" s="49" t="s">
        <v>667</v>
      </c>
      <c r="E37" s="49"/>
      <c r="F37" s="50" t="s">
        <v>723</v>
      </c>
      <c r="G37" s="50"/>
      <c r="L37" s="61">
        <v>1</v>
      </c>
      <c r="M37" s="82">
        <v>1</v>
      </c>
      <c r="N37" s="60">
        <v>1</v>
      </c>
    </row>
    <row r="38" spans="1:14" x14ac:dyDescent="0.25">
      <c r="A38" s="41" t="s">
        <v>1178</v>
      </c>
      <c r="B38" s="48" t="s">
        <v>612</v>
      </c>
      <c r="C38" s="48"/>
      <c r="D38" s="49" t="s">
        <v>668</v>
      </c>
      <c r="E38" s="49"/>
      <c r="F38" s="50" t="s">
        <v>724</v>
      </c>
      <c r="G38" s="50"/>
      <c r="L38" s="61">
        <v>1</v>
      </c>
      <c r="M38" s="82">
        <v>1</v>
      </c>
      <c r="N38" s="60">
        <v>1</v>
      </c>
    </row>
    <row r="39" spans="1:14" x14ac:dyDescent="0.25">
      <c r="A39" s="41" t="s">
        <v>1179</v>
      </c>
      <c r="B39" s="48" t="s">
        <v>613</v>
      </c>
      <c r="C39" s="48"/>
      <c r="D39" s="49" t="s">
        <v>669</v>
      </c>
      <c r="E39" s="49"/>
      <c r="F39" s="50" t="s">
        <v>725</v>
      </c>
      <c r="G39" s="50"/>
      <c r="L39" s="61">
        <v>1</v>
      </c>
      <c r="M39" s="82">
        <v>1</v>
      </c>
      <c r="N39" s="60">
        <v>1</v>
      </c>
    </row>
    <row r="40" spans="1:14" x14ac:dyDescent="0.25">
      <c r="A40" s="41" t="s">
        <v>1180</v>
      </c>
      <c r="B40" s="48" t="s">
        <v>614</v>
      </c>
      <c r="C40" s="48"/>
      <c r="D40" s="49" t="s">
        <v>670</v>
      </c>
      <c r="E40" s="49"/>
      <c r="F40" s="50" t="s">
        <v>726</v>
      </c>
      <c r="G40" s="50"/>
      <c r="L40" s="61">
        <v>1</v>
      </c>
      <c r="M40" s="82">
        <v>1</v>
      </c>
      <c r="N40" s="60">
        <v>1</v>
      </c>
    </row>
    <row r="41" spans="1:14" x14ac:dyDescent="0.25">
      <c r="A41" s="41" t="s">
        <v>1182</v>
      </c>
      <c r="B41" s="48" t="s">
        <v>764</v>
      </c>
      <c r="C41" s="48"/>
      <c r="D41" s="49" t="s">
        <v>764</v>
      </c>
      <c r="E41" s="49"/>
      <c r="F41" s="50" t="s">
        <v>764</v>
      </c>
      <c r="G41" s="50"/>
      <c r="H41" s="59" t="e">
        <f ca="1">AI_SUM(A35,A36)</f>
        <v>#NAME?</v>
      </c>
      <c r="L41" s="61">
        <v>1</v>
      </c>
      <c r="M41" s="82">
        <v>1</v>
      </c>
      <c r="N41" s="60">
        <v>1</v>
      </c>
    </row>
    <row r="42" spans="1:14" x14ac:dyDescent="0.25">
      <c r="A42" s="41" t="s">
        <v>1183</v>
      </c>
      <c r="B42" s="48" t="s">
        <v>765</v>
      </c>
      <c r="C42" s="48"/>
      <c r="D42" s="49" t="s">
        <v>765</v>
      </c>
      <c r="E42" s="49"/>
      <c r="F42" s="50" t="s">
        <v>765</v>
      </c>
      <c r="G42" s="50"/>
      <c r="H42" s="59" t="e">
        <f ca="1">AI_SUM(A37,A38,A39,A40)</f>
        <v>#NAME?</v>
      </c>
      <c r="L42" s="61">
        <v>1</v>
      </c>
      <c r="M42" s="82">
        <v>1</v>
      </c>
      <c r="N42" s="60">
        <v>1</v>
      </c>
    </row>
    <row r="43" spans="1:14" x14ac:dyDescent="0.25">
      <c r="A43" s="41" t="s">
        <v>1181</v>
      </c>
      <c r="B43" s="48" t="s">
        <v>615</v>
      </c>
      <c r="C43" s="48"/>
      <c r="D43" s="49" t="s">
        <v>671</v>
      </c>
      <c r="E43" s="49"/>
      <c r="F43" s="50" t="s">
        <v>727</v>
      </c>
      <c r="G43" s="50"/>
      <c r="L43" s="61">
        <v>1</v>
      </c>
      <c r="M43" s="82">
        <v>1</v>
      </c>
      <c r="N43" s="60">
        <v>1</v>
      </c>
    </row>
    <row r="44" spans="1:14" x14ac:dyDescent="0.25">
      <c r="A44" s="41" t="s">
        <v>1187</v>
      </c>
      <c r="B44" s="48"/>
      <c r="C44" s="48"/>
      <c r="D44" s="49"/>
      <c r="E44" s="49"/>
      <c r="F44" s="50"/>
      <c r="G44" s="50"/>
      <c r="L44" s="61">
        <v>1</v>
      </c>
      <c r="M44" s="82">
        <v>1</v>
      </c>
      <c r="N44" s="60">
        <v>1</v>
      </c>
    </row>
    <row r="45" spans="1:14" x14ac:dyDescent="0.25">
      <c r="A45" s="41" t="s">
        <v>1175</v>
      </c>
      <c r="B45" s="48" t="s">
        <v>616</v>
      </c>
      <c r="C45" s="48"/>
      <c r="D45" s="49" t="s">
        <v>672</v>
      </c>
      <c r="E45" s="49"/>
      <c r="F45" s="50" t="s">
        <v>728</v>
      </c>
      <c r="G45" s="50"/>
      <c r="L45" s="61">
        <v>1</v>
      </c>
      <c r="M45" s="82">
        <v>1</v>
      </c>
      <c r="N45" s="60">
        <v>1</v>
      </c>
    </row>
    <row r="46" spans="1:14" x14ac:dyDescent="0.25">
      <c r="A46" s="41" t="s">
        <v>1176</v>
      </c>
      <c r="B46" s="48" t="s">
        <v>617</v>
      </c>
      <c r="C46" s="48"/>
      <c r="D46" s="49" t="s">
        <v>673</v>
      </c>
      <c r="E46" s="49"/>
      <c r="F46" s="50" t="s">
        <v>729</v>
      </c>
      <c r="G46" s="50"/>
      <c r="L46" s="61">
        <v>1</v>
      </c>
      <c r="M46" s="82">
        <v>1</v>
      </c>
      <c r="N46" s="60">
        <v>1</v>
      </c>
    </row>
    <row r="47" spans="1:14" x14ac:dyDescent="0.25">
      <c r="A47" s="41" t="s">
        <v>1177</v>
      </c>
      <c r="B47" s="48" t="s">
        <v>618</v>
      </c>
      <c r="C47" s="48"/>
      <c r="D47" s="49" t="s">
        <v>674</v>
      </c>
      <c r="E47" s="49"/>
      <c r="F47" s="50" t="s">
        <v>730</v>
      </c>
      <c r="G47" s="50"/>
      <c r="L47" s="61">
        <v>1</v>
      </c>
      <c r="M47" s="82">
        <v>1</v>
      </c>
      <c r="N47" s="60">
        <v>1</v>
      </c>
    </row>
    <row r="48" spans="1:14" x14ac:dyDescent="0.25">
      <c r="A48" s="41" t="s">
        <v>1178</v>
      </c>
      <c r="B48" s="48" t="s">
        <v>619</v>
      </c>
      <c r="C48" s="48"/>
      <c r="D48" s="49" t="s">
        <v>675</v>
      </c>
      <c r="E48" s="49"/>
      <c r="F48" s="50" t="s">
        <v>731</v>
      </c>
      <c r="G48" s="50"/>
      <c r="L48" s="61">
        <v>1</v>
      </c>
      <c r="M48" s="82">
        <v>1</v>
      </c>
      <c r="N48" s="60">
        <v>1</v>
      </c>
    </row>
    <row r="49" spans="1:14" x14ac:dyDescent="0.25">
      <c r="A49" s="41" t="s">
        <v>1179</v>
      </c>
      <c r="B49" s="48" t="s">
        <v>620</v>
      </c>
      <c r="C49" s="48"/>
      <c r="D49" s="49" t="s">
        <v>676</v>
      </c>
      <c r="E49" s="49"/>
      <c r="F49" s="50" t="s">
        <v>732</v>
      </c>
      <c r="G49" s="50"/>
      <c r="L49" s="61">
        <v>1</v>
      </c>
      <c r="M49" s="82">
        <v>1</v>
      </c>
      <c r="N49" s="60">
        <v>1</v>
      </c>
    </row>
    <row r="50" spans="1:14" x14ac:dyDescent="0.25">
      <c r="A50" s="41" t="s">
        <v>1180</v>
      </c>
      <c r="B50" s="48" t="s">
        <v>621</v>
      </c>
      <c r="C50" s="48"/>
      <c r="D50" s="49" t="s">
        <v>677</v>
      </c>
      <c r="E50" s="49"/>
      <c r="F50" s="50" t="s">
        <v>733</v>
      </c>
      <c r="G50" s="50"/>
      <c r="L50" s="61">
        <v>1</v>
      </c>
      <c r="M50" s="82">
        <v>1</v>
      </c>
      <c r="N50" s="60">
        <v>1</v>
      </c>
    </row>
    <row r="51" spans="1:14" x14ac:dyDescent="0.25">
      <c r="A51" s="41" t="s">
        <v>1182</v>
      </c>
      <c r="B51" s="48" t="s">
        <v>766</v>
      </c>
      <c r="C51" s="48"/>
      <c r="D51" s="49" t="s">
        <v>766</v>
      </c>
      <c r="E51" s="49"/>
      <c r="F51" s="50" t="s">
        <v>766</v>
      </c>
      <c r="G51" s="50"/>
      <c r="H51" s="59" t="e">
        <f ca="1">AI_SUM(A45,A46)</f>
        <v>#NAME?</v>
      </c>
      <c r="L51" s="61">
        <v>1</v>
      </c>
      <c r="M51" s="82">
        <v>1</v>
      </c>
      <c r="N51" s="60">
        <v>1</v>
      </c>
    </row>
    <row r="52" spans="1:14" x14ac:dyDescent="0.25">
      <c r="A52" s="41" t="s">
        <v>1183</v>
      </c>
      <c r="B52" s="48" t="s">
        <v>767</v>
      </c>
      <c r="C52" s="48"/>
      <c r="D52" s="49" t="s">
        <v>767</v>
      </c>
      <c r="E52" s="49"/>
      <c r="F52" s="50" t="s">
        <v>767</v>
      </c>
      <c r="G52" s="50"/>
      <c r="H52" s="59" t="e">
        <f ca="1">AI_SUM(A47,A48,A49,A50)</f>
        <v>#NAME?</v>
      </c>
      <c r="L52" s="61">
        <v>1</v>
      </c>
      <c r="M52" s="82">
        <v>1</v>
      </c>
      <c r="N52" s="60">
        <v>1</v>
      </c>
    </row>
    <row r="53" spans="1:14" x14ac:dyDescent="0.25">
      <c r="A53" s="41" t="s">
        <v>1181</v>
      </c>
      <c r="B53" s="48" t="s">
        <v>622</v>
      </c>
      <c r="C53" s="48"/>
      <c r="D53" s="49" t="s">
        <v>678</v>
      </c>
      <c r="E53" s="49"/>
      <c r="F53" s="50" t="s">
        <v>734</v>
      </c>
      <c r="G53" s="50"/>
      <c r="L53" s="61">
        <v>1</v>
      </c>
      <c r="M53" s="82">
        <v>1</v>
      </c>
      <c r="N53" s="60">
        <v>1</v>
      </c>
    </row>
    <row r="54" spans="1:14" x14ac:dyDescent="0.25">
      <c r="A54" s="41" t="s">
        <v>1188</v>
      </c>
      <c r="B54" s="48"/>
      <c r="C54" s="48"/>
      <c r="D54" s="49"/>
      <c r="E54" s="49"/>
      <c r="F54" s="50"/>
      <c r="G54" s="50"/>
      <c r="L54" s="61">
        <v>1</v>
      </c>
      <c r="M54" s="82">
        <v>1</v>
      </c>
      <c r="N54" s="60">
        <v>1</v>
      </c>
    </row>
    <row r="55" spans="1:14" x14ac:dyDescent="0.25">
      <c r="A55" s="41" t="s">
        <v>1175</v>
      </c>
      <c r="B55" s="48" t="s">
        <v>623</v>
      </c>
      <c r="C55" s="48"/>
      <c r="D55" s="49" t="s">
        <v>679</v>
      </c>
      <c r="E55" s="49"/>
      <c r="F55" s="50" t="s">
        <v>735</v>
      </c>
      <c r="G55" s="50"/>
      <c r="L55" s="61">
        <v>1</v>
      </c>
      <c r="M55" s="82">
        <v>1</v>
      </c>
      <c r="N55" s="60">
        <v>1</v>
      </c>
    </row>
    <row r="56" spans="1:14" x14ac:dyDescent="0.25">
      <c r="A56" s="41" t="s">
        <v>1176</v>
      </c>
      <c r="B56" s="48" t="s">
        <v>624</v>
      </c>
      <c r="C56" s="48"/>
      <c r="D56" s="49" t="s">
        <v>680</v>
      </c>
      <c r="E56" s="49"/>
      <c r="F56" s="50" t="s">
        <v>736</v>
      </c>
      <c r="G56" s="50"/>
      <c r="L56" s="61">
        <v>1</v>
      </c>
      <c r="M56" s="82">
        <v>1</v>
      </c>
      <c r="N56" s="60">
        <v>1</v>
      </c>
    </row>
    <row r="57" spans="1:14" x14ac:dyDescent="0.25">
      <c r="A57" s="41" t="s">
        <v>1177</v>
      </c>
      <c r="B57" s="48" t="s">
        <v>625</v>
      </c>
      <c r="C57" s="48"/>
      <c r="D57" s="49" t="s">
        <v>681</v>
      </c>
      <c r="E57" s="49"/>
      <c r="F57" s="50" t="s">
        <v>737</v>
      </c>
      <c r="G57" s="50"/>
      <c r="L57" s="61">
        <v>1</v>
      </c>
      <c r="M57" s="82">
        <v>1</v>
      </c>
      <c r="N57" s="60">
        <v>1</v>
      </c>
    </row>
    <row r="58" spans="1:14" x14ac:dyDescent="0.25">
      <c r="A58" s="41" t="s">
        <v>1178</v>
      </c>
      <c r="B58" s="48" t="s">
        <v>626</v>
      </c>
      <c r="C58" s="48"/>
      <c r="D58" s="49" t="s">
        <v>682</v>
      </c>
      <c r="E58" s="49"/>
      <c r="F58" s="50" t="s">
        <v>738</v>
      </c>
      <c r="G58" s="50"/>
      <c r="L58" s="61">
        <v>1</v>
      </c>
      <c r="M58" s="82">
        <v>1</v>
      </c>
      <c r="N58" s="60">
        <v>1</v>
      </c>
    </row>
    <row r="59" spans="1:14" x14ac:dyDescent="0.25">
      <c r="A59" s="41" t="s">
        <v>1179</v>
      </c>
      <c r="B59" s="48" t="s">
        <v>627</v>
      </c>
      <c r="C59" s="48"/>
      <c r="D59" s="49" t="s">
        <v>683</v>
      </c>
      <c r="E59" s="49"/>
      <c r="F59" s="50" t="s">
        <v>739</v>
      </c>
      <c r="G59" s="50"/>
      <c r="L59" s="61">
        <v>1</v>
      </c>
      <c r="M59" s="82">
        <v>1</v>
      </c>
      <c r="N59" s="60">
        <v>1</v>
      </c>
    </row>
    <row r="60" spans="1:14" x14ac:dyDescent="0.25">
      <c r="A60" s="41" t="s">
        <v>1180</v>
      </c>
      <c r="B60" s="48" t="s">
        <v>628</v>
      </c>
      <c r="C60" s="48"/>
      <c r="D60" s="49" t="s">
        <v>684</v>
      </c>
      <c r="E60" s="49"/>
      <c r="F60" s="50" t="s">
        <v>740</v>
      </c>
      <c r="G60" s="50"/>
      <c r="L60" s="61">
        <v>1</v>
      </c>
      <c r="M60" s="82">
        <v>1</v>
      </c>
      <c r="N60" s="60">
        <v>1</v>
      </c>
    </row>
    <row r="61" spans="1:14" x14ac:dyDescent="0.25">
      <c r="A61" s="41" t="s">
        <v>1182</v>
      </c>
      <c r="B61" s="48" t="s">
        <v>768</v>
      </c>
      <c r="C61" s="48"/>
      <c r="D61" s="49" t="s">
        <v>768</v>
      </c>
      <c r="E61" s="49"/>
      <c r="F61" s="50" t="s">
        <v>768</v>
      </c>
      <c r="G61" s="50"/>
      <c r="H61" s="59" t="e">
        <f ca="1">AI_SUM(A55,A56)</f>
        <v>#NAME?</v>
      </c>
      <c r="L61" s="61">
        <v>1</v>
      </c>
      <c r="M61" s="82">
        <v>1</v>
      </c>
      <c r="N61" s="60">
        <v>1</v>
      </c>
    </row>
    <row r="62" spans="1:14" x14ac:dyDescent="0.25">
      <c r="A62" s="41" t="s">
        <v>1183</v>
      </c>
      <c r="B62" s="48" t="s">
        <v>769</v>
      </c>
      <c r="C62" s="48"/>
      <c r="D62" s="49" t="s">
        <v>769</v>
      </c>
      <c r="E62" s="49"/>
      <c r="F62" s="50" t="s">
        <v>769</v>
      </c>
      <c r="G62" s="50"/>
      <c r="H62" s="59" t="e">
        <f ca="1">AI_SUM(A57,A58,A59,A60)</f>
        <v>#NAME?</v>
      </c>
      <c r="L62" s="61">
        <v>1</v>
      </c>
      <c r="M62" s="82">
        <v>1</v>
      </c>
      <c r="N62" s="60">
        <v>1</v>
      </c>
    </row>
    <row r="63" spans="1:14" x14ac:dyDescent="0.25">
      <c r="A63" s="41" t="s">
        <v>1181</v>
      </c>
      <c r="B63" s="48" t="s">
        <v>629</v>
      </c>
      <c r="C63" s="48"/>
      <c r="D63" s="49" t="s">
        <v>685</v>
      </c>
      <c r="E63" s="49"/>
      <c r="F63" s="50" t="s">
        <v>741</v>
      </c>
      <c r="G63" s="50"/>
      <c r="L63" s="61">
        <v>1</v>
      </c>
      <c r="M63" s="82">
        <v>1</v>
      </c>
      <c r="N63" s="60">
        <v>1</v>
      </c>
    </row>
    <row r="64" spans="1:14" x14ac:dyDescent="0.25">
      <c r="A64" s="41" t="s">
        <v>1189</v>
      </c>
      <c r="B64" s="48"/>
      <c r="C64" s="48"/>
      <c r="D64" s="49"/>
      <c r="E64" s="49"/>
      <c r="F64" s="50"/>
      <c r="G64" s="50"/>
      <c r="L64" s="61">
        <v>1</v>
      </c>
      <c r="M64" s="82">
        <v>1</v>
      </c>
      <c r="N64" s="60">
        <v>1</v>
      </c>
    </row>
    <row r="65" spans="1:14" x14ac:dyDescent="0.25">
      <c r="A65" s="41" t="s">
        <v>1175</v>
      </c>
      <c r="B65" s="48" t="s">
        <v>630</v>
      </c>
      <c r="C65" s="48"/>
      <c r="D65" s="49" t="s">
        <v>686</v>
      </c>
      <c r="E65" s="49"/>
      <c r="F65" s="50" t="s">
        <v>742</v>
      </c>
      <c r="G65" s="50"/>
      <c r="L65" s="61">
        <v>1</v>
      </c>
      <c r="M65" s="82">
        <v>1</v>
      </c>
      <c r="N65" s="60">
        <v>1</v>
      </c>
    </row>
    <row r="66" spans="1:14" x14ac:dyDescent="0.25">
      <c r="A66" s="41" t="s">
        <v>1176</v>
      </c>
      <c r="B66" s="48" t="s">
        <v>631</v>
      </c>
      <c r="C66" s="48"/>
      <c r="D66" s="49" t="s">
        <v>687</v>
      </c>
      <c r="E66" s="49"/>
      <c r="F66" s="50" t="s">
        <v>743</v>
      </c>
      <c r="G66" s="50"/>
      <c r="L66" s="61">
        <v>1</v>
      </c>
      <c r="M66" s="82">
        <v>1</v>
      </c>
      <c r="N66" s="60">
        <v>1</v>
      </c>
    </row>
    <row r="67" spans="1:14" x14ac:dyDescent="0.25">
      <c r="A67" s="41" t="s">
        <v>1177</v>
      </c>
      <c r="B67" s="48" t="s">
        <v>632</v>
      </c>
      <c r="C67" s="48"/>
      <c r="D67" s="49" t="s">
        <v>688</v>
      </c>
      <c r="E67" s="49"/>
      <c r="F67" s="50" t="s">
        <v>744</v>
      </c>
      <c r="G67" s="50"/>
      <c r="L67" s="61">
        <v>1</v>
      </c>
      <c r="M67" s="82">
        <v>1</v>
      </c>
      <c r="N67" s="60">
        <v>1</v>
      </c>
    </row>
    <row r="68" spans="1:14" x14ac:dyDescent="0.25">
      <c r="A68" s="41" t="s">
        <v>1178</v>
      </c>
      <c r="B68" s="48" t="s">
        <v>633</v>
      </c>
      <c r="C68" s="48"/>
      <c r="D68" s="49" t="s">
        <v>689</v>
      </c>
      <c r="E68" s="49"/>
      <c r="F68" s="50" t="s">
        <v>745</v>
      </c>
      <c r="G68" s="50"/>
      <c r="L68" s="61">
        <v>1</v>
      </c>
      <c r="M68" s="82">
        <v>1</v>
      </c>
      <c r="N68" s="60">
        <v>1</v>
      </c>
    </row>
    <row r="69" spans="1:14" x14ac:dyDescent="0.25">
      <c r="A69" s="41" t="s">
        <v>1179</v>
      </c>
      <c r="B69" s="48" t="s">
        <v>634</v>
      </c>
      <c r="C69" s="48"/>
      <c r="D69" s="49" t="s">
        <v>690</v>
      </c>
      <c r="E69" s="49"/>
      <c r="F69" s="50" t="s">
        <v>746</v>
      </c>
      <c r="G69" s="50"/>
      <c r="L69" s="61">
        <v>1</v>
      </c>
      <c r="M69" s="82">
        <v>1</v>
      </c>
      <c r="N69" s="60">
        <v>1</v>
      </c>
    </row>
    <row r="70" spans="1:14" x14ac:dyDescent="0.25">
      <c r="A70" s="41" t="s">
        <v>1180</v>
      </c>
      <c r="B70" s="48" t="s">
        <v>635</v>
      </c>
      <c r="C70" s="48"/>
      <c r="D70" s="49" t="s">
        <v>691</v>
      </c>
      <c r="E70" s="49"/>
      <c r="F70" s="50" t="s">
        <v>747</v>
      </c>
      <c r="G70" s="50"/>
      <c r="L70" s="61">
        <v>1</v>
      </c>
      <c r="M70" s="82">
        <v>1</v>
      </c>
      <c r="N70" s="60">
        <v>1</v>
      </c>
    </row>
    <row r="71" spans="1:14" x14ac:dyDescent="0.25">
      <c r="A71" s="41" t="s">
        <v>1182</v>
      </c>
      <c r="B71" s="48" t="s">
        <v>770</v>
      </c>
      <c r="C71" s="48"/>
      <c r="D71" s="49" t="s">
        <v>770</v>
      </c>
      <c r="E71" s="49"/>
      <c r="F71" s="50" t="s">
        <v>770</v>
      </c>
      <c r="G71" s="50"/>
      <c r="H71" s="59" t="e">
        <f ca="1">AI_SUM(A65,A66)</f>
        <v>#NAME?</v>
      </c>
      <c r="L71" s="61">
        <v>1</v>
      </c>
      <c r="M71" s="82">
        <v>1</v>
      </c>
      <c r="N71" s="60">
        <v>1</v>
      </c>
    </row>
    <row r="72" spans="1:14" x14ac:dyDescent="0.25">
      <c r="A72" s="41" t="s">
        <v>1183</v>
      </c>
      <c r="B72" s="48" t="s">
        <v>771</v>
      </c>
      <c r="C72" s="48"/>
      <c r="D72" s="49" t="s">
        <v>771</v>
      </c>
      <c r="E72" s="49"/>
      <c r="F72" s="50" t="s">
        <v>771</v>
      </c>
      <c r="G72" s="50"/>
      <c r="H72" s="59" t="e">
        <f ca="1">AI_SUM(A67,A68,A69,A70)</f>
        <v>#NAME?</v>
      </c>
      <c r="L72" s="61">
        <v>1</v>
      </c>
      <c r="M72" s="82">
        <v>1</v>
      </c>
      <c r="N72" s="60">
        <v>1</v>
      </c>
    </row>
    <row r="73" spans="1:14" x14ac:dyDescent="0.25">
      <c r="A73" s="41" t="s">
        <v>1181</v>
      </c>
      <c r="B73" s="48" t="s">
        <v>636</v>
      </c>
      <c r="C73" s="48"/>
      <c r="D73" s="49" t="s">
        <v>692</v>
      </c>
      <c r="E73" s="49"/>
      <c r="F73" s="50" t="s">
        <v>748</v>
      </c>
      <c r="G73" s="50"/>
      <c r="L73" s="61">
        <v>1</v>
      </c>
      <c r="M73" s="82">
        <v>1</v>
      </c>
      <c r="N73" s="60">
        <v>1</v>
      </c>
    </row>
    <row r="74" spans="1:14" x14ac:dyDescent="0.25">
      <c r="A74" s="41" t="s">
        <v>1190</v>
      </c>
      <c r="B74" s="48"/>
      <c r="C74" s="48"/>
      <c r="D74" s="49"/>
      <c r="E74" s="49"/>
      <c r="F74" s="50"/>
      <c r="G74" s="50"/>
      <c r="L74" s="61">
        <v>1</v>
      </c>
      <c r="M74" s="82">
        <v>1</v>
      </c>
      <c r="N74" s="60">
        <v>1</v>
      </c>
    </row>
    <row r="75" spans="1:14" x14ac:dyDescent="0.25">
      <c r="A75" s="41" t="s">
        <v>1175</v>
      </c>
      <c r="B75" s="48" t="s">
        <v>637</v>
      </c>
      <c r="C75" s="48"/>
      <c r="D75" s="49" t="s">
        <v>693</v>
      </c>
      <c r="E75" s="49"/>
      <c r="F75" s="50" t="s">
        <v>749</v>
      </c>
      <c r="G75" s="50"/>
      <c r="L75" s="61">
        <v>1</v>
      </c>
      <c r="M75" s="82">
        <v>1</v>
      </c>
      <c r="N75" s="60">
        <v>1</v>
      </c>
    </row>
    <row r="76" spans="1:14" x14ac:dyDescent="0.25">
      <c r="A76" s="41" t="s">
        <v>1176</v>
      </c>
      <c r="B76" s="48" t="s">
        <v>638</v>
      </c>
      <c r="C76" s="48"/>
      <c r="D76" s="49" t="s">
        <v>694</v>
      </c>
      <c r="E76" s="49"/>
      <c r="F76" s="50" t="s">
        <v>750</v>
      </c>
      <c r="G76" s="50"/>
      <c r="L76" s="61">
        <v>1</v>
      </c>
      <c r="M76" s="82">
        <v>1</v>
      </c>
      <c r="N76" s="60">
        <v>1</v>
      </c>
    </row>
    <row r="77" spans="1:14" x14ac:dyDescent="0.25">
      <c r="A77" s="41" t="s">
        <v>1177</v>
      </c>
      <c r="B77" s="48" t="s">
        <v>639</v>
      </c>
      <c r="C77" s="48"/>
      <c r="D77" s="49" t="s">
        <v>695</v>
      </c>
      <c r="E77" s="49"/>
      <c r="F77" s="50" t="s">
        <v>751</v>
      </c>
      <c r="G77" s="50"/>
      <c r="L77" s="61">
        <v>1</v>
      </c>
      <c r="M77" s="82">
        <v>1</v>
      </c>
      <c r="N77" s="60">
        <v>1</v>
      </c>
    </row>
    <row r="78" spans="1:14" x14ac:dyDescent="0.25">
      <c r="A78" s="41" t="s">
        <v>1178</v>
      </c>
      <c r="B78" s="48" t="s">
        <v>640</v>
      </c>
      <c r="C78" s="48"/>
      <c r="D78" s="49" t="s">
        <v>696</v>
      </c>
      <c r="E78" s="49"/>
      <c r="F78" s="50" t="s">
        <v>752</v>
      </c>
      <c r="G78" s="50"/>
      <c r="L78" s="61">
        <v>1</v>
      </c>
      <c r="M78" s="82">
        <v>1</v>
      </c>
      <c r="N78" s="60">
        <v>1</v>
      </c>
    </row>
    <row r="79" spans="1:14" x14ac:dyDescent="0.25">
      <c r="A79" s="41" t="s">
        <v>1179</v>
      </c>
      <c r="B79" s="48" t="s">
        <v>641</v>
      </c>
      <c r="C79" s="48"/>
      <c r="D79" s="49" t="s">
        <v>697</v>
      </c>
      <c r="E79" s="49"/>
      <c r="F79" s="50" t="s">
        <v>753</v>
      </c>
      <c r="G79" s="50"/>
      <c r="L79" s="61">
        <v>1</v>
      </c>
      <c r="M79" s="82">
        <v>1</v>
      </c>
      <c r="N79" s="60">
        <v>1</v>
      </c>
    </row>
    <row r="80" spans="1:14" x14ac:dyDescent="0.25">
      <c r="A80" s="41" t="s">
        <v>1180</v>
      </c>
      <c r="B80" s="48" t="s">
        <v>642</v>
      </c>
      <c r="C80" s="48"/>
      <c r="D80" s="49" t="s">
        <v>698</v>
      </c>
      <c r="E80" s="49"/>
      <c r="F80" s="50" t="s">
        <v>754</v>
      </c>
      <c r="G80" s="50"/>
      <c r="L80" s="61">
        <v>1</v>
      </c>
      <c r="M80" s="82">
        <v>1</v>
      </c>
      <c r="N80" s="60">
        <v>1</v>
      </c>
    </row>
    <row r="81" spans="1:14" x14ac:dyDescent="0.25">
      <c r="A81" s="41" t="s">
        <v>1182</v>
      </c>
      <c r="B81" s="48" t="s">
        <v>773</v>
      </c>
      <c r="C81" s="48"/>
      <c r="D81" s="49" t="s">
        <v>773</v>
      </c>
      <c r="E81" s="49"/>
      <c r="F81" s="50" t="s">
        <v>773</v>
      </c>
      <c r="G81" s="50"/>
      <c r="H81" s="59" t="e">
        <f ca="1">AI_SUM(A75,A76)</f>
        <v>#NAME?</v>
      </c>
      <c r="L81" s="61">
        <v>1</v>
      </c>
      <c r="M81" s="82">
        <v>1</v>
      </c>
      <c r="N81" s="60">
        <v>1</v>
      </c>
    </row>
    <row r="82" spans="1:14" x14ac:dyDescent="0.25">
      <c r="A82" s="41" t="s">
        <v>1183</v>
      </c>
      <c r="B82" s="48" t="s">
        <v>772</v>
      </c>
      <c r="C82" s="48"/>
      <c r="D82" s="49" t="s">
        <v>772</v>
      </c>
      <c r="E82" s="49"/>
      <c r="F82" s="50" t="s">
        <v>772</v>
      </c>
      <c r="G82" s="50"/>
      <c r="H82" s="59" t="e">
        <f ca="1">AI_SUM(A77,A78,A79,A80)</f>
        <v>#NAME?</v>
      </c>
      <c r="L82" s="61">
        <v>1</v>
      </c>
      <c r="M82" s="82">
        <v>1</v>
      </c>
      <c r="N82" s="60">
        <v>1</v>
      </c>
    </row>
    <row r="83" spans="1:14" x14ac:dyDescent="0.25">
      <c r="A83" s="41" t="s">
        <v>1181</v>
      </c>
      <c r="B83" s="48" t="s">
        <v>643</v>
      </c>
      <c r="C83" s="48"/>
      <c r="D83" s="49" t="s">
        <v>699</v>
      </c>
      <c r="E83" s="49"/>
      <c r="F83" s="50" t="s">
        <v>755</v>
      </c>
      <c r="G83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N80"/>
  <sheetViews>
    <sheetView topLeftCell="A70" workbookViewId="0">
      <selection activeCell="P23" sqref="P23"/>
    </sheetView>
  </sheetViews>
  <sheetFormatPr defaultColWidth="9.140625" defaultRowHeight="15" customHeight="1" x14ac:dyDescent="0.25"/>
  <cols>
    <col min="1" max="1" width="52.5703125" style="41" customWidth="1"/>
    <col min="2" max="3" width="10.7109375" style="32" customWidth="1"/>
    <col min="4" max="5" width="10.7109375" style="35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41" customWidth="1"/>
    <col min="14" max="14" width="10.7109375" style="92" customWidth="1"/>
    <col min="15" max="17" width="9.140625" style="41"/>
    <col min="18" max="18" width="37.5703125" style="41" bestFit="1" customWidth="1"/>
    <col min="19" max="16384" width="9.140625" style="41"/>
  </cols>
  <sheetData>
    <row r="3" spans="1:12" ht="15" customHeight="1" x14ac:dyDescent="0.25">
      <c r="A3" s="104" t="s">
        <v>1499</v>
      </c>
    </row>
    <row r="4" spans="1:12" s="42" customFormat="1" ht="15" customHeight="1" x14ac:dyDescent="0.25">
      <c r="A4" s="42" t="s">
        <v>1125</v>
      </c>
      <c r="B4" s="3" t="s">
        <v>423</v>
      </c>
      <c r="C4" s="3"/>
      <c r="D4" s="34"/>
      <c r="E4" s="34"/>
      <c r="F4" s="39"/>
      <c r="G4" s="39"/>
      <c r="L4" s="27">
        <v>1</v>
      </c>
    </row>
    <row r="5" spans="1:12" s="42" customFormat="1" ht="15" customHeight="1" x14ac:dyDescent="0.25">
      <c r="A5" s="42" t="s">
        <v>1874</v>
      </c>
      <c r="B5" s="3"/>
      <c r="C5" s="28" t="s">
        <v>1870</v>
      </c>
      <c r="D5" s="36"/>
      <c r="E5" s="36"/>
      <c r="F5" s="39"/>
      <c r="G5" s="39"/>
      <c r="L5" s="27">
        <v>1</v>
      </c>
    </row>
    <row r="6" spans="1:12" s="42" customFormat="1" ht="15" customHeight="1" x14ac:dyDescent="0.25">
      <c r="A6" s="42" t="s">
        <v>1875</v>
      </c>
      <c r="B6" s="3"/>
      <c r="C6" s="28" t="s">
        <v>1871</v>
      </c>
      <c r="D6" s="36"/>
      <c r="E6" s="36"/>
      <c r="F6" s="39"/>
      <c r="G6" s="39"/>
      <c r="L6" s="27">
        <v>1</v>
      </c>
    </row>
    <row r="7" spans="1:12" s="42" customFormat="1" ht="15" customHeight="1" x14ac:dyDescent="0.25">
      <c r="A7" s="42" t="s">
        <v>1876</v>
      </c>
      <c r="B7" s="3"/>
      <c r="C7" s="28" t="s">
        <v>1872</v>
      </c>
      <c r="D7" s="36"/>
      <c r="E7" s="36"/>
      <c r="F7" s="39"/>
      <c r="G7" s="39"/>
      <c r="L7" s="27">
        <v>1</v>
      </c>
    </row>
    <row r="8" spans="1:12" s="42" customFormat="1" ht="15" customHeight="1" x14ac:dyDescent="0.25">
      <c r="A8" s="42" t="s">
        <v>1877</v>
      </c>
      <c r="B8" s="3"/>
      <c r="C8" s="28" t="s">
        <v>1873</v>
      </c>
      <c r="D8" s="36"/>
      <c r="E8" s="36"/>
      <c r="F8" s="39"/>
      <c r="G8" s="39"/>
      <c r="L8" s="27">
        <v>1</v>
      </c>
    </row>
    <row r="9" spans="1:12" s="42" customFormat="1" ht="15" customHeight="1" x14ac:dyDescent="0.25">
      <c r="A9" s="42" t="s">
        <v>424</v>
      </c>
      <c r="B9" s="28"/>
      <c r="C9" s="28"/>
      <c r="D9" s="34"/>
      <c r="E9" s="34"/>
      <c r="F9" s="39"/>
      <c r="G9" s="39"/>
      <c r="L9" s="27">
        <v>1</v>
      </c>
    </row>
    <row r="10" spans="1:12" s="42" customFormat="1" ht="15" customHeight="1" x14ac:dyDescent="0.25">
      <c r="A10" s="42" t="s">
        <v>1126</v>
      </c>
      <c r="B10" s="3" t="s">
        <v>425</v>
      </c>
      <c r="C10" s="3"/>
      <c r="D10" s="34"/>
      <c r="E10" s="34"/>
      <c r="F10" s="39"/>
      <c r="G10" s="39"/>
      <c r="L10" s="27">
        <v>1</v>
      </c>
    </row>
    <row r="11" spans="1:12" s="42" customFormat="1" ht="15" customHeight="1" x14ac:dyDescent="0.25">
      <c r="A11" s="42" t="s">
        <v>1882</v>
      </c>
      <c r="B11" s="3"/>
      <c r="C11" s="28" t="s">
        <v>1878</v>
      </c>
      <c r="D11" s="36"/>
      <c r="E11" s="36"/>
      <c r="F11" s="39"/>
      <c r="G11" s="39"/>
      <c r="L11" s="27">
        <v>1</v>
      </c>
    </row>
    <row r="12" spans="1:12" s="42" customFormat="1" ht="15" customHeight="1" x14ac:dyDescent="0.25">
      <c r="A12" s="42" t="s">
        <v>1883</v>
      </c>
      <c r="B12" s="3"/>
      <c r="C12" s="28" t="s">
        <v>1879</v>
      </c>
      <c r="D12" s="36"/>
      <c r="E12" s="36"/>
      <c r="F12" s="39"/>
      <c r="G12" s="39"/>
      <c r="L12" s="27">
        <v>1</v>
      </c>
    </row>
    <row r="13" spans="1:12" s="42" customFormat="1" ht="15" customHeight="1" x14ac:dyDescent="0.25">
      <c r="A13" s="42" t="s">
        <v>1884</v>
      </c>
      <c r="B13" s="3"/>
      <c r="C13" s="28" t="s">
        <v>1880</v>
      </c>
      <c r="D13" s="36"/>
      <c r="E13" s="36"/>
      <c r="F13" s="39"/>
      <c r="G13" s="39"/>
      <c r="L13" s="27">
        <v>1</v>
      </c>
    </row>
    <row r="14" spans="1:12" s="42" customFormat="1" ht="15" customHeight="1" x14ac:dyDescent="0.25">
      <c r="A14" s="42" t="s">
        <v>1885</v>
      </c>
      <c r="B14" s="3"/>
      <c r="C14" s="28" t="s">
        <v>1881</v>
      </c>
      <c r="D14" s="36"/>
      <c r="E14" s="36"/>
      <c r="F14" s="39"/>
      <c r="G14" s="39"/>
      <c r="L14" s="27">
        <v>1</v>
      </c>
    </row>
    <row r="15" spans="1:12" s="42" customFormat="1" ht="15" customHeight="1" x14ac:dyDescent="0.25">
      <c r="A15" s="42" t="s">
        <v>1127</v>
      </c>
      <c r="B15" s="3" t="s">
        <v>426</v>
      </c>
      <c r="C15" s="3" t="s">
        <v>1886</v>
      </c>
      <c r="D15" s="34"/>
      <c r="E15" s="34"/>
      <c r="F15" s="39"/>
      <c r="G15" s="39"/>
      <c r="L15" s="27">
        <v>1</v>
      </c>
    </row>
    <row r="16" spans="1:12" s="42" customFormat="1" ht="15" customHeight="1" x14ac:dyDescent="0.25">
      <c r="A16" s="42" t="s">
        <v>1128</v>
      </c>
      <c r="B16" s="3" t="s">
        <v>427</v>
      </c>
      <c r="C16" s="3" t="s">
        <v>1887</v>
      </c>
      <c r="D16" s="34"/>
      <c r="E16" s="34"/>
      <c r="F16" s="39"/>
      <c r="G16" s="39"/>
      <c r="L16" s="27">
        <v>1</v>
      </c>
    </row>
    <row r="17" spans="1:12" s="42" customFormat="1" ht="15" customHeight="1" x14ac:dyDescent="0.25">
      <c r="A17" s="42" t="s">
        <v>1129</v>
      </c>
      <c r="B17" s="3" t="s">
        <v>428</v>
      </c>
      <c r="C17" s="3" t="s">
        <v>1888</v>
      </c>
      <c r="D17" s="34"/>
      <c r="E17" s="34"/>
      <c r="F17" s="39"/>
      <c r="G17" s="39"/>
      <c r="L17" s="27">
        <v>1</v>
      </c>
    </row>
    <row r="18" spans="1:12" s="42" customFormat="1" ht="15" customHeight="1" x14ac:dyDescent="0.25">
      <c r="A18" s="42" t="s">
        <v>1130</v>
      </c>
      <c r="B18" s="3" t="s">
        <v>429</v>
      </c>
      <c r="C18" s="3" t="s">
        <v>1889</v>
      </c>
      <c r="D18" s="34"/>
      <c r="E18" s="34"/>
      <c r="F18" s="39"/>
      <c r="G18" s="39"/>
      <c r="L18" s="27">
        <v>1</v>
      </c>
    </row>
    <row r="19" spans="1:12" s="42" customFormat="1" ht="15" customHeight="1" x14ac:dyDescent="0.25">
      <c r="A19" s="42" t="s">
        <v>1533</v>
      </c>
      <c r="B19" s="3" t="s">
        <v>1534</v>
      </c>
      <c r="C19" s="3" t="s">
        <v>1890</v>
      </c>
      <c r="D19" s="34"/>
      <c r="E19" s="34"/>
      <c r="F19" s="39"/>
      <c r="G19" s="39"/>
      <c r="H19" s="42" t="e">
        <f ca="1">AI_DIV(A18,A4)</f>
        <v>#NAME?</v>
      </c>
      <c r="L19" s="27"/>
    </row>
    <row r="20" spans="1:12" s="42" customFormat="1" ht="15" customHeight="1" x14ac:dyDescent="0.25">
      <c r="A20" s="42" t="s">
        <v>1131</v>
      </c>
      <c r="B20" s="3" t="s">
        <v>430</v>
      </c>
      <c r="C20" s="3" t="s">
        <v>1890</v>
      </c>
      <c r="D20" s="34"/>
      <c r="E20" s="34"/>
      <c r="F20" s="39"/>
      <c r="G20" s="39"/>
      <c r="L20" s="27">
        <v>1</v>
      </c>
    </row>
    <row r="21" spans="1:12" s="42" customFormat="1" ht="15" customHeight="1" x14ac:dyDescent="0.25">
      <c r="A21" s="42" t="s">
        <v>1132</v>
      </c>
      <c r="B21" s="3" t="s">
        <v>431</v>
      </c>
      <c r="C21" s="3" t="s">
        <v>1891</v>
      </c>
      <c r="D21" s="34"/>
      <c r="E21" s="34"/>
      <c r="F21" s="39"/>
      <c r="G21" s="39"/>
      <c r="L21" s="27">
        <v>1</v>
      </c>
    </row>
    <row r="22" spans="1:12" s="42" customFormat="1" ht="15" customHeight="1" x14ac:dyDescent="0.25">
      <c r="A22" s="105" t="s">
        <v>432</v>
      </c>
      <c r="B22" s="1"/>
      <c r="C22" s="1"/>
      <c r="D22" s="45"/>
      <c r="E22" s="45"/>
      <c r="F22" s="39"/>
      <c r="G22" s="39"/>
      <c r="L22" s="27">
        <v>1</v>
      </c>
    </row>
    <row r="23" spans="1:12" s="42" customFormat="1" ht="15" customHeight="1" x14ac:dyDescent="0.25">
      <c r="A23" s="42" t="s">
        <v>1133</v>
      </c>
      <c r="B23" s="3" t="s">
        <v>433</v>
      </c>
      <c r="C23" s="3" t="s">
        <v>1892</v>
      </c>
      <c r="D23" s="34"/>
      <c r="E23" s="34"/>
      <c r="F23" s="39"/>
      <c r="G23" s="39"/>
      <c r="L23" s="27">
        <v>1</v>
      </c>
    </row>
    <row r="24" spans="1:12" s="42" customFormat="1" ht="15" customHeight="1" x14ac:dyDescent="0.25">
      <c r="A24" s="42" t="s">
        <v>1134</v>
      </c>
      <c r="B24" s="3" t="s">
        <v>434</v>
      </c>
      <c r="C24" s="3" t="s">
        <v>1893</v>
      </c>
      <c r="D24" s="34"/>
      <c r="E24" s="34"/>
      <c r="F24" s="39"/>
      <c r="G24" s="39"/>
      <c r="L24" s="27"/>
    </row>
    <row r="25" spans="1:12" s="42" customFormat="1" ht="15" customHeight="1" x14ac:dyDescent="0.25">
      <c r="A25" s="42" t="s">
        <v>1135</v>
      </c>
      <c r="B25" s="3" t="s">
        <v>435</v>
      </c>
      <c r="C25" s="3" t="s">
        <v>1894</v>
      </c>
      <c r="D25" s="34"/>
      <c r="E25" s="34"/>
      <c r="F25" s="39"/>
      <c r="G25" s="39"/>
      <c r="L25" s="27">
        <v>1</v>
      </c>
    </row>
    <row r="26" spans="1:12" s="42" customFormat="1" ht="15" customHeight="1" x14ac:dyDescent="0.25">
      <c r="A26" s="105" t="s">
        <v>436</v>
      </c>
      <c r="B26" s="1"/>
      <c r="C26" s="1"/>
      <c r="D26" s="45"/>
      <c r="E26" s="45"/>
      <c r="F26" s="39"/>
      <c r="G26" s="39"/>
      <c r="L26" s="27">
        <v>1</v>
      </c>
    </row>
    <row r="27" spans="1:12" s="42" customFormat="1" ht="15" customHeight="1" x14ac:dyDescent="0.25">
      <c r="A27" s="42" t="s">
        <v>1136</v>
      </c>
      <c r="B27" s="28"/>
      <c r="C27" s="28"/>
      <c r="D27" s="34"/>
      <c r="E27" s="34"/>
      <c r="F27" s="39"/>
      <c r="G27" s="39"/>
      <c r="L27" s="27">
        <v>1</v>
      </c>
    </row>
    <row r="28" spans="1:12" s="42" customFormat="1" ht="15" customHeight="1" x14ac:dyDescent="0.25">
      <c r="A28" s="42" t="s">
        <v>1137</v>
      </c>
      <c r="B28" s="3" t="s">
        <v>437</v>
      </c>
      <c r="C28" s="3" t="s">
        <v>1895</v>
      </c>
      <c r="D28" s="34"/>
      <c r="E28" s="34"/>
      <c r="F28" s="39"/>
      <c r="G28" s="39"/>
      <c r="L28" s="27">
        <v>1</v>
      </c>
    </row>
    <row r="29" spans="1:12" s="42" customFormat="1" ht="15" customHeight="1" x14ac:dyDescent="0.25">
      <c r="A29" s="42" t="s">
        <v>1138</v>
      </c>
      <c r="B29" s="3" t="s">
        <v>438</v>
      </c>
      <c r="C29" s="3" t="s">
        <v>1896</v>
      </c>
      <c r="D29" s="34"/>
      <c r="E29" s="34"/>
      <c r="F29" s="39"/>
      <c r="G29" s="39"/>
      <c r="L29" s="27">
        <v>1</v>
      </c>
    </row>
    <row r="30" spans="1:12" s="42" customFormat="1" ht="15" customHeight="1" x14ac:dyDescent="0.25">
      <c r="A30" s="42" t="s">
        <v>1139</v>
      </c>
      <c r="B30" s="3" t="s">
        <v>439</v>
      </c>
      <c r="C30" s="3" t="s">
        <v>1897</v>
      </c>
      <c r="D30" s="34"/>
      <c r="E30" s="34"/>
      <c r="F30" s="39"/>
      <c r="G30" s="39"/>
      <c r="L30" s="27">
        <v>1</v>
      </c>
    </row>
    <row r="31" spans="1:12" s="42" customFormat="1" ht="15" customHeight="1" x14ac:dyDescent="0.25">
      <c r="A31" s="42" t="s">
        <v>1140</v>
      </c>
      <c r="B31" s="3" t="s">
        <v>440</v>
      </c>
      <c r="C31" s="3" t="s">
        <v>1898</v>
      </c>
      <c r="D31" s="34"/>
      <c r="E31" s="34"/>
      <c r="F31" s="39"/>
      <c r="G31" s="39"/>
      <c r="L31" s="27">
        <v>1</v>
      </c>
    </row>
    <row r="32" spans="1:12" s="42" customFormat="1" ht="15" customHeight="1" x14ac:dyDescent="0.25">
      <c r="A32" s="42" t="s">
        <v>1141</v>
      </c>
      <c r="B32" s="27"/>
      <c r="C32" s="27"/>
      <c r="D32" s="34"/>
      <c r="E32" s="34"/>
      <c r="F32" s="39"/>
      <c r="G32" s="39"/>
      <c r="L32" s="27"/>
    </row>
    <row r="33" spans="1:12" s="42" customFormat="1" ht="15" customHeight="1" x14ac:dyDescent="0.25">
      <c r="A33" s="42" t="s">
        <v>1142</v>
      </c>
      <c r="B33" s="3" t="s">
        <v>441</v>
      </c>
      <c r="C33" s="3" t="s">
        <v>1899</v>
      </c>
      <c r="D33" s="34"/>
      <c r="E33" s="34"/>
      <c r="F33" s="39"/>
      <c r="G33" s="39"/>
      <c r="L33" s="27"/>
    </row>
    <row r="34" spans="1:12" s="42" customFormat="1" ht="15" customHeight="1" x14ac:dyDescent="0.25">
      <c r="A34" s="42" t="s">
        <v>1143</v>
      </c>
      <c r="B34" s="3" t="s">
        <v>442</v>
      </c>
      <c r="C34" s="3" t="s">
        <v>1900</v>
      </c>
      <c r="D34" s="34"/>
      <c r="E34" s="34"/>
      <c r="F34" s="39"/>
      <c r="G34" s="39"/>
      <c r="L34" s="27">
        <v>1</v>
      </c>
    </row>
    <row r="35" spans="1:12" s="42" customFormat="1" ht="15" customHeight="1" x14ac:dyDescent="0.25">
      <c r="A35" s="42" t="s">
        <v>1144</v>
      </c>
      <c r="B35" s="27"/>
      <c r="C35" s="27"/>
      <c r="D35" s="34"/>
      <c r="E35" s="34"/>
      <c r="F35" s="39"/>
      <c r="G35" s="39"/>
      <c r="L35" s="27">
        <v>1</v>
      </c>
    </row>
    <row r="36" spans="1:12" s="42" customFormat="1" ht="15" customHeight="1" x14ac:dyDescent="0.25">
      <c r="A36" s="42" t="s">
        <v>1142</v>
      </c>
      <c r="B36" s="3" t="s">
        <v>443</v>
      </c>
      <c r="C36" s="3" t="s">
        <v>1901</v>
      </c>
      <c r="D36" s="34"/>
      <c r="E36" s="34"/>
      <c r="F36" s="39"/>
      <c r="G36" s="39"/>
      <c r="L36" s="27">
        <v>1</v>
      </c>
    </row>
    <row r="37" spans="1:12" s="42" customFormat="1" ht="15" customHeight="1" x14ac:dyDescent="0.25">
      <c r="A37" s="42" t="s">
        <v>1145</v>
      </c>
      <c r="B37" s="3" t="s">
        <v>444</v>
      </c>
      <c r="C37" s="3" t="s">
        <v>1902</v>
      </c>
      <c r="D37" s="34"/>
      <c r="E37" s="34"/>
      <c r="F37" s="39"/>
      <c r="G37" s="39"/>
      <c r="L37" s="27">
        <v>1</v>
      </c>
    </row>
    <row r="38" spans="1:12" s="42" customFormat="1" ht="15" customHeight="1" x14ac:dyDescent="0.25">
      <c r="A38" s="42" t="s">
        <v>1146</v>
      </c>
      <c r="B38" s="3" t="s">
        <v>445</v>
      </c>
      <c r="C38" s="3" t="s">
        <v>1903</v>
      </c>
      <c r="D38" s="34"/>
      <c r="E38" s="34"/>
      <c r="F38" s="39"/>
      <c r="G38" s="39"/>
      <c r="L38" s="27">
        <v>1</v>
      </c>
    </row>
    <row r="39" spans="1:12" s="42" customFormat="1" ht="15" customHeight="1" x14ac:dyDescent="0.25">
      <c r="A39" s="42" t="s">
        <v>1537</v>
      </c>
      <c r="B39" s="3" t="s">
        <v>1538</v>
      </c>
      <c r="C39" s="3" t="s">
        <v>1538</v>
      </c>
      <c r="D39" s="34"/>
      <c r="E39" s="34"/>
      <c r="F39" s="39"/>
      <c r="G39" s="39"/>
      <c r="H39" s="42" t="e">
        <f ca="1">AI_DIV(A37,A38)</f>
        <v>#NAME?</v>
      </c>
      <c r="L39" s="27"/>
    </row>
    <row r="40" spans="1:12" s="42" customFormat="1" ht="15" customHeight="1" x14ac:dyDescent="0.25">
      <c r="A40" s="105" t="s">
        <v>446</v>
      </c>
      <c r="B40" s="1"/>
      <c r="C40" s="1"/>
      <c r="D40" s="45"/>
      <c r="E40" s="45"/>
      <c r="F40" s="39"/>
      <c r="G40" s="39"/>
      <c r="L40" s="27">
        <v>1</v>
      </c>
    </row>
    <row r="41" spans="1:12" s="42" customFormat="1" ht="15" customHeight="1" x14ac:dyDescent="0.25">
      <c r="A41" s="42" t="s">
        <v>1147</v>
      </c>
      <c r="B41" s="3" t="s">
        <v>447</v>
      </c>
      <c r="C41" s="3" t="s">
        <v>1904</v>
      </c>
      <c r="D41" s="34"/>
      <c r="E41" s="34"/>
      <c r="F41" s="39"/>
      <c r="G41" s="39"/>
      <c r="L41" s="27">
        <v>1</v>
      </c>
    </row>
    <row r="42" spans="1:12" s="42" customFormat="1" ht="15" customHeight="1" x14ac:dyDescent="0.25">
      <c r="A42" s="42" t="s">
        <v>1146</v>
      </c>
      <c r="B42" s="3" t="s">
        <v>448</v>
      </c>
      <c r="C42" s="3" t="s">
        <v>1905</v>
      </c>
      <c r="D42" s="34"/>
      <c r="E42" s="34"/>
      <c r="F42" s="39"/>
      <c r="G42" s="39"/>
      <c r="L42" s="27">
        <v>1</v>
      </c>
    </row>
    <row r="43" spans="1:12" s="42" customFormat="1" ht="15" customHeight="1" x14ac:dyDescent="0.25">
      <c r="A43" s="42" t="s">
        <v>1148</v>
      </c>
      <c r="B43" s="3" t="s">
        <v>449</v>
      </c>
      <c r="C43" s="3" t="s">
        <v>1906</v>
      </c>
      <c r="D43" s="34"/>
      <c r="E43" s="34"/>
      <c r="F43" s="39"/>
      <c r="G43" s="39"/>
      <c r="L43" s="27">
        <v>1</v>
      </c>
    </row>
    <row r="44" spans="1:12" s="42" customFormat="1" ht="15" customHeight="1" x14ac:dyDescent="0.25">
      <c r="A44" s="42" t="s">
        <v>1149</v>
      </c>
      <c r="B44" s="3" t="s">
        <v>450</v>
      </c>
      <c r="C44" s="3" t="s">
        <v>1907</v>
      </c>
      <c r="D44" s="34"/>
      <c r="E44" s="34"/>
      <c r="F44" s="39"/>
      <c r="G44" s="39"/>
      <c r="L44" s="27">
        <v>1</v>
      </c>
    </row>
    <row r="45" spans="1:12" s="42" customFormat="1" ht="15" customHeight="1" x14ac:dyDescent="0.25">
      <c r="A45" s="42" t="s">
        <v>1150</v>
      </c>
      <c r="B45" s="3" t="s">
        <v>451</v>
      </c>
      <c r="C45" s="3" t="s">
        <v>1908</v>
      </c>
      <c r="D45" s="34"/>
      <c r="E45" s="34"/>
      <c r="F45" s="39"/>
      <c r="G45" s="39"/>
      <c r="L45" s="27">
        <v>1</v>
      </c>
    </row>
    <row r="46" spans="1:12" s="42" customFormat="1" ht="15" customHeight="1" x14ac:dyDescent="0.25">
      <c r="A46" s="42" t="s">
        <v>1151</v>
      </c>
      <c r="B46" s="3" t="s">
        <v>452</v>
      </c>
      <c r="C46" s="3" t="s">
        <v>1909</v>
      </c>
      <c r="D46" s="34"/>
      <c r="E46" s="34"/>
      <c r="F46" s="39"/>
      <c r="G46" s="39"/>
      <c r="L46" s="27">
        <v>1</v>
      </c>
    </row>
    <row r="47" spans="1:12" s="42" customFormat="1" ht="15" customHeight="1" x14ac:dyDescent="0.25">
      <c r="A47" s="42" t="s">
        <v>1152</v>
      </c>
      <c r="B47" s="3" t="s">
        <v>453</v>
      </c>
      <c r="C47" s="3" t="s">
        <v>1910</v>
      </c>
      <c r="D47" s="34"/>
      <c r="E47" s="34"/>
      <c r="F47" s="39"/>
      <c r="G47" s="39"/>
      <c r="L47" s="27">
        <v>1</v>
      </c>
    </row>
    <row r="48" spans="1:12" s="42" customFormat="1" ht="15" customHeight="1" x14ac:dyDescent="0.25">
      <c r="A48" s="42" t="s">
        <v>1153</v>
      </c>
      <c r="B48" s="3" t="s">
        <v>454</v>
      </c>
      <c r="C48" s="3" t="s">
        <v>1911</v>
      </c>
      <c r="D48" s="34"/>
      <c r="E48" s="34"/>
      <c r="F48" s="39"/>
      <c r="G48" s="39"/>
      <c r="L48" s="27">
        <v>1</v>
      </c>
    </row>
    <row r="49" spans="1:12" s="42" customFormat="1" ht="15" customHeight="1" x14ac:dyDescent="0.25">
      <c r="A49" s="42" t="s">
        <v>1154</v>
      </c>
      <c r="B49" s="3" t="s">
        <v>455</v>
      </c>
      <c r="C49" s="3" t="s">
        <v>1912</v>
      </c>
      <c r="D49" s="34"/>
      <c r="E49" s="34"/>
      <c r="F49" s="39"/>
      <c r="G49" s="39"/>
      <c r="L49" s="27">
        <v>1</v>
      </c>
    </row>
    <row r="50" spans="1:12" s="42" customFormat="1" ht="15" customHeight="1" x14ac:dyDescent="0.25">
      <c r="A50" s="42" t="s">
        <v>1155</v>
      </c>
      <c r="B50" s="3" t="s">
        <v>456</v>
      </c>
      <c r="C50" s="3" t="s">
        <v>1913</v>
      </c>
      <c r="D50" s="34"/>
      <c r="E50" s="34"/>
      <c r="F50" s="39"/>
      <c r="G50" s="39"/>
      <c r="L50" s="27">
        <v>1</v>
      </c>
    </row>
    <row r="51" spans="1:12" s="42" customFormat="1" ht="15" customHeight="1" x14ac:dyDescent="0.25">
      <c r="A51" s="42" t="s">
        <v>1156</v>
      </c>
      <c r="B51" s="3" t="s">
        <v>457</v>
      </c>
      <c r="C51" s="3" t="s">
        <v>1914</v>
      </c>
      <c r="D51" s="34"/>
      <c r="E51" s="34"/>
      <c r="F51" s="39"/>
      <c r="G51" s="39"/>
      <c r="L51" s="27">
        <v>1</v>
      </c>
    </row>
    <row r="52" spans="1:12" s="42" customFormat="1" ht="15" customHeight="1" x14ac:dyDescent="0.25">
      <c r="A52" s="42" t="s">
        <v>1157</v>
      </c>
      <c r="B52" s="28"/>
      <c r="C52" s="28"/>
      <c r="D52" s="34"/>
      <c r="E52" s="34"/>
      <c r="F52" s="39"/>
      <c r="G52" s="39"/>
      <c r="L52" s="27">
        <v>1</v>
      </c>
    </row>
    <row r="53" spans="1:12" s="42" customFormat="1" ht="15" customHeight="1" x14ac:dyDescent="0.25">
      <c r="A53" s="42" t="s">
        <v>1158</v>
      </c>
      <c r="B53" s="3" t="s">
        <v>458</v>
      </c>
      <c r="C53" s="3" t="s">
        <v>1915</v>
      </c>
      <c r="D53" s="34"/>
      <c r="E53" s="34"/>
      <c r="F53" s="39"/>
      <c r="G53" s="39"/>
      <c r="L53" s="27">
        <v>1</v>
      </c>
    </row>
    <row r="54" spans="1:12" s="42" customFormat="1" ht="15" customHeight="1" x14ac:dyDescent="0.25">
      <c r="A54" s="42" t="s">
        <v>1159</v>
      </c>
      <c r="B54" s="3" t="s">
        <v>459</v>
      </c>
      <c r="C54" s="3" t="s">
        <v>1916</v>
      </c>
      <c r="D54" s="34"/>
      <c r="E54" s="34"/>
      <c r="F54" s="39"/>
      <c r="G54" s="39"/>
      <c r="L54" s="27">
        <v>1</v>
      </c>
    </row>
    <row r="55" spans="1:12" s="42" customFormat="1" ht="15" customHeight="1" x14ac:dyDescent="0.25">
      <c r="A55" s="42" t="s">
        <v>1160</v>
      </c>
      <c r="B55" s="3" t="s">
        <v>460</v>
      </c>
      <c r="C55" s="3" t="s">
        <v>1917</v>
      </c>
      <c r="D55" s="34"/>
      <c r="E55" s="34"/>
      <c r="F55" s="39" t="s">
        <v>1770</v>
      </c>
      <c r="G55" s="39"/>
      <c r="L55" s="27">
        <v>1</v>
      </c>
    </row>
    <row r="56" spans="1:12" s="42" customFormat="1" ht="15" customHeight="1" x14ac:dyDescent="0.25">
      <c r="A56" s="42" t="s">
        <v>1161</v>
      </c>
      <c r="B56" s="28"/>
      <c r="C56" s="28"/>
      <c r="D56" s="34"/>
      <c r="E56" s="34"/>
      <c r="F56" s="39"/>
      <c r="G56" s="39"/>
      <c r="L56" s="27">
        <v>1</v>
      </c>
    </row>
    <row r="57" spans="1:12" s="42" customFormat="1" ht="15" customHeight="1" x14ac:dyDescent="0.25">
      <c r="A57" s="42" t="s">
        <v>1158</v>
      </c>
      <c r="B57" s="3" t="s">
        <v>461</v>
      </c>
      <c r="C57" s="3" t="s">
        <v>1918</v>
      </c>
      <c r="D57" s="34"/>
      <c r="E57" s="34"/>
      <c r="F57" s="39"/>
      <c r="G57" s="39"/>
      <c r="L57" s="27">
        <v>1</v>
      </c>
    </row>
    <row r="58" spans="1:12" s="42" customFormat="1" ht="15" customHeight="1" x14ac:dyDescent="0.25">
      <c r="A58" s="42" t="s">
        <v>1162</v>
      </c>
      <c r="B58" s="3" t="s">
        <v>462</v>
      </c>
      <c r="C58" s="3" t="s">
        <v>1919</v>
      </c>
      <c r="D58" s="34"/>
      <c r="E58" s="34"/>
      <c r="F58" s="39"/>
      <c r="G58" s="39"/>
      <c r="L58" s="27">
        <v>1</v>
      </c>
    </row>
    <row r="59" spans="1:12" s="42" customFormat="1" ht="15" customHeight="1" x14ac:dyDescent="0.25">
      <c r="A59" s="42" t="s">
        <v>1163</v>
      </c>
      <c r="B59" s="3" t="s">
        <v>463</v>
      </c>
      <c r="C59" s="3" t="s">
        <v>1920</v>
      </c>
      <c r="D59" s="34"/>
      <c r="E59" s="34"/>
      <c r="F59" s="39"/>
      <c r="G59" s="39"/>
      <c r="L59" s="27">
        <v>1</v>
      </c>
    </row>
    <row r="60" spans="1:12" s="42" customFormat="1" ht="15" customHeight="1" x14ac:dyDescent="0.25">
      <c r="A60" s="42" t="s">
        <v>1164</v>
      </c>
      <c r="B60" s="3" t="s">
        <v>464</v>
      </c>
      <c r="C60" s="3" t="s">
        <v>1921</v>
      </c>
      <c r="D60" s="34"/>
      <c r="E60" s="34"/>
      <c r="F60" s="39"/>
      <c r="G60" s="39"/>
      <c r="L60" s="27">
        <v>1</v>
      </c>
    </row>
    <row r="61" spans="1:12" s="42" customFormat="1" ht="15" customHeight="1" x14ac:dyDescent="0.25">
      <c r="A61" s="42" t="s">
        <v>1165</v>
      </c>
      <c r="B61" s="3" t="s">
        <v>465</v>
      </c>
      <c r="C61" s="3" t="s">
        <v>1922</v>
      </c>
      <c r="D61" s="34"/>
      <c r="E61" s="34"/>
      <c r="F61" s="39"/>
      <c r="G61" s="39"/>
      <c r="L61" s="27">
        <v>1</v>
      </c>
    </row>
    <row r="62" spans="1:12" s="42" customFormat="1" ht="15" customHeight="1" x14ac:dyDescent="0.25">
      <c r="A62" s="42" t="s">
        <v>1166</v>
      </c>
      <c r="B62" s="3" t="s">
        <v>466</v>
      </c>
      <c r="C62" s="3" t="s">
        <v>1923</v>
      </c>
      <c r="D62" s="34"/>
      <c r="E62" s="34"/>
      <c r="F62" s="39"/>
      <c r="G62" s="39"/>
      <c r="L62" s="27">
        <v>1</v>
      </c>
    </row>
    <row r="63" spans="1:12" s="42" customFormat="1" ht="15" customHeight="1" x14ac:dyDescent="0.25">
      <c r="A63" s="42" t="s">
        <v>1167</v>
      </c>
      <c r="B63" s="3" t="s">
        <v>467</v>
      </c>
      <c r="C63" s="3" t="s">
        <v>1924</v>
      </c>
      <c r="D63" s="34"/>
      <c r="E63" s="34"/>
      <c r="F63" s="39"/>
      <c r="G63" s="39"/>
      <c r="L63" s="27">
        <v>1</v>
      </c>
    </row>
    <row r="64" spans="1:12" s="42" customFormat="1" ht="15" customHeight="1" x14ac:dyDescent="0.25">
      <c r="A64" s="42" t="s">
        <v>1168</v>
      </c>
      <c r="B64" s="3" t="s">
        <v>468</v>
      </c>
      <c r="C64" s="3" t="s">
        <v>1925</v>
      </c>
      <c r="D64" s="34"/>
      <c r="E64" s="34"/>
      <c r="F64" s="39"/>
      <c r="G64" s="39"/>
      <c r="L64" s="27">
        <v>1</v>
      </c>
    </row>
    <row r="65" spans="1:12" s="42" customFormat="1" ht="15" customHeight="1" x14ac:dyDescent="0.25">
      <c r="A65" s="42" t="s">
        <v>1169</v>
      </c>
      <c r="B65" s="3" t="s">
        <v>469</v>
      </c>
      <c r="C65" s="3" t="s">
        <v>1926</v>
      </c>
      <c r="D65" s="34"/>
      <c r="E65" s="34"/>
      <c r="F65" s="39"/>
      <c r="G65" s="39"/>
      <c r="L65" s="27"/>
    </row>
    <row r="66" spans="1:12" s="42" customFormat="1" ht="15" customHeight="1" x14ac:dyDescent="0.25">
      <c r="A66" s="47" t="s">
        <v>1170</v>
      </c>
      <c r="B66" s="1"/>
      <c r="C66" s="1"/>
      <c r="D66" s="45"/>
      <c r="E66" s="45"/>
      <c r="F66" s="39"/>
      <c r="G66" s="39"/>
      <c r="L66" s="27">
        <v>1</v>
      </c>
    </row>
    <row r="67" spans="1:12" s="42" customFormat="1" ht="15" customHeight="1" x14ac:dyDescent="0.25">
      <c r="A67" s="42" t="s">
        <v>1171</v>
      </c>
      <c r="B67" s="3" t="s">
        <v>470</v>
      </c>
      <c r="C67" s="3" t="s">
        <v>1927</v>
      </c>
      <c r="D67" s="34"/>
      <c r="E67" s="34"/>
      <c r="F67" s="39"/>
      <c r="G67" s="39"/>
      <c r="L67" s="27">
        <v>1</v>
      </c>
    </row>
    <row r="68" spans="1:12" s="42" customFormat="1" ht="15" customHeight="1" x14ac:dyDescent="0.25">
      <c r="A68" s="42" t="s">
        <v>1172</v>
      </c>
      <c r="B68" s="3" t="s">
        <v>471</v>
      </c>
      <c r="C68" s="3" t="s">
        <v>1928</v>
      </c>
      <c r="D68" s="34"/>
      <c r="E68" s="34"/>
      <c r="F68" s="39"/>
      <c r="G68" s="39"/>
      <c r="L68" s="27">
        <v>1</v>
      </c>
    </row>
    <row r="69" spans="1:12" s="42" customFormat="1" ht="15" customHeight="1" x14ac:dyDescent="0.25">
      <c r="A69" s="42" t="s">
        <v>1173</v>
      </c>
      <c r="B69" s="3" t="s">
        <v>472</v>
      </c>
      <c r="C69" s="3" t="s">
        <v>1929</v>
      </c>
      <c r="D69" s="34"/>
      <c r="E69" s="34"/>
      <c r="F69" s="39"/>
      <c r="G69" s="39"/>
      <c r="L69" s="27">
        <v>1</v>
      </c>
    </row>
    <row r="70" spans="1:12" s="42" customFormat="1" ht="15" customHeight="1" x14ac:dyDescent="0.25">
      <c r="A70" s="42" t="s">
        <v>1771</v>
      </c>
      <c r="B70" s="28" t="s">
        <v>1772</v>
      </c>
      <c r="C70" s="28" t="s">
        <v>1772</v>
      </c>
      <c r="D70" s="34"/>
      <c r="E70" s="34"/>
      <c r="F70" s="39"/>
      <c r="G70" s="39"/>
      <c r="H70" s="42" t="e">
        <f ca="1">AI_SUM('E07'!A26,SI05_07!A12,SI05_07!A22,SI05_07!A32,SI05_07!A42,SI05_07!A52,SI05_07!A62,SI05_07!A72,SI05_07!A82,Assets!A6,Assets!A7)</f>
        <v>#NAME?</v>
      </c>
      <c r="L70" s="27">
        <v>1</v>
      </c>
    </row>
    <row r="71" spans="1:12" s="42" customFormat="1" ht="15" customHeight="1" x14ac:dyDescent="0.25">
      <c r="A71" s="42" t="s">
        <v>1780</v>
      </c>
      <c r="B71" s="28" t="s">
        <v>1781</v>
      </c>
      <c r="C71" s="28" t="s">
        <v>1781</v>
      </c>
      <c r="D71" s="34"/>
      <c r="E71" s="34"/>
      <c r="F71" s="39"/>
      <c r="G71" s="39"/>
      <c r="H71" s="42" t="e">
        <f ca="1">AI_SUM(Assets!A6,Assets!A7)</f>
        <v>#NAME?</v>
      </c>
      <c r="L71" s="27">
        <v>1</v>
      </c>
    </row>
    <row r="72" spans="1:12" s="42" customFormat="1" ht="15" customHeight="1" x14ac:dyDescent="0.25">
      <c r="A72" s="42" t="s">
        <v>1783</v>
      </c>
      <c r="B72" s="3" t="s">
        <v>1784</v>
      </c>
      <c r="C72" s="3" t="s">
        <v>1784</v>
      </c>
      <c r="D72" s="34"/>
      <c r="E72" s="34"/>
      <c r="F72" s="39"/>
      <c r="G72" s="39"/>
      <c r="H72" s="42" t="e">
        <f ca="1">AI_SUM(SI05_07!A12,SI05_07!A22,SI05_07!A32,SI05_07!A42,SI05_07!A52,SI05_07!A62,SI05_07!A72,SI05_07!A82)</f>
        <v>#NAME?</v>
      </c>
      <c r="L72" s="27">
        <v>1</v>
      </c>
    </row>
    <row r="73" spans="1:12" s="42" customFormat="1" ht="15" customHeight="1" x14ac:dyDescent="0.25">
      <c r="A73" s="42" t="s">
        <v>1777</v>
      </c>
      <c r="B73" s="28" t="s">
        <v>1776</v>
      </c>
      <c r="C73" s="28" t="s">
        <v>1776</v>
      </c>
      <c r="D73" s="34"/>
      <c r="E73" s="34"/>
      <c r="F73" s="39"/>
      <c r="G73" s="39"/>
      <c r="H73" s="42" t="e">
        <f ca="1">AI_DIFF(Assets!A22,'E07'!A26)</f>
        <v>#NAME?</v>
      </c>
      <c r="L73" s="27">
        <v>1</v>
      </c>
    </row>
    <row r="74" spans="1:12" s="42" customFormat="1" ht="15" customHeight="1" x14ac:dyDescent="0.25">
      <c r="A74" s="42" t="s">
        <v>1769</v>
      </c>
      <c r="B74" s="28" t="s">
        <v>1768</v>
      </c>
      <c r="C74" s="28" t="s">
        <v>1768</v>
      </c>
      <c r="D74" s="34"/>
      <c r="E74" s="34"/>
      <c r="F74" s="39"/>
      <c r="G74" s="39"/>
      <c r="H74" s="42" t="e">
        <f ca="1">AI_DIV(Assets!A22,A65)</f>
        <v>#NAME?</v>
      </c>
      <c r="L74" s="27"/>
    </row>
    <row r="75" spans="1:12" s="42" customFormat="1" ht="15" customHeight="1" x14ac:dyDescent="0.25">
      <c r="A75" s="42" t="s">
        <v>1773</v>
      </c>
      <c r="B75" s="28" t="s">
        <v>1774</v>
      </c>
      <c r="C75" s="28" t="s">
        <v>1774</v>
      </c>
      <c r="D75" s="34"/>
      <c r="E75" s="34"/>
      <c r="F75" s="39"/>
      <c r="G75" s="39"/>
      <c r="H75" s="42" t="e">
        <f ca="1">AI_DIV(A70,A65)</f>
        <v>#NAME?</v>
      </c>
      <c r="L75" s="27"/>
    </row>
    <row r="76" spans="1:12" s="42" customFormat="1" ht="15" customHeight="1" x14ac:dyDescent="0.25">
      <c r="A76" s="42" t="s">
        <v>1775</v>
      </c>
      <c r="B76" s="28" t="s">
        <v>1778</v>
      </c>
      <c r="C76" s="28" t="s">
        <v>1778</v>
      </c>
      <c r="D76" s="34"/>
      <c r="E76" s="34"/>
      <c r="F76" s="39"/>
      <c r="G76" s="39"/>
      <c r="H76" s="42" t="e">
        <f ca="1">AI_DIV(A73,'E07'!A26)</f>
        <v>#NAME?</v>
      </c>
      <c r="L76" s="27"/>
    </row>
    <row r="77" spans="1:12" s="42" customFormat="1" ht="15" customHeight="1" x14ac:dyDescent="0.25">
      <c r="A77" s="42" t="s">
        <v>1779</v>
      </c>
      <c r="B77" s="3" t="s">
        <v>1782</v>
      </c>
      <c r="C77" s="3" t="s">
        <v>1782</v>
      </c>
      <c r="D77" s="34"/>
      <c r="E77" s="34"/>
      <c r="F77" s="39"/>
      <c r="G77" s="39"/>
      <c r="H77" s="42" t="e">
        <f ca="1">AI_DIV(A71,A65)</f>
        <v>#NAME?</v>
      </c>
      <c r="L77" s="27"/>
    </row>
    <row r="78" spans="1:12" s="42" customFormat="1" ht="15" customHeight="1" x14ac:dyDescent="0.25">
      <c r="A78" s="42" t="s">
        <v>1785</v>
      </c>
      <c r="B78" s="3" t="s">
        <v>1786</v>
      </c>
      <c r="C78" s="3" t="s">
        <v>1786</v>
      </c>
      <c r="D78" s="34"/>
      <c r="E78" s="34"/>
      <c r="F78" s="39"/>
      <c r="G78" s="39"/>
      <c r="H78" s="42" t="e">
        <f ca="1">AI_DIV(A72,A65)</f>
        <v>#NAME?</v>
      </c>
      <c r="L78" s="27"/>
    </row>
    <row r="79" spans="1:12" s="42" customFormat="1" ht="15" customHeight="1" x14ac:dyDescent="0.25">
      <c r="A79" s="42" t="s">
        <v>1787</v>
      </c>
      <c r="B79" s="28" t="s">
        <v>1788</v>
      </c>
      <c r="C79" s="28" t="s">
        <v>1788</v>
      </c>
      <c r="D79" s="34"/>
      <c r="E79" s="34"/>
      <c r="F79" s="39"/>
      <c r="G79" s="39"/>
      <c r="H79" s="42" t="e">
        <f ca="1">AI_DIV(A72,Assets!A22)</f>
        <v>#NAME?</v>
      </c>
      <c r="L79" s="27"/>
    </row>
    <row r="80" spans="1:12" s="42" customFormat="1" ht="15" customHeight="1" x14ac:dyDescent="0.25">
      <c r="B80" s="28"/>
      <c r="C80" s="28"/>
      <c r="D80" s="34"/>
      <c r="E80" s="34"/>
      <c r="F80" s="39"/>
      <c r="G80" s="39"/>
      <c r="L80" s="27"/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6"/>
  <sheetViews>
    <sheetView topLeftCell="A55" workbookViewId="0">
      <selection activeCell="P23" sqref="P23"/>
    </sheetView>
  </sheetViews>
  <sheetFormatPr defaultColWidth="9.140625" defaultRowHeight="12.75" x14ac:dyDescent="0.25"/>
  <cols>
    <col min="1" max="1" width="52.5703125" style="59" customWidth="1"/>
    <col min="2" max="3" width="10.7109375" style="61" customWidth="1"/>
    <col min="4" max="5" width="10.7109375" style="82" customWidth="1"/>
    <col min="6" max="7" width="10.7109375" style="60" customWidth="1"/>
    <col min="8" max="12" width="10.7109375" style="59" customWidth="1"/>
    <col min="13" max="13" width="10.7109375" style="82" customWidth="1"/>
    <col min="14" max="14" width="10.7109375" style="59" customWidth="1"/>
    <col min="15" max="16384" width="9.140625" style="59"/>
  </cols>
  <sheetData>
    <row r="2" spans="1:5" x14ac:dyDescent="0.25">
      <c r="A2" s="55"/>
      <c r="B2" s="78"/>
      <c r="C2" s="78"/>
    </row>
    <row r="3" spans="1:5" x14ac:dyDescent="0.25">
      <c r="A3" s="96" t="s">
        <v>1501</v>
      </c>
      <c r="B3" s="100"/>
      <c r="C3" s="100"/>
      <c r="D3" s="96"/>
      <c r="E3" s="96"/>
    </row>
    <row r="4" spans="1:5" x14ac:dyDescent="0.25">
      <c r="A4" s="57" t="s">
        <v>1191</v>
      </c>
      <c r="D4" s="5" t="s">
        <v>776</v>
      </c>
      <c r="E4" s="5"/>
    </row>
    <row r="5" spans="1:5" x14ac:dyDescent="0.25">
      <c r="A5" s="57" t="s">
        <v>1192</v>
      </c>
      <c r="D5" s="5" t="s">
        <v>777</v>
      </c>
      <c r="E5" s="5"/>
    </row>
    <row r="6" spans="1:5" x14ac:dyDescent="0.25">
      <c r="A6" s="57" t="s">
        <v>1090</v>
      </c>
      <c r="D6" s="5" t="s">
        <v>778</v>
      </c>
      <c r="E6" s="5"/>
    </row>
    <row r="7" spans="1:5" x14ac:dyDescent="0.25">
      <c r="A7" s="57" t="s">
        <v>1225</v>
      </c>
      <c r="D7" s="5" t="s">
        <v>779</v>
      </c>
      <c r="E7" s="5"/>
    </row>
    <row r="8" spans="1:5" x14ac:dyDescent="0.25">
      <c r="A8" s="57" t="s">
        <v>1193</v>
      </c>
      <c r="D8" s="5" t="s">
        <v>780</v>
      </c>
      <c r="E8" s="5"/>
    </row>
    <row r="9" spans="1:5" x14ac:dyDescent="0.25">
      <c r="A9" s="57" t="s">
        <v>1194</v>
      </c>
      <c r="D9" s="5" t="s">
        <v>781</v>
      </c>
      <c r="E9" s="5"/>
    </row>
    <row r="10" spans="1:5" x14ac:dyDescent="0.25">
      <c r="A10" s="57" t="s">
        <v>1195</v>
      </c>
      <c r="D10" s="5" t="s">
        <v>782</v>
      </c>
      <c r="E10" s="5"/>
    </row>
    <row r="11" spans="1:5" x14ac:dyDescent="0.25">
      <c r="A11" s="57" t="s">
        <v>1196</v>
      </c>
      <c r="D11" s="34"/>
      <c r="E11" s="34"/>
    </row>
    <row r="12" spans="1:5" x14ac:dyDescent="0.25">
      <c r="A12" s="57" t="s">
        <v>1197</v>
      </c>
      <c r="D12" s="5" t="s">
        <v>783</v>
      </c>
      <c r="E12" s="5"/>
    </row>
    <row r="13" spans="1:5" x14ac:dyDescent="0.25">
      <c r="A13" s="57" t="s">
        <v>1198</v>
      </c>
      <c r="D13" s="5" t="s">
        <v>784</v>
      </c>
      <c r="E13" s="5"/>
    </row>
    <row r="14" spans="1:5" x14ac:dyDescent="0.25">
      <c r="A14" s="57" t="s">
        <v>1199</v>
      </c>
      <c r="D14" s="5" t="s">
        <v>785</v>
      </c>
      <c r="E14" s="5"/>
    </row>
    <row r="15" spans="1:5" x14ac:dyDescent="0.25">
      <c r="A15" s="57" t="s">
        <v>89</v>
      </c>
      <c r="D15" s="5" t="s">
        <v>786</v>
      </c>
      <c r="E15" s="5"/>
    </row>
    <row r="16" spans="1:5" x14ac:dyDescent="0.25">
      <c r="A16" s="57" t="s">
        <v>1200</v>
      </c>
      <c r="D16" s="5" t="s">
        <v>787</v>
      </c>
      <c r="E16" s="5"/>
    </row>
    <row r="17" spans="1:5" x14ac:dyDescent="0.25">
      <c r="A17" s="57" t="s">
        <v>1226</v>
      </c>
      <c r="D17" s="5" t="s">
        <v>788</v>
      </c>
      <c r="E17" s="5"/>
    </row>
    <row r="18" spans="1:5" x14ac:dyDescent="0.25">
      <c r="A18" s="57" t="s">
        <v>1227</v>
      </c>
      <c r="D18" s="5" t="s">
        <v>789</v>
      </c>
      <c r="E18" s="5"/>
    </row>
    <row r="19" spans="1:5" x14ac:dyDescent="0.25">
      <c r="A19" s="57" t="s">
        <v>1201</v>
      </c>
      <c r="D19" s="5" t="s">
        <v>790</v>
      </c>
      <c r="E19" s="5"/>
    </row>
    <row r="20" spans="1:5" x14ac:dyDescent="0.25">
      <c r="A20" s="57" t="s">
        <v>1202</v>
      </c>
      <c r="D20" s="5" t="s">
        <v>791</v>
      </c>
      <c r="E20" s="5"/>
    </row>
    <row r="21" spans="1:5" x14ac:dyDescent="0.25">
      <c r="A21" s="57" t="s">
        <v>1203</v>
      </c>
      <c r="D21" s="5" t="s">
        <v>792</v>
      </c>
      <c r="E21" s="5"/>
    </row>
    <row r="22" spans="1:5" x14ac:dyDescent="0.25">
      <c r="A22" s="57" t="s">
        <v>1204</v>
      </c>
      <c r="D22" s="5" t="s">
        <v>793</v>
      </c>
      <c r="E22" s="5"/>
    </row>
    <row r="23" spans="1:5" x14ac:dyDescent="0.25">
      <c r="A23" s="57" t="s">
        <v>1205</v>
      </c>
      <c r="D23" s="5" t="s">
        <v>794</v>
      </c>
      <c r="E23" s="5"/>
    </row>
    <row r="24" spans="1:5" x14ac:dyDescent="0.25">
      <c r="A24" s="57" t="s">
        <v>1206</v>
      </c>
      <c r="D24" s="5" t="s">
        <v>795</v>
      </c>
      <c r="E24" s="5"/>
    </row>
    <row r="25" spans="1:5" x14ac:dyDescent="0.25">
      <c r="A25" s="57" t="s">
        <v>1207</v>
      </c>
      <c r="D25" s="5" t="s">
        <v>796</v>
      </c>
      <c r="E25" s="5"/>
    </row>
    <row r="26" spans="1:5" x14ac:dyDescent="0.25">
      <c r="A26" s="57" t="s">
        <v>89</v>
      </c>
      <c r="D26" s="5" t="s">
        <v>797</v>
      </c>
      <c r="E26" s="5"/>
    </row>
    <row r="27" spans="1:5" x14ac:dyDescent="0.25">
      <c r="A27" s="57" t="s">
        <v>1208</v>
      </c>
      <c r="D27" s="5" t="s">
        <v>798</v>
      </c>
      <c r="E27" s="5"/>
    </row>
    <row r="28" spans="1:5" x14ac:dyDescent="0.25">
      <c r="A28" s="57" t="s">
        <v>1209</v>
      </c>
      <c r="D28" s="5" t="s">
        <v>799</v>
      </c>
      <c r="E28" s="5"/>
    </row>
    <row r="29" spans="1:5" x14ac:dyDescent="0.25">
      <c r="A29" s="57" t="s">
        <v>1210</v>
      </c>
      <c r="D29" s="5" t="s">
        <v>800</v>
      </c>
      <c r="E29" s="5"/>
    </row>
    <row r="30" spans="1:5" x14ac:dyDescent="0.25">
      <c r="A30" s="57" t="s">
        <v>1211</v>
      </c>
      <c r="D30" s="5" t="s">
        <v>801</v>
      </c>
      <c r="E30" s="5"/>
    </row>
    <row r="31" spans="1:5" x14ac:dyDescent="0.25">
      <c r="A31" s="57" t="s">
        <v>1212</v>
      </c>
      <c r="D31" s="5" t="s">
        <v>802</v>
      </c>
      <c r="E31" s="5"/>
    </row>
    <row r="32" spans="1:5" x14ac:dyDescent="0.25">
      <c r="A32" s="57" t="s">
        <v>1213</v>
      </c>
      <c r="D32" s="5" t="s">
        <v>803</v>
      </c>
      <c r="E32" s="5"/>
    </row>
    <row r="33" spans="1:8" x14ac:dyDescent="0.25">
      <c r="A33" s="57" t="s">
        <v>1214</v>
      </c>
      <c r="D33" s="5" t="s">
        <v>804</v>
      </c>
      <c r="E33" s="5"/>
    </row>
    <row r="34" spans="1:8" x14ac:dyDescent="0.25">
      <c r="A34" s="57" t="s">
        <v>89</v>
      </c>
      <c r="D34" s="5" t="s">
        <v>805</v>
      </c>
      <c r="E34" s="5"/>
    </row>
    <row r="35" spans="1:8" x14ac:dyDescent="0.25">
      <c r="A35" s="57" t="s">
        <v>1215</v>
      </c>
      <c r="D35" s="5" t="s">
        <v>806</v>
      </c>
      <c r="E35" s="5"/>
    </row>
    <row r="36" spans="1:8" x14ac:dyDescent="0.25">
      <c r="A36" s="57" t="s">
        <v>1143</v>
      </c>
      <c r="D36" s="5" t="s">
        <v>807</v>
      </c>
      <c r="E36" s="5"/>
    </row>
    <row r="37" spans="1:8" x14ac:dyDescent="0.25">
      <c r="A37" s="57" t="s">
        <v>1216</v>
      </c>
      <c r="D37" s="5" t="s">
        <v>808</v>
      </c>
      <c r="E37" s="5"/>
    </row>
    <row r="38" spans="1:8" x14ac:dyDescent="0.25">
      <c r="A38" s="57" t="s">
        <v>1217</v>
      </c>
      <c r="D38" s="5" t="s">
        <v>809</v>
      </c>
      <c r="E38" s="5"/>
    </row>
    <row r="39" spans="1:8" x14ac:dyDescent="0.25">
      <c r="A39" s="57" t="s">
        <v>1218</v>
      </c>
      <c r="D39" s="5" t="s">
        <v>810</v>
      </c>
      <c r="E39" s="5"/>
    </row>
    <row r="40" spans="1:8" x14ac:dyDescent="0.25">
      <c r="A40" s="57" t="s">
        <v>1219</v>
      </c>
      <c r="D40" s="5" t="s">
        <v>811</v>
      </c>
      <c r="E40" s="5"/>
    </row>
    <row r="41" spans="1:8" x14ac:dyDescent="0.25">
      <c r="A41" s="57" t="s">
        <v>1146</v>
      </c>
      <c r="D41" s="5" t="s">
        <v>812</v>
      </c>
      <c r="E41" s="5"/>
    </row>
    <row r="42" spans="1:8" x14ac:dyDescent="0.25">
      <c r="A42" s="57" t="s">
        <v>1537</v>
      </c>
      <c r="D42" s="5" t="s">
        <v>1539</v>
      </c>
      <c r="E42" s="5"/>
      <c r="H42" s="59" t="e">
        <f ca="1">AI_DIV(A38,A41)</f>
        <v>#NAME?</v>
      </c>
    </row>
    <row r="43" spans="1:8" x14ac:dyDescent="0.25">
      <c r="A43" s="52" t="s">
        <v>446</v>
      </c>
      <c r="D43" s="102"/>
      <c r="E43" s="102"/>
    </row>
    <row r="44" spans="1:8" x14ac:dyDescent="0.25">
      <c r="A44" s="57" t="s">
        <v>1228</v>
      </c>
      <c r="D44" s="5" t="s">
        <v>813</v>
      </c>
      <c r="E44" s="5"/>
    </row>
    <row r="45" spans="1:8" x14ac:dyDescent="0.25">
      <c r="A45" s="57" t="s">
        <v>1146</v>
      </c>
      <c r="D45" s="5" t="s">
        <v>814</v>
      </c>
      <c r="E45" s="5"/>
    </row>
    <row r="46" spans="1:8" x14ac:dyDescent="0.25">
      <c r="A46" s="57" t="s">
        <v>1229</v>
      </c>
      <c r="D46" s="5" t="s">
        <v>815</v>
      </c>
      <c r="E46" s="5"/>
    </row>
    <row r="47" spans="1:8" x14ac:dyDescent="0.25">
      <c r="A47" s="57" t="s">
        <v>1230</v>
      </c>
      <c r="D47" s="5" t="s">
        <v>816</v>
      </c>
      <c r="E47" s="5"/>
    </row>
    <row r="48" spans="1:8" x14ac:dyDescent="0.25">
      <c r="A48" s="57" t="s">
        <v>1151</v>
      </c>
      <c r="D48" s="5" t="s">
        <v>817</v>
      </c>
      <c r="E48" s="5"/>
    </row>
    <row r="49" spans="1:5" x14ac:dyDescent="0.25">
      <c r="A49" s="57" t="s">
        <v>1152</v>
      </c>
      <c r="D49" s="5" t="s">
        <v>818</v>
      </c>
      <c r="E49" s="5"/>
    </row>
    <row r="50" spans="1:5" x14ac:dyDescent="0.25">
      <c r="A50" s="57" t="s">
        <v>1220</v>
      </c>
      <c r="D50" s="5" t="s">
        <v>819</v>
      </c>
      <c r="E50" s="5"/>
    </row>
    <row r="51" spans="1:5" x14ac:dyDescent="0.25">
      <c r="A51" s="57" t="s">
        <v>1231</v>
      </c>
      <c r="D51" s="5" t="s">
        <v>820</v>
      </c>
      <c r="E51" s="5"/>
    </row>
    <row r="52" spans="1:5" x14ac:dyDescent="0.25">
      <c r="A52" s="57" t="s">
        <v>1221</v>
      </c>
      <c r="D52" s="5" t="s">
        <v>821</v>
      </c>
      <c r="E52" s="5"/>
    </row>
    <row r="53" spans="1:5" x14ac:dyDescent="0.25">
      <c r="A53" s="57" t="s">
        <v>1166</v>
      </c>
      <c r="D53" s="5" t="s">
        <v>822</v>
      </c>
      <c r="E53" s="5"/>
    </row>
    <row r="54" spans="1:5" x14ac:dyDescent="0.25">
      <c r="A54" s="57" t="s">
        <v>1222</v>
      </c>
      <c r="D54" s="5" t="s">
        <v>823</v>
      </c>
      <c r="E54" s="5"/>
    </row>
    <row r="55" spans="1:5" x14ac:dyDescent="0.25">
      <c r="A55" s="57" t="s">
        <v>1223</v>
      </c>
      <c r="D55" s="5" t="s">
        <v>824</v>
      </c>
      <c r="E55" s="5"/>
    </row>
    <row r="56" spans="1:5" x14ac:dyDescent="0.25">
      <c r="A56" s="57" t="s">
        <v>1154</v>
      </c>
      <c r="D56" s="5" t="s">
        <v>825</v>
      </c>
      <c r="E56" s="5"/>
    </row>
    <row r="57" spans="1:5" x14ac:dyDescent="0.25">
      <c r="A57" s="57" t="s">
        <v>1156</v>
      </c>
      <c r="D57" s="5" t="s">
        <v>826</v>
      </c>
      <c r="E57" s="5"/>
    </row>
    <row r="58" spans="1:5" x14ac:dyDescent="0.25">
      <c r="A58" s="57" t="s">
        <v>1157</v>
      </c>
      <c r="D58" s="34"/>
      <c r="E58" s="34"/>
    </row>
    <row r="59" spans="1:5" x14ac:dyDescent="0.25">
      <c r="A59" s="57" t="s">
        <v>1158</v>
      </c>
      <c r="D59" s="5" t="s">
        <v>827</v>
      </c>
      <c r="E59" s="5"/>
    </row>
    <row r="60" spans="1:5" x14ac:dyDescent="0.25">
      <c r="A60" s="57" t="s">
        <v>1159</v>
      </c>
      <c r="D60" s="5" t="s">
        <v>828</v>
      </c>
      <c r="E60" s="5"/>
    </row>
    <row r="61" spans="1:5" x14ac:dyDescent="0.25">
      <c r="A61" s="57" t="s">
        <v>1160</v>
      </c>
      <c r="D61" s="5" t="s">
        <v>829</v>
      </c>
      <c r="E61" s="5"/>
    </row>
    <row r="62" spans="1:5" x14ac:dyDescent="0.25">
      <c r="A62" s="57" t="s">
        <v>1161</v>
      </c>
      <c r="D62" s="34"/>
      <c r="E62" s="34"/>
    </row>
    <row r="63" spans="1:5" x14ac:dyDescent="0.25">
      <c r="A63" s="57" t="s">
        <v>1158</v>
      </c>
      <c r="D63" s="5" t="s">
        <v>830</v>
      </c>
      <c r="E63" s="5"/>
    </row>
    <row r="64" spans="1:5" x14ac:dyDescent="0.25">
      <c r="A64" s="57" t="s">
        <v>1162</v>
      </c>
      <c r="D64" s="5" t="s">
        <v>831</v>
      </c>
      <c r="E64" s="5"/>
    </row>
    <row r="65" spans="1:5" x14ac:dyDescent="0.25">
      <c r="A65" s="57" t="s">
        <v>1163</v>
      </c>
      <c r="D65" s="5" t="s">
        <v>832</v>
      </c>
      <c r="E65" s="5"/>
    </row>
    <row r="66" spans="1:5" x14ac:dyDescent="0.25">
      <c r="A66" s="57" t="s">
        <v>1224</v>
      </c>
      <c r="D66" s="5" t="s">
        <v>833</v>
      </c>
      <c r="E66" s="5"/>
    </row>
    <row r="67" spans="1:5" x14ac:dyDescent="0.25">
      <c r="A67" s="57" t="s">
        <v>1165</v>
      </c>
      <c r="D67" s="5" t="s">
        <v>834</v>
      </c>
      <c r="E67" s="5"/>
    </row>
    <row r="68" spans="1:5" x14ac:dyDescent="0.25">
      <c r="A68" s="57" t="s">
        <v>1167</v>
      </c>
      <c r="D68" s="5" t="s">
        <v>835</v>
      </c>
      <c r="E68" s="5"/>
    </row>
    <row r="69" spans="1:5" x14ac:dyDescent="0.25">
      <c r="A69" s="57" t="s">
        <v>1232</v>
      </c>
      <c r="D69" s="5" t="s">
        <v>836</v>
      </c>
      <c r="E69" s="5"/>
    </row>
    <row r="70" spans="1:5" x14ac:dyDescent="0.25">
      <c r="A70" s="57" t="s">
        <v>1233</v>
      </c>
      <c r="D70" s="5" t="s">
        <v>837</v>
      </c>
      <c r="E70" s="5"/>
    </row>
    <row r="71" spans="1:5" x14ac:dyDescent="0.25">
      <c r="A71" s="53"/>
      <c r="D71" s="103"/>
      <c r="E71" s="103"/>
    </row>
    <row r="72" spans="1:5" x14ac:dyDescent="0.25">
      <c r="A72" s="57"/>
      <c r="D72" s="34"/>
      <c r="E72" s="34"/>
    </row>
    <row r="73" spans="1:5" x14ac:dyDescent="0.25">
      <c r="A73" s="57"/>
      <c r="D73" s="34"/>
      <c r="E73" s="34"/>
    </row>
    <row r="74" spans="1:5" x14ac:dyDescent="0.25">
      <c r="A74" s="57"/>
      <c r="D74" s="34"/>
      <c r="E74" s="34"/>
    </row>
    <row r="75" spans="1:5" x14ac:dyDescent="0.25">
      <c r="A75" s="57"/>
      <c r="D75" s="34"/>
      <c r="E75" s="34"/>
    </row>
    <row r="76" spans="1:5" x14ac:dyDescent="0.25">
      <c r="A76" s="57"/>
      <c r="D76" s="34"/>
      <c r="E76" s="34"/>
    </row>
    <row r="77" spans="1:5" x14ac:dyDescent="0.25">
      <c r="A77" s="57"/>
      <c r="D77" s="34"/>
      <c r="E77" s="34"/>
    </row>
    <row r="78" spans="1:5" x14ac:dyDescent="0.25">
      <c r="A78" s="57"/>
      <c r="D78" s="34"/>
      <c r="E78" s="34"/>
    </row>
    <row r="79" spans="1:5" x14ac:dyDescent="0.25">
      <c r="A79" s="57"/>
      <c r="D79" s="34"/>
      <c r="E79" s="34"/>
    </row>
    <row r="80" spans="1:5" x14ac:dyDescent="0.25">
      <c r="A80" s="57"/>
      <c r="D80" s="34"/>
      <c r="E80" s="34"/>
    </row>
    <row r="81" spans="1:5" x14ac:dyDescent="0.25">
      <c r="A81" s="57"/>
      <c r="D81" s="34"/>
      <c r="E81" s="34"/>
    </row>
    <row r="82" spans="1:5" x14ac:dyDescent="0.25">
      <c r="A82" s="57"/>
      <c r="D82" s="34"/>
      <c r="E82" s="34"/>
    </row>
    <row r="83" spans="1:5" x14ac:dyDescent="0.25">
      <c r="A83" s="57"/>
      <c r="D83" s="34"/>
      <c r="E83" s="34"/>
    </row>
    <row r="84" spans="1:5" x14ac:dyDescent="0.25">
      <c r="A84" s="57"/>
      <c r="D84" s="34"/>
      <c r="E84" s="34"/>
    </row>
    <row r="85" spans="1:5" x14ac:dyDescent="0.25">
      <c r="A85" s="57"/>
      <c r="D85" s="34"/>
      <c r="E85" s="34"/>
    </row>
    <row r="86" spans="1:5" x14ac:dyDescent="0.25">
      <c r="A86" s="57"/>
      <c r="D86" s="34"/>
      <c r="E86" s="3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opLeftCell="A52" workbookViewId="0">
      <selection activeCell="P23" sqref="P23"/>
    </sheetView>
  </sheetViews>
  <sheetFormatPr defaultColWidth="9.140625" defaultRowHeight="12.75" x14ac:dyDescent="0.25"/>
  <cols>
    <col min="1" max="1" width="52.5703125" style="31" customWidth="1"/>
    <col min="2" max="3" width="10.7109375" style="61" customWidth="1"/>
    <col min="4" max="5" width="10.7109375" style="82" customWidth="1"/>
    <col min="6" max="7" width="10.7109375" style="60" customWidth="1"/>
    <col min="8" max="13" width="10.7109375" style="59" customWidth="1"/>
    <col min="14" max="14" width="10.7109375" style="60" customWidth="1"/>
    <col min="15" max="16384" width="9.140625" style="59"/>
  </cols>
  <sheetData>
    <row r="1" spans="1:7" x14ac:dyDescent="0.25">
      <c r="A1" s="55"/>
    </row>
    <row r="2" spans="1:7" x14ac:dyDescent="0.25">
      <c r="A2" s="55"/>
    </row>
    <row r="3" spans="1:7" x14ac:dyDescent="0.25">
      <c r="A3" s="96" t="s">
        <v>1504</v>
      </c>
      <c r="B3" s="100"/>
      <c r="C3" s="100"/>
      <c r="D3" s="101"/>
      <c r="E3" s="101"/>
      <c r="F3" s="96"/>
      <c r="G3" s="96"/>
    </row>
    <row r="4" spans="1:7" x14ac:dyDescent="0.25">
      <c r="A4" s="57" t="s">
        <v>1234</v>
      </c>
      <c r="F4" s="7" t="s">
        <v>966</v>
      </c>
      <c r="G4" s="7"/>
    </row>
    <row r="5" spans="1:7" x14ac:dyDescent="0.25">
      <c r="A5" s="57" t="s">
        <v>1257</v>
      </c>
      <c r="F5" s="7" t="s">
        <v>967</v>
      </c>
      <c r="G5" s="7"/>
    </row>
    <row r="6" spans="1:7" x14ac:dyDescent="0.25">
      <c r="A6" s="57" t="s">
        <v>1235</v>
      </c>
      <c r="F6" s="7" t="s">
        <v>968</v>
      </c>
      <c r="G6" s="7"/>
    </row>
    <row r="7" spans="1:7" x14ac:dyDescent="0.25">
      <c r="A7" s="57" t="s">
        <v>1258</v>
      </c>
      <c r="F7" s="7" t="s">
        <v>969</v>
      </c>
      <c r="G7" s="7"/>
    </row>
    <row r="8" spans="1:7" x14ac:dyDescent="0.25">
      <c r="A8" s="57" t="s">
        <v>1236</v>
      </c>
      <c r="F8" s="7" t="s">
        <v>970</v>
      </c>
      <c r="G8" s="7"/>
    </row>
    <row r="9" spans="1:7" x14ac:dyDescent="0.25">
      <c r="A9" s="57" t="s">
        <v>1237</v>
      </c>
      <c r="F9" s="7" t="s">
        <v>971</v>
      </c>
      <c r="G9" s="7"/>
    </row>
    <row r="10" spans="1:7" x14ac:dyDescent="0.25">
      <c r="A10" s="57" t="s">
        <v>1238</v>
      </c>
      <c r="F10" s="7" t="s">
        <v>972</v>
      </c>
      <c r="G10" s="7"/>
    </row>
    <row r="11" spans="1:7" x14ac:dyDescent="0.25">
      <c r="A11" s="57" t="s">
        <v>1259</v>
      </c>
      <c r="F11" s="7" t="s">
        <v>973</v>
      </c>
      <c r="G11" s="7"/>
    </row>
    <row r="12" spans="1:7" x14ac:dyDescent="0.25">
      <c r="A12" s="29" t="s">
        <v>942</v>
      </c>
      <c r="F12" s="54"/>
      <c r="G12" s="54"/>
    </row>
    <row r="13" spans="1:7" x14ac:dyDescent="0.25">
      <c r="A13" s="57" t="s">
        <v>1239</v>
      </c>
      <c r="F13" s="7" t="s">
        <v>974</v>
      </c>
      <c r="G13" s="7"/>
    </row>
    <row r="14" spans="1:7" x14ac:dyDescent="0.25">
      <c r="A14" s="57" t="s">
        <v>1240</v>
      </c>
      <c r="F14" s="7" t="s">
        <v>975</v>
      </c>
      <c r="G14" s="7"/>
    </row>
    <row r="15" spans="1:7" x14ac:dyDescent="0.25">
      <c r="A15" s="57" t="s">
        <v>1241</v>
      </c>
      <c r="F15" s="7" t="s">
        <v>976</v>
      </c>
      <c r="G15" s="7"/>
    </row>
    <row r="16" spans="1:7" x14ac:dyDescent="0.25">
      <c r="A16" s="57" t="s">
        <v>1242</v>
      </c>
      <c r="F16" s="7" t="s">
        <v>977</v>
      </c>
      <c r="G16" s="7"/>
    </row>
    <row r="17" spans="1:7" x14ac:dyDescent="0.25">
      <c r="A17" s="57" t="s">
        <v>1243</v>
      </c>
      <c r="F17" s="7" t="s">
        <v>978</v>
      </c>
      <c r="G17" s="7"/>
    </row>
    <row r="18" spans="1:7" x14ac:dyDescent="0.25">
      <c r="A18" s="57" t="s">
        <v>1244</v>
      </c>
      <c r="F18" s="7" t="s">
        <v>979</v>
      </c>
      <c r="G18" s="7"/>
    </row>
    <row r="19" spans="1:7" x14ac:dyDescent="0.25">
      <c r="A19" s="57" t="s">
        <v>1245</v>
      </c>
      <c r="F19" s="7" t="s">
        <v>980</v>
      </c>
      <c r="G19" s="7"/>
    </row>
    <row r="20" spans="1:7" x14ac:dyDescent="0.25">
      <c r="A20" s="57" t="s">
        <v>1260</v>
      </c>
      <c r="F20" s="7" t="s">
        <v>981</v>
      </c>
      <c r="G20" s="7"/>
    </row>
    <row r="21" spans="1:7" x14ac:dyDescent="0.25">
      <c r="A21" s="29" t="s">
        <v>943</v>
      </c>
      <c r="F21" s="54"/>
      <c r="G21" s="54"/>
    </row>
    <row r="22" spans="1:7" x14ac:dyDescent="0.25">
      <c r="A22" s="57" t="s">
        <v>1246</v>
      </c>
      <c r="F22" s="7" t="s">
        <v>982</v>
      </c>
      <c r="G22" s="7"/>
    </row>
    <row r="23" spans="1:7" x14ac:dyDescent="0.25">
      <c r="A23" s="57" t="s">
        <v>1261</v>
      </c>
      <c r="F23" s="7" t="s">
        <v>983</v>
      </c>
      <c r="G23" s="7"/>
    </row>
    <row r="24" spans="1:7" x14ac:dyDescent="0.25">
      <c r="A24" s="57" t="s">
        <v>1247</v>
      </c>
      <c r="F24" s="7" t="s">
        <v>984</v>
      </c>
      <c r="G24" s="7"/>
    </row>
    <row r="25" spans="1:7" x14ac:dyDescent="0.25">
      <c r="A25" s="57" t="s">
        <v>1262</v>
      </c>
      <c r="F25" s="7" t="s">
        <v>985</v>
      </c>
      <c r="G25" s="7"/>
    </row>
    <row r="26" spans="1:7" x14ac:dyDescent="0.25">
      <c r="A26" s="57" t="s">
        <v>1248</v>
      </c>
      <c r="F26" s="7" t="s">
        <v>986</v>
      </c>
      <c r="G26" s="7"/>
    </row>
    <row r="27" spans="1:7" x14ac:dyDescent="0.25">
      <c r="A27" s="57" t="s">
        <v>1263</v>
      </c>
      <c r="F27" s="7" t="s">
        <v>987</v>
      </c>
      <c r="G27" s="7"/>
    </row>
    <row r="28" spans="1:7" x14ac:dyDescent="0.25">
      <c r="A28" s="57" t="s">
        <v>1130</v>
      </c>
      <c r="F28" s="7" t="s">
        <v>988</v>
      </c>
      <c r="G28" s="7"/>
    </row>
    <row r="29" spans="1:7" x14ac:dyDescent="0.25">
      <c r="A29" s="57" t="s">
        <v>1264</v>
      </c>
      <c r="F29" s="7" t="s">
        <v>989</v>
      </c>
      <c r="G29" s="7"/>
    </row>
    <row r="30" spans="1:7" x14ac:dyDescent="0.25">
      <c r="A30" s="57" t="s">
        <v>1133</v>
      </c>
      <c r="F30" s="7" t="s">
        <v>990</v>
      </c>
      <c r="G30" s="7"/>
    </row>
    <row r="31" spans="1:7" x14ac:dyDescent="0.25">
      <c r="A31" s="57" t="s">
        <v>1265</v>
      </c>
      <c r="F31" s="7" t="s">
        <v>991</v>
      </c>
      <c r="G31" s="7"/>
    </row>
    <row r="32" spans="1:7" x14ac:dyDescent="0.25">
      <c r="A32" s="57" t="s">
        <v>1266</v>
      </c>
      <c r="F32" s="7" t="s">
        <v>992</v>
      </c>
      <c r="G32" s="7"/>
    </row>
    <row r="33" spans="1:8" x14ac:dyDescent="0.25">
      <c r="A33" s="57" t="s">
        <v>1267</v>
      </c>
      <c r="F33" s="7" t="s">
        <v>993</v>
      </c>
      <c r="G33" s="7"/>
    </row>
    <row r="34" spans="1:8" x14ac:dyDescent="0.25">
      <c r="A34" s="57" t="s">
        <v>1249</v>
      </c>
      <c r="F34" s="7" t="s">
        <v>994</v>
      </c>
      <c r="G34" s="7"/>
    </row>
    <row r="35" spans="1:8" x14ac:dyDescent="0.25">
      <c r="A35" s="57" t="s">
        <v>1268</v>
      </c>
      <c r="F35" s="7" t="s">
        <v>995</v>
      </c>
      <c r="G35" s="7"/>
    </row>
    <row r="36" spans="1:8" x14ac:dyDescent="0.25">
      <c r="A36" s="57" t="s">
        <v>1145</v>
      </c>
      <c r="F36" s="7" t="s">
        <v>996</v>
      </c>
      <c r="G36" s="7"/>
    </row>
    <row r="37" spans="1:8" x14ac:dyDescent="0.25">
      <c r="A37" s="57" t="s">
        <v>1269</v>
      </c>
      <c r="F37" s="7" t="s">
        <v>997</v>
      </c>
      <c r="G37" s="7"/>
    </row>
    <row r="38" spans="1:8" x14ac:dyDescent="0.25">
      <c r="A38" s="57" t="s">
        <v>1537</v>
      </c>
      <c r="F38" s="7" t="s">
        <v>1540</v>
      </c>
      <c r="G38" s="7"/>
      <c r="H38" s="59" t="e">
        <f ca="1">AI_DIV(A36,A37)</f>
        <v>#NAME?</v>
      </c>
    </row>
    <row r="39" spans="1:8" x14ac:dyDescent="0.25">
      <c r="A39" s="55" t="s">
        <v>944</v>
      </c>
      <c r="B39" s="78"/>
      <c r="C39" s="78"/>
      <c r="D39" s="80"/>
      <c r="E39" s="80"/>
    </row>
    <row r="40" spans="1:8" x14ac:dyDescent="0.25">
      <c r="A40" s="57" t="s">
        <v>1250</v>
      </c>
      <c r="B40" s="3"/>
      <c r="C40" s="3"/>
      <c r="D40" s="81"/>
      <c r="E40" s="81"/>
      <c r="F40" s="7" t="s">
        <v>945</v>
      </c>
      <c r="G40" s="7"/>
    </row>
    <row r="41" spans="1:8" x14ac:dyDescent="0.25">
      <c r="A41" s="57" t="s">
        <v>1251</v>
      </c>
      <c r="B41" s="3"/>
      <c r="C41" s="3"/>
      <c r="D41" s="81"/>
      <c r="E41" s="81"/>
      <c r="F41" s="7" t="s">
        <v>946</v>
      </c>
      <c r="G41" s="7"/>
    </row>
    <row r="42" spans="1:8" x14ac:dyDescent="0.25">
      <c r="A42" s="57" t="s">
        <v>1252</v>
      </c>
      <c r="B42" s="3"/>
      <c r="C42" s="3"/>
      <c r="D42" s="81"/>
      <c r="E42" s="81"/>
      <c r="F42" s="7" t="s">
        <v>947</v>
      </c>
      <c r="G42" s="7"/>
    </row>
    <row r="43" spans="1:8" x14ac:dyDescent="0.25">
      <c r="A43" s="57" t="s">
        <v>1270</v>
      </c>
      <c r="B43" s="3"/>
      <c r="C43" s="3"/>
      <c r="D43" s="81"/>
      <c r="E43" s="81"/>
      <c r="F43" s="7" t="s">
        <v>948</v>
      </c>
      <c r="G43" s="7"/>
    </row>
    <row r="44" spans="1:8" x14ac:dyDescent="0.25">
      <c r="A44" s="57" t="s">
        <v>1253</v>
      </c>
      <c r="B44" s="3"/>
      <c r="C44" s="3"/>
      <c r="D44" s="81"/>
      <c r="E44" s="81"/>
      <c r="F44" s="7" t="s">
        <v>949</v>
      </c>
      <c r="G44" s="7"/>
    </row>
    <row r="45" spans="1:8" x14ac:dyDescent="0.25">
      <c r="A45" s="57" t="s">
        <v>1151</v>
      </c>
      <c r="B45" s="3"/>
      <c r="C45" s="3"/>
      <c r="D45" s="81"/>
      <c r="E45" s="81"/>
      <c r="F45" s="7" t="s">
        <v>950</v>
      </c>
      <c r="G45" s="7"/>
    </row>
    <row r="46" spans="1:8" x14ac:dyDescent="0.25">
      <c r="A46" s="57" t="s">
        <v>1152</v>
      </c>
      <c r="B46" s="3"/>
      <c r="C46" s="3"/>
      <c r="D46" s="81"/>
      <c r="E46" s="81"/>
      <c r="F46" s="7" t="s">
        <v>951</v>
      </c>
      <c r="G46" s="7"/>
    </row>
    <row r="47" spans="1:8" x14ac:dyDescent="0.25">
      <c r="A47" s="57" t="s">
        <v>1254</v>
      </c>
      <c r="B47" s="3"/>
      <c r="C47" s="3"/>
      <c r="D47" s="81"/>
      <c r="E47" s="81"/>
      <c r="F47" s="7" t="s">
        <v>952</v>
      </c>
      <c r="G47" s="7"/>
    </row>
    <row r="48" spans="1:8" x14ac:dyDescent="0.25">
      <c r="A48" s="57" t="s">
        <v>1166</v>
      </c>
      <c r="B48" s="3"/>
      <c r="C48" s="3"/>
      <c r="D48" s="81"/>
      <c r="E48" s="81"/>
      <c r="F48" s="7" t="s">
        <v>953</v>
      </c>
      <c r="G48" s="7"/>
    </row>
    <row r="49" spans="1:7" x14ac:dyDescent="0.25">
      <c r="A49" s="57" t="s">
        <v>1154</v>
      </c>
      <c r="B49" s="3"/>
      <c r="C49" s="3"/>
      <c r="D49" s="81"/>
      <c r="E49" s="81"/>
      <c r="F49" s="7" t="s">
        <v>954</v>
      </c>
      <c r="G49" s="7"/>
    </row>
    <row r="50" spans="1:7" x14ac:dyDescent="0.25">
      <c r="A50" s="57" t="s">
        <v>1156</v>
      </c>
      <c r="B50" s="3"/>
      <c r="C50" s="3"/>
      <c r="D50" s="81"/>
      <c r="E50" s="81"/>
      <c r="F50" s="7" t="s">
        <v>955</v>
      </c>
      <c r="G50" s="7"/>
    </row>
    <row r="51" spans="1:7" x14ac:dyDescent="0.25">
      <c r="A51" s="57" t="s">
        <v>1255</v>
      </c>
      <c r="B51" s="79"/>
      <c r="C51" s="79"/>
      <c r="D51" s="81"/>
      <c r="E51" s="81"/>
      <c r="F51" s="56"/>
      <c r="G51" s="56"/>
    </row>
    <row r="52" spans="1:7" x14ac:dyDescent="0.25">
      <c r="A52" s="57" t="s">
        <v>1158</v>
      </c>
      <c r="B52" s="3"/>
      <c r="C52" s="3"/>
      <c r="D52" s="81"/>
      <c r="E52" s="81"/>
      <c r="F52" s="7" t="s">
        <v>956</v>
      </c>
      <c r="G52" s="7"/>
    </row>
    <row r="53" spans="1:7" x14ac:dyDescent="0.25">
      <c r="A53" s="57" t="s">
        <v>1159</v>
      </c>
      <c r="B53" s="3"/>
      <c r="C53" s="3"/>
      <c r="D53" s="81"/>
      <c r="E53" s="81"/>
      <c r="F53" s="7" t="s">
        <v>957</v>
      </c>
      <c r="G53" s="7"/>
    </row>
    <row r="54" spans="1:7" x14ac:dyDescent="0.25">
      <c r="A54" s="57" t="s">
        <v>1160</v>
      </c>
      <c r="B54" s="3"/>
      <c r="C54" s="3"/>
      <c r="D54" s="81"/>
      <c r="E54" s="81"/>
      <c r="F54" s="7" t="s">
        <v>958</v>
      </c>
      <c r="G54" s="7"/>
    </row>
    <row r="55" spans="1:7" x14ac:dyDescent="0.25">
      <c r="A55" s="57" t="s">
        <v>1161</v>
      </c>
      <c r="B55" s="79"/>
      <c r="C55" s="79"/>
      <c r="D55" s="81"/>
      <c r="E55" s="81"/>
      <c r="F55" s="56"/>
      <c r="G55" s="56"/>
    </row>
    <row r="56" spans="1:7" x14ac:dyDescent="0.25">
      <c r="A56" s="57" t="s">
        <v>1158</v>
      </c>
      <c r="B56" s="3"/>
      <c r="C56" s="3"/>
      <c r="D56" s="81"/>
      <c r="E56" s="81"/>
      <c r="F56" s="7" t="s">
        <v>959</v>
      </c>
      <c r="G56" s="7"/>
    </row>
    <row r="57" spans="1:7" x14ac:dyDescent="0.25">
      <c r="A57" s="57" t="s">
        <v>1162</v>
      </c>
      <c r="B57" s="3"/>
      <c r="C57" s="3"/>
      <c r="D57" s="81"/>
      <c r="E57" s="81"/>
      <c r="F57" s="7" t="s">
        <v>960</v>
      </c>
      <c r="G57" s="7"/>
    </row>
    <row r="58" spans="1:7" x14ac:dyDescent="0.25">
      <c r="A58" s="57" t="s">
        <v>1163</v>
      </c>
      <c r="B58" s="3"/>
      <c r="C58" s="3"/>
      <c r="D58" s="81"/>
      <c r="E58" s="81"/>
      <c r="F58" s="7" t="s">
        <v>961</v>
      </c>
      <c r="G58" s="7"/>
    </row>
    <row r="59" spans="1:7" x14ac:dyDescent="0.25">
      <c r="A59" s="57" t="s">
        <v>1165</v>
      </c>
      <c r="B59" s="3"/>
      <c r="C59" s="3"/>
      <c r="D59" s="81"/>
      <c r="E59" s="81"/>
      <c r="F59" s="7" t="s">
        <v>962</v>
      </c>
      <c r="G59" s="7"/>
    </row>
    <row r="60" spans="1:7" x14ac:dyDescent="0.25">
      <c r="A60" s="57" t="s">
        <v>1256</v>
      </c>
      <c r="B60" s="3"/>
      <c r="C60" s="3"/>
      <c r="D60" s="81"/>
      <c r="E60" s="81"/>
      <c r="F60" s="7" t="s">
        <v>963</v>
      </c>
      <c r="G60" s="7"/>
    </row>
    <row r="61" spans="1:7" x14ac:dyDescent="0.25">
      <c r="A61" s="57" t="s">
        <v>1271</v>
      </c>
      <c r="B61" s="3"/>
      <c r="C61" s="3"/>
      <c r="D61" s="81"/>
      <c r="E61" s="81"/>
      <c r="F61" s="7" t="s">
        <v>964</v>
      </c>
      <c r="G61" s="7"/>
    </row>
    <row r="62" spans="1:7" x14ac:dyDescent="0.25">
      <c r="A62" s="57" t="s">
        <v>1272</v>
      </c>
      <c r="B62" s="3"/>
      <c r="C62" s="3"/>
      <c r="D62" s="81"/>
      <c r="E62" s="81"/>
      <c r="F62" s="7" t="s">
        <v>965</v>
      </c>
      <c r="G62" s="7"/>
    </row>
    <row r="63" spans="1:7" x14ac:dyDescent="0.25">
      <c r="A63" s="57"/>
      <c r="B63" s="27"/>
      <c r="C63" s="27"/>
      <c r="D63" s="36"/>
      <c r="E63" s="36"/>
    </row>
    <row r="64" spans="1:7" x14ac:dyDescent="0.25">
      <c r="A64" s="53"/>
      <c r="B64" s="87"/>
      <c r="C64" s="87"/>
      <c r="D64" s="88"/>
      <c r="E64" s="88"/>
    </row>
    <row r="65" spans="1:5" x14ac:dyDescent="0.25">
      <c r="A65" s="57"/>
      <c r="B65" s="1"/>
      <c r="C65" s="1"/>
      <c r="D65" s="34"/>
      <c r="E65" s="34"/>
    </row>
    <row r="66" spans="1:5" x14ac:dyDescent="0.25">
      <c r="A66" s="57"/>
      <c r="B66" s="1"/>
      <c r="C66" s="1"/>
      <c r="D66" s="34"/>
      <c r="E66" s="34"/>
    </row>
    <row r="67" spans="1:5" x14ac:dyDescent="0.25">
      <c r="A67" s="57"/>
      <c r="B67" s="1"/>
      <c r="C67" s="1"/>
      <c r="D67" s="34"/>
      <c r="E67" s="34"/>
    </row>
    <row r="68" spans="1:5" x14ac:dyDescent="0.25">
      <c r="A68" s="57"/>
      <c r="B68" s="1"/>
      <c r="C68" s="1"/>
      <c r="D68" s="34"/>
      <c r="E68" s="34"/>
    </row>
    <row r="69" spans="1:5" x14ac:dyDescent="0.25">
      <c r="A69" s="57"/>
      <c r="B69" s="1"/>
      <c r="C69" s="1"/>
      <c r="D69" s="34"/>
      <c r="E69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"/>
  <sheetViews>
    <sheetView topLeftCell="A16" workbookViewId="0">
      <selection activeCell="P23" sqref="P23"/>
    </sheetView>
  </sheetViews>
  <sheetFormatPr defaultColWidth="9.140625" defaultRowHeight="15" customHeight="1" x14ac:dyDescent="0.25"/>
  <cols>
    <col min="1" max="1" width="52.570312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4" width="10.7109375" style="59" customWidth="1"/>
    <col min="15" max="16384" width="9.140625" style="59"/>
  </cols>
  <sheetData>
    <row r="3" spans="1:12" ht="15" customHeight="1" x14ac:dyDescent="0.25">
      <c r="A3" s="99" t="s">
        <v>1502</v>
      </c>
    </row>
    <row r="4" spans="1:12" ht="15" customHeight="1" x14ac:dyDescent="0.25">
      <c r="A4" s="59" t="s">
        <v>888</v>
      </c>
      <c r="B4" s="61" t="s">
        <v>915</v>
      </c>
      <c r="L4" s="61">
        <v>1</v>
      </c>
    </row>
    <row r="5" spans="1:12" ht="15" customHeight="1" x14ac:dyDescent="0.25">
      <c r="A5" s="59" t="s">
        <v>889</v>
      </c>
      <c r="B5" s="61" t="s">
        <v>916</v>
      </c>
      <c r="L5" s="61">
        <v>1</v>
      </c>
    </row>
    <row r="6" spans="1:12" ht="15" customHeight="1" x14ac:dyDescent="0.25">
      <c r="A6" s="59" t="s">
        <v>890</v>
      </c>
      <c r="B6" s="61" t="s">
        <v>917</v>
      </c>
    </row>
    <row r="7" spans="1:12" ht="15" customHeight="1" x14ac:dyDescent="0.25">
      <c r="A7" s="59" t="s">
        <v>891</v>
      </c>
      <c r="B7" s="61" t="s">
        <v>918</v>
      </c>
      <c r="L7" s="61">
        <v>1</v>
      </c>
    </row>
    <row r="8" spans="1:12" ht="15" customHeight="1" x14ac:dyDescent="0.25">
      <c r="A8" s="59" t="s">
        <v>892</v>
      </c>
      <c r="B8" s="61" t="s">
        <v>919</v>
      </c>
      <c r="L8" s="61">
        <v>1</v>
      </c>
    </row>
    <row r="9" spans="1:12" ht="15" customHeight="1" x14ac:dyDescent="0.25">
      <c r="A9" s="59" t="s">
        <v>893</v>
      </c>
      <c r="B9" s="61" t="s">
        <v>920</v>
      </c>
      <c r="L9" s="61">
        <v>1</v>
      </c>
    </row>
    <row r="10" spans="1:12" ht="15" customHeight="1" x14ac:dyDescent="0.25">
      <c r="A10" s="59" t="s">
        <v>894</v>
      </c>
      <c r="B10" s="61" t="s">
        <v>921</v>
      </c>
      <c r="L10" s="61">
        <v>1</v>
      </c>
    </row>
    <row r="11" spans="1:12" ht="15" customHeight="1" x14ac:dyDescent="0.25">
      <c r="A11" s="59" t="s">
        <v>895</v>
      </c>
      <c r="B11" s="61" t="s">
        <v>922</v>
      </c>
      <c r="L11" s="61">
        <v>1</v>
      </c>
    </row>
    <row r="12" spans="1:12" ht="15" customHeight="1" x14ac:dyDescent="0.25">
      <c r="A12" s="59" t="s">
        <v>896</v>
      </c>
      <c r="B12" s="61" t="s">
        <v>923</v>
      </c>
      <c r="L12" s="61">
        <v>1</v>
      </c>
    </row>
    <row r="13" spans="1:12" ht="15" customHeight="1" x14ac:dyDescent="0.25">
      <c r="A13" s="59" t="s">
        <v>897</v>
      </c>
      <c r="B13" s="61" t="s">
        <v>924</v>
      </c>
      <c r="L13" s="61">
        <v>1</v>
      </c>
    </row>
    <row r="14" spans="1:12" ht="15" customHeight="1" x14ac:dyDescent="0.25">
      <c r="A14" s="59" t="s">
        <v>898</v>
      </c>
      <c r="B14" s="61" t="s">
        <v>925</v>
      </c>
    </row>
    <row r="15" spans="1:12" ht="15" customHeight="1" x14ac:dyDescent="0.25">
      <c r="A15" s="59" t="s">
        <v>899</v>
      </c>
      <c r="B15" s="61" t="s">
        <v>926</v>
      </c>
      <c r="L15" s="61">
        <v>1</v>
      </c>
    </row>
    <row r="16" spans="1:12" ht="15" customHeight="1" x14ac:dyDescent="0.25">
      <c r="A16" s="59" t="s">
        <v>900</v>
      </c>
      <c r="B16" s="61" t="s">
        <v>927</v>
      </c>
      <c r="L16" s="61">
        <v>1</v>
      </c>
    </row>
    <row r="17" spans="1:12" ht="15" customHeight="1" x14ac:dyDescent="0.25">
      <c r="A17" s="59" t="s">
        <v>901</v>
      </c>
      <c r="B17" s="61" t="s">
        <v>928</v>
      </c>
      <c r="L17" s="61">
        <v>1</v>
      </c>
    </row>
    <row r="18" spans="1:12" ht="15" customHeight="1" x14ac:dyDescent="0.25">
      <c r="A18" s="59" t="s">
        <v>902</v>
      </c>
      <c r="B18" s="61" t="s">
        <v>929</v>
      </c>
      <c r="L18" s="61">
        <v>1</v>
      </c>
    </row>
    <row r="19" spans="1:12" ht="15" customHeight="1" x14ac:dyDescent="0.25">
      <c r="A19" s="59" t="s">
        <v>903</v>
      </c>
      <c r="B19" s="61" t="s">
        <v>930</v>
      </c>
      <c r="L19" s="61">
        <v>1</v>
      </c>
    </row>
    <row r="20" spans="1:12" ht="15" customHeight="1" x14ac:dyDescent="0.25">
      <c r="A20" s="59" t="s">
        <v>904</v>
      </c>
      <c r="B20" s="61" t="s">
        <v>931</v>
      </c>
      <c r="L20" s="61">
        <v>1</v>
      </c>
    </row>
    <row r="21" spans="1:12" ht="15" customHeight="1" x14ac:dyDescent="0.25">
      <c r="A21" s="59" t="s">
        <v>905</v>
      </c>
      <c r="B21" s="61" t="s">
        <v>932</v>
      </c>
      <c r="L21" s="61">
        <v>1</v>
      </c>
    </row>
    <row r="22" spans="1:12" ht="15" customHeight="1" x14ac:dyDescent="0.25">
      <c r="A22" s="59" t="s">
        <v>906</v>
      </c>
      <c r="B22" s="61" t="s">
        <v>933</v>
      </c>
      <c r="L22" s="61">
        <v>1</v>
      </c>
    </row>
    <row r="23" spans="1:12" ht="15" customHeight="1" x14ac:dyDescent="0.25">
      <c r="A23" s="59" t="s">
        <v>907</v>
      </c>
      <c r="B23" s="61" t="s">
        <v>934</v>
      </c>
      <c r="L23" s="61">
        <v>1</v>
      </c>
    </row>
    <row r="24" spans="1:12" ht="15" customHeight="1" x14ac:dyDescent="0.25">
      <c r="A24" s="59" t="s">
        <v>908</v>
      </c>
      <c r="B24" s="61" t="s">
        <v>935</v>
      </c>
      <c r="L24" s="61">
        <v>1</v>
      </c>
    </row>
    <row r="25" spans="1:12" ht="15" customHeight="1" x14ac:dyDescent="0.25">
      <c r="A25" s="59" t="s">
        <v>909</v>
      </c>
      <c r="B25" s="61" t="s">
        <v>936</v>
      </c>
      <c r="L25" s="61">
        <v>1</v>
      </c>
    </row>
    <row r="26" spans="1:12" ht="15" customHeight="1" x14ac:dyDescent="0.25">
      <c r="A26" s="59" t="s">
        <v>910</v>
      </c>
      <c r="B26" s="61" t="s">
        <v>937</v>
      </c>
      <c r="L26" s="61">
        <v>1</v>
      </c>
    </row>
    <row r="27" spans="1:12" ht="15" customHeight="1" x14ac:dyDescent="0.25">
      <c r="A27" s="59" t="s">
        <v>911</v>
      </c>
      <c r="B27" s="61" t="s">
        <v>938</v>
      </c>
      <c r="L27" s="61">
        <v>1</v>
      </c>
    </row>
    <row r="28" spans="1:12" ht="15" customHeight="1" x14ac:dyDescent="0.25">
      <c r="A28" s="59" t="s">
        <v>912</v>
      </c>
      <c r="B28" s="61" t="s">
        <v>939</v>
      </c>
      <c r="L28" s="61">
        <v>1</v>
      </c>
    </row>
    <row r="29" spans="1:12" ht="15" customHeight="1" x14ac:dyDescent="0.25">
      <c r="A29" s="59" t="s">
        <v>913</v>
      </c>
      <c r="B29" s="61" t="s">
        <v>940</v>
      </c>
      <c r="L29" s="61">
        <v>1</v>
      </c>
    </row>
    <row r="30" spans="1:12" ht="15" customHeight="1" x14ac:dyDescent="0.25">
      <c r="A30" s="59" t="s">
        <v>914</v>
      </c>
      <c r="B30" s="61" t="s">
        <v>941</v>
      </c>
      <c r="L30" s="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SI01</vt:lpstr>
      <vt:lpstr>E07</vt:lpstr>
      <vt:lpstr>Assets</vt:lpstr>
      <vt:lpstr>CashFlow</vt:lpstr>
      <vt:lpstr>SI05_07</vt:lpstr>
      <vt:lpstr>SoI</vt:lpstr>
      <vt:lpstr>SoO</vt:lpstr>
      <vt:lpstr>SoR</vt:lpstr>
      <vt:lpstr>IRIS1</vt:lpstr>
      <vt:lpstr>IRIS2</vt:lpstr>
      <vt:lpstr>Liab1</vt:lpstr>
      <vt:lpstr>Liab2</vt:lpstr>
      <vt:lpstr>Liab3</vt:lpstr>
      <vt:lpstr>CR</vt:lpstr>
      <vt:lpstr>Functions</vt:lpstr>
      <vt:lpstr>MPL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dcterms:created xsi:type="dcterms:W3CDTF">2017-01-18T18:44:51Z</dcterms:created>
  <dcterms:modified xsi:type="dcterms:W3CDTF">2017-02-24T17:42:32Z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