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@업무공유\2022\경기도경제과학진흥원\"/>
    </mc:Choice>
  </mc:AlternateContent>
  <xr:revisionPtr revIDLastSave="0" documentId="13_ncr:1_{4A564080-A47F-4866-ADDF-0EB3DAAAA841}" xr6:coauthVersionLast="47" xr6:coauthVersionMax="47" xr10:uidLastSave="{00000000-0000-0000-0000-000000000000}"/>
  <bookViews>
    <workbookView xWindow="-120" yWindow="-120" windowWidth="29040" windowHeight="15840" xr2:uid="{D45F1813-A1F2-43AB-A991-C4FCE2A658FE}"/>
  </bookViews>
  <sheets>
    <sheet name="양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41" i="1" s="1"/>
  <c r="I25" i="1" s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B24" i="1"/>
  <c r="I24" i="1" l="1"/>
  <c r="I26" i="1" s="1"/>
  <c r="I27" i="1" l="1"/>
  <c r="I28" i="1" l="1"/>
  <c r="I29" i="1" s="1"/>
</calcChain>
</file>

<file path=xl/sharedStrings.xml><?xml version="1.0" encoding="utf-8"?>
<sst xmlns="http://schemas.openxmlformats.org/spreadsheetml/2006/main" count="48" uniqueCount="46">
  <si>
    <t>세부시행계산서</t>
    <phoneticPr fontId="2" type="noConversion"/>
  </si>
  <si>
    <t>금형 NO.</t>
    <phoneticPr fontId="2" type="noConversion"/>
  </si>
  <si>
    <t>금형명 :</t>
    <phoneticPr fontId="2" type="noConversion"/>
  </si>
  <si>
    <t>공정명 :</t>
    <phoneticPr fontId="2" type="noConversion"/>
  </si>
  <si>
    <t>금형 Size</t>
    <phoneticPr fontId="2" type="noConversion"/>
  </si>
  <si>
    <t>금형구조도(별지작성가능)</t>
    <phoneticPr fontId="2" type="noConversion"/>
  </si>
  <si>
    <t>No.</t>
    <phoneticPr fontId="2" type="noConversion"/>
  </si>
  <si>
    <t>주재료명</t>
    <phoneticPr fontId="2" type="noConversion"/>
  </si>
  <si>
    <t>수량</t>
    <phoneticPr fontId="2" type="noConversion"/>
  </si>
  <si>
    <t>단 가</t>
    <phoneticPr fontId="2" type="noConversion"/>
  </si>
  <si>
    <t>금  액</t>
    <phoneticPr fontId="2" type="noConversion"/>
  </si>
  <si>
    <t>부재료명</t>
    <phoneticPr fontId="2" type="noConversion"/>
  </si>
  <si>
    <t>Pattern 비</t>
    <phoneticPr fontId="2" type="noConversion"/>
  </si>
  <si>
    <t>M/MODEL 비</t>
    <phoneticPr fontId="2" type="noConversion"/>
  </si>
  <si>
    <t xml:space="preserve">       비</t>
    <phoneticPr fontId="2" type="noConversion"/>
  </si>
  <si>
    <t>재  질</t>
    <phoneticPr fontId="2" type="noConversion"/>
  </si>
  <si>
    <t>(B) TOTAL</t>
    <phoneticPr fontId="2" type="noConversion"/>
  </si>
  <si>
    <t>(A) TOTAL</t>
    <phoneticPr fontId="2" type="noConversion"/>
  </si>
  <si>
    <t>(C) TOTAL</t>
    <phoneticPr fontId="2" type="noConversion"/>
  </si>
  <si>
    <t>가공비항목</t>
    <phoneticPr fontId="2" type="noConversion"/>
  </si>
  <si>
    <t>가공시간</t>
    <phoneticPr fontId="2" type="noConversion"/>
  </si>
  <si>
    <t>인원</t>
    <phoneticPr fontId="2" type="noConversion"/>
  </si>
  <si>
    <t>제조경비(D)</t>
    <phoneticPr fontId="2" type="noConversion"/>
  </si>
  <si>
    <t>제조원가(E)</t>
    <phoneticPr fontId="2" type="noConversion"/>
  </si>
  <si>
    <t>A+B+C+D</t>
    <phoneticPr fontId="2" type="noConversion"/>
  </si>
  <si>
    <t>일반관리비(F)</t>
    <phoneticPr fontId="2" type="noConversion"/>
  </si>
  <si>
    <t>이윤(G)</t>
    <phoneticPr fontId="2" type="noConversion"/>
  </si>
  <si>
    <t>최  종  금  액(E+F+G)</t>
    <phoneticPr fontId="2" type="noConversion"/>
  </si>
  <si>
    <t>비고 :</t>
    <phoneticPr fontId="2" type="noConversion"/>
  </si>
  <si>
    <t>제품재질 :</t>
    <phoneticPr fontId="2" type="noConversion"/>
  </si>
  <si>
    <t>EX) 특수강</t>
    <phoneticPr fontId="2" type="noConversion"/>
  </si>
  <si>
    <t>KP-4</t>
    <phoneticPr fontId="2" type="noConversion"/>
  </si>
  <si>
    <t>단가/
시간</t>
    <phoneticPr fontId="2" type="noConversion"/>
  </si>
  <si>
    <t>중  량
(㎏)</t>
    <phoneticPr fontId="2" type="noConversion"/>
  </si>
  <si>
    <t>SKD</t>
    <phoneticPr fontId="2" type="noConversion"/>
  </si>
  <si>
    <t>EX) 밀핀</t>
    <phoneticPr fontId="2" type="noConversion"/>
  </si>
  <si>
    <t>EX) 밀링</t>
    <phoneticPr fontId="2" type="noConversion"/>
  </si>
  <si>
    <t>EX) 550×650×120</t>
    <phoneticPr fontId="2" type="noConversion"/>
  </si>
  <si>
    <t>EX) 1</t>
    <phoneticPr fontId="2" type="noConversion"/>
  </si>
  <si>
    <t>EX) 상판</t>
    <phoneticPr fontId="2" type="noConversion"/>
  </si>
  <si>
    <t>EX) 상판 제작</t>
    <phoneticPr fontId="2" type="noConversion"/>
  </si>
  <si>
    <t>※ 특기사항</t>
    <phoneticPr fontId="2" type="noConversion"/>
  </si>
  <si>
    <t>(B+C)×10%이내</t>
    <phoneticPr fontId="2" type="noConversion"/>
  </si>
  <si>
    <t>E×10%이내</t>
    <phoneticPr fontId="2" type="noConversion"/>
  </si>
  <si>
    <t>(E+F-A)×10%이내</t>
    <phoneticPr fontId="2" type="noConversion"/>
  </si>
  <si>
    <t>자체 제작금형의 경우 A+B+외주가공비만 인정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</si>
</sst>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휴먼고딕"/>
      <family val="3"/>
      <charset val="129"/>
    </font>
    <font>
      <sz val="8"/>
      <name val="맑은 고딕"/>
      <family val="2"/>
      <charset val="129"/>
      <scheme val="minor"/>
    </font>
    <font>
      <b/>
      <sz val="22"/>
      <color theme="1"/>
      <name val="휴먼고딕"/>
      <family val="3"/>
      <charset val="129"/>
    </font>
    <font>
      <b/>
      <sz val="11"/>
      <color theme="1"/>
      <name val="휴먼고딕"/>
      <family val="3"/>
      <charset val="129"/>
    </font>
    <font>
      <sz val="11"/>
      <color rgb="FFFF0000"/>
      <name val="휴먼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3" fontId="1" fillId="0" borderId="1" xfId="0" applyNumberFormat="1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centerContinuous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5" xfId="0" applyFont="1" applyBorder="1">
      <alignment vertical="center"/>
    </xf>
    <xf numFmtId="3" fontId="1" fillId="0" borderId="5" xfId="0" applyNumberFormat="1" applyFont="1" applyBorder="1">
      <alignment vertical="center"/>
    </xf>
    <xf numFmtId="0" fontId="5" fillId="0" borderId="1" xfId="0" applyFont="1" applyBorder="1">
      <alignment vertical="center"/>
    </xf>
    <xf numFmtId="3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1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E533-F60B-4467-BB9C-6CDE36F921E4}">
  <sheetPr>
    <pageSetUpPr fitToPage="1"/>
  </sheetPr>
  <dimension ref="A1:I123"/>
  <sheetViews>
    <sheetView tabSelected="1" view="pageBreakPreview" topLeftCell="A4" zoomScaleNormal="100" zoomScaleSheetLayoutView="100" workbookViewId="0">
      <selection activeCell="G12" sqref="G12"/>
    </sheetView>
  </sheetViews>
  <sheetFormatPr defaultRowHeight="14.25" x14ac:dyDescent="0.3"/>
  <cols>
    <col min="1" max="1" width="14" style="1" customWidth="1"/>
    <col min="2" max="2" width="17.875" style="1" customWidth="1"/>
    <col min="3" max="3" width="10.75" style="1" bestFit="1" customWidth="1"/>
    <col min="4" max="4" width="14.875" style="1" customWidth="1"/>
    <col min="5" max="5" width="9.5" style="1" bestFit="1" customWidth="1"/>
    <col min="6" max="6" width="15.875" style="1" customWidth="1"/>
    <col min="7" max="7" width="17" style="1" customWidth="1"/>
    <col min="8" max="8" width="16" style="1" customWidth="1"/>
    <col min="9" max="9" width="16.125" style="1" customWidth="1"/>
    <col min="10" max="16384" width="9" style="1"/>
  </cols>
  <sheetData>
    <row r="1" spans="1:9" ht="28.5" x14ac:dyDescent="0.3">
      <c r="A1" s="2" t="s">
        <v>0</v>
      </c>
    </row>
    <row r="4" spans="1:9" ht="27.95" customHeight="1" x14ac:dyDescent="0.3">
      <c r="A4" s="3" t="s">
        <v>1</v>
      </c>
      <c r="B4" s="29" t="s">
        <v>38</v>
      </c>
      <c r="C4" s="3" t="s">
        <v>2</v>
      </c>
      <c r="D4" s="26" t="s">
        <v>39</v>
      </c>
      <c r="E4" s="3" t="s">
        <v>3</v>
      </c>
      <c r="F4" s="36" t="s">
        <v>40</v>
      </c>
      <c r="G4" s="37"/>
      <c r="H4" s="12"/>
      <c r="I4" s="13"/>
    </row>
    <row r="5" spans="1:9" ht="27.95" customHeight="1" x14ac:dyDescent="0.3">
      <c r="A5" s="3" t="s">
        <v>29</v>
      </c>
      <c r="B5" s="4"/>
      <c r="C5" s="5" t="s">
        <v>6</v>
      </c>
      <c r="D5" s="5" t="s">
        <v>7</v>
      </c>
      <c r="E5" s="5" t="s">
        <v>8</v>
      </c>
      <c r="F5" s="5" t="s">
        <v>15</v>
      </c>
      <c r="G5" s="19" t="s">
        <v>33</v>
      </c>
      <c r="H5" s="5" t="s">
        <v>9</v>
      </c>
      <c r="I5" s="5" t="s">
        <v>10</v>
      </c>
    </row>
    <row r="6" spans="1:9" ht="27.95" customHeight="1" x14ac:dyDescent="0.3">
      <c r="A6" s="32" t="s">
        <v>4</v>
      </c>
      <c r="B6" s="33"/>
      <c r="C6" s="3">
        <v>1</v>
      </c>
      <c r="D6" s="26" t="s">
        <v>30</v>
      </c>
      <c r="E6" s="26">
        <v>1</v>
      </c>
      <c r="F6" s="26" t="s">
        <v>31</v>
      </c>
      <c r="G6" s="26">
        <v>900</v>
      </c>
      <c r="H6" s="27">
        <v>3800</v>
      </c>
      <c r="I6" s="27">
        <f>+G6*H6</f>
        <v>3420000</v>
      </c>
    </row>
    <row r="7" spans="1:9" ht="27.95" customHeight="1" x14ac:dyDescent="0.3">
      <c r="A7" s="34" t="s">
        <v>37</v>
      </c>
      <c r="B7" s="35"/>
      <c r="C7" s="3">
        <v>2</v>
      </c>
      <c r="D7" s="4"/>
      <c r="E7" s="4"/>
      <c r="F7" s="4"/>
      <c r="G7" s="4"/>
      <c r="H7" s="6"/>
      <c r="I7" s="6">
        <f t="shared" ref="I7:I14" si="0">+G7*H7</f>
        <v>0</v>
      </c>
    </row>
    <row r="8" spans="1:9" ht="27.95" customHeight="1" x14ac:dyDescent="0.3">
      <c r="A8" s="7" t="s">
        <v>5</v>
      </c>
      <c r="B8" s="7"/>
      <c r="C8" s="3">
        <v>3</v>
      </c>
      <c r="D8" s="4"/>
      <c r="E8" s="4"/>
      <c r="F8" s="4"/>
      <c r="G8" s="4"/>
      <c r="H8" s="6"/>
      <c r="I8" s="6">
        <f t="shared" si="0"/>
        <v>0</v>
      </c>
    </row>
    <row r="9" spans="1:9" ht="27.95" customHeight="1" x14ac:dyDescent="0.3">
      <c r="A9" s="14"/>
      <c r="B9" s="15"/>
      <c r="C9" s="3">
        <v>4</v>
      </c>
      <c r="D9" s="4"/>
      <c r="E9" s="4"/>
      <c r="F9" s="4"/>
      <c r="G9" s="4"/>
      <c r="H9" s="6"/>
      <c r="I9" s="6">
        <f t="shared" si="0"/>
        <v>0</v>
      </c>
    </row>
    <row r="10" spans="1:9" ht="27.95" customHeight="1" x14ac:dyDescent="0.3">
      <c r="A10" s="16"/>
      <c r="B10" s="17"/>
      <c r="C10" s="3">
        <v>5</v>
      </c>
      <c r="D10" s="4"/>
      <c r="E10" s="4"/>
      <c r="F10" s="4"/>
      <c r="G10" s="4"/>
      <c r="H10" s="6"/>
      <c r="I10" s="6">
        <f t="shared" si="0"/>
        <v>0</v>
      </c>
    </row>
    <row r="11" spans="1:9" ht="27.95" customHeight="1" x14ac:dyDescent="0.3">
      <c r="A11" s="16"/>
      <c r="B11" s="17"/>
      <c r="C11" s="3">
        <v>6</v>
      </c>
      <c r="D11" s="4"/>
      <c r="E11" s="4"/>
      <c r="F11" s="4"/>
      <c r="G11" s="4"/>
      <c r="H11" s="6"/>
      <c r="I11" s="6">
        <f t="shared" si="0"/>
        <v>0</v>
      </c>
    </row>
    <row r="12" spans="1:9" ht="27.95" customHeight="1" x14ac:dyDescent="0.3">
      <c r="A12" s="16"/>
      <c r="B12" s="17"/>
      <c r="C12" s="3">
        <v>7</v>
      </c>
      <c r="D12" s="4"/>
      <c r="E12" s="4"/>
      <c r="F12" s="4"/>
      <c r="G12" s="4"/>
      <c r="H12" s="6"/>
      <c r="I12" s="6">
        <f t="shared" si="0"/>
        <v>0</v>
      </c>
    </row>
    <row r="13" spans="1:9" ht="27.95" customHeight="1" x14ac:dyDescent="0.3">
      <c r="A13" s="16"/>
      <c r="B13" s="17"/>
      <c r="C13" s="3">
        <v>8</v>
      </c>
      <c r="D13" s="4"/>
      <c r="E13" s="4"/>
      <c r="F13" s="4"/>
      <c r="G13" s="4"/>
      <c r="H13" s="6"/>
      <c r="I13" s="6">
        <f t="shared" si="0"/>
        <v>0</v>
      </c>
    </row>
    <row r="14" spans="1:9" ht="27.95" customHeight="1" x14ac:dyDescent="0.3">
      <c r="A14" s="16"/>
      <c r="B14" s="17"/>
      <c r="C14" s="3">
        <v>9</v>
      </c>
      <c r="D14" s="4"/>
      <c r="E14" s="4"/>
      <c r="F14" s="4"/>
      <c r="G14" s="4"/>
      <c r="H14" s="6"/>
      <c r="I14" s="6">
        <f t="shared" si="0"/>
        <v>0</v>
      </c>
    </row>
    <row r="15" spans="1:9" ht="27.95" customHeight="1" x14ac:dyDescent="0.3">
      <c r="A15" s="16"/>
      <c r="B15" s="17"/>
      <c r="C15" s="7" t="s">
        <v>11</v>
      </c>
      <c r="D15" s="7"/>
      <c r="E15" s="4"/>
      <c r="F15" s="4"/>
      <c r="G15" s="4"/>
      <c r="H15" s="6"/>
      <c r="I15" s="6"/>
    </row>
    <row r="16" spans="1:9" ht="27.95" customHeight="1" x14ac:dyDescent="0.3">
      <c r="A16" s="16"/>
      <c r="B16" s="17"/>
      <c r="C16" s="3">
        <v>1</v>
      </c>
      <c r="D16" s="26" t="s">
        <v>35</v>
      </c>
      <c r="E16" s="26">
        <v>20</v>
      </c>
      <c r="F16" s="26" t="s">
        <v>34</v>
      </c>
      <c r="G16" s="26"/>
      <c r="H16" s="27">
        <v>3000</v>
      </c>
      <c r="I16" s="27">
        <f>+E16*H16</f>
        <v>60000</v>
      </c>
    </row>
    <row r="17" spans="1:9" ht="27.95" customHeight="1" x14ac:dyDescent="0.3">
      <c r="A17" s="16"/>
      <c r="B17" s="17"/>
      <c r="C17" s="3">
        <v>2</v>
      </c>
      <c r="D17" s="4"/>
      <c r="E17" s="4"/>
      <c r="F17" s="4"/>
      <c r="G17" s="4"/>
      <c r="H17" s="6"/>
      <c r="I17" s="6">
        <f t="shared" ref="I17:I23" si="1">+E17*H17</f>
        <v>0</v>
      </c>
    </row>
    <row r="18" spans="1:9" ht="27.95" customHeight="1" x14ac:dyDescent="0.3">
      <c r="A18" s="16"/>
      <c r="B18" s="17"/>
      <c r="C18" s="3">
        <v>3</v>
      </c>
      <c r="D18" s="4"/>
      <c r="E18" s="4"/>
      <c r="F18" s="4"/>
      <c r="G18" s="4"/>
      <c r="H18" s="6"/>
      <c r="I18" s="6">
        <f t="shared" si="1"/>
        <v>0</v>
      </c>
    </row>
    <row r="19" spans="1:9" ht="27.95" customHeight="1" x14ac:dyDescent="0.3">
      <c r="A19" s="16"/>
      <c r="B19" s="17"/>
      <c r="C19" s="3">
        <v>4</v>
      </c>
      <c r="D19" s="4"/>
      <c r="E19" s="4"/>
      <c r="F19" s="4"/>
      <c r="G19" s="4"/>
      <c r="H19" s="6"/>
      <c r="I19" s="6">
        <f t="shared" si="1"/>
        <v>0</v>
      </c>
    </row>
    <row r="20" spans="1:9" ht="27.95" customHeight="1" x14ac:dyDescent="0.3">
      <c r="A20" s="12"/>
      <c r="B20" s="18"/>
      <c r="C20" s="3">
        <v>5</v>
      </c>
      <c r="D20" s="4"/>
      <c r="E20" s="4"/>
      <c r="F20" s="4"/>
      <c r="G20" s="4"/>
      <c r="H20" s="6"/>
      <c r="I20" s="6">
        <f t="shared" si="1"/>
        <v>0</v>
      </c>
    </row>
    <row r="21" spans="1:9" ht="27.95" customHeight="1" x14ac:dyDescent="0.3">
      <c r="A21" s="3" t="s">
        <v>13</v>
      </c>
      <c r="B21" s="8">
        <v>200000</v>
      </c>
      <c r="C21" s="3">
        <v>6</v>
      </c>
      <c r="D21" s="4"/>
      <c r="E21" s="4"/>
      <c r="F21" s="4"/>
      <c r="G21" s="4"/>
      <c r="H21" s="8"/>
      <c r="I21" s="8">
        <f t="shared" si="1"/>
        <v>0</v>
      </c>
    </row>
    <row r="22" spans="1:9" ht="27.95" customHeight="1" x14ac:dyDescent="0.3">
      <c r="A22" s="3" t="s">
        <v>12</v>
      </c>
      <c r="B22" s="8"/>
      <c r="C22" s="3">
        <v>7</v>
      </c>
      <c r="D22" s="4"/>
      <c r="E22" s="4"/>
      <c r="F22" s="4"/>
      <c r="G22" s="4"/>
      <c r="H22" s="8"/>
      <c r="I22" s="8">
        <f t="shared" si="1"/>
        <v>0</v>
      </c>
    </row>
    <row r="23" spans="1:9" ht="27.95" customHeight="1" x14ac:dyDescent="0.3">
      <c r="A23" s="3" t="s">
        <v>14</v>
      </c>
      <c r="B23" s="8"/>
      <c r="C23" s="3">
        <v>8</v>
      </c>
      <c r="D23" s="4"/>
      <c r="E23" s="4"/>
      <c r="F23" s="4"/>
      <c r="G23" s="4"/>
      <c r="H23" s="8"/>
      <c r="I23" s="8">
        <f t="shared" si="1"/>
        <v>0</v>
      </c>
    </row>
    <row r="24" spans="1:9" ht="27.95" customHeight="1" x14ac:dyDescent="0.3">
      <c r="A24" s="5" t="s">
        <v>16</v>
      </c>
      <c r="B24" s="9">
        <f>SUM(B21:B23)</f>
        <v>200000</v>
      </c>
      <c r="C24" s="10" t="s">
        <v>17</v>
      </c>
      <c r="D24" s="11"/>
      <c r="E24" s="11"/>
      <c r="F24" s="22"/>
      <c r="G24" s="23"/>
      <c r="H24" s="25"/>
      <c r="I24" s="9">
        <f>SUM(I6:I23)</f>
        <v>3480000</v>
      </c>
    </row>
    <row r="25" spans="1:9" ht="27.95" customHeight="1" x14ac:dyDescent="0.3">
      <c r="A25" s="5" t="s">
        <v>6</v>
      </c>
      <c r="B25" s="5" t="s">
        <v>19</v>
      </c>
      <c r="C25" s="5" t="s">
        <v>20</v>
      </c>
      <c r="D25" s="19" t="s">
        <v>32</v>
      </c>
      <c r="E25" s="5" t="s">
        <v>21</v>
      </c>
      <c r="F25" s="5" t="s">
        <v>10</v>
      </c>
      <c r="G25" s="4" t="s">
        <v>22</v>
      </c>
      <c r="H25" s="4" t="s">
        <v>42</v>
      </c>
      <c r="I25" s="8">
        <f>ROUNDDOWN((B24+F41)*10%,0)</f>
        <v>68000</v>
      </c>
    </row>
    <row r="26" spans="1:9" ht="27.95" customHeight="1" x14ac:dyDescent="0.3">
      <c r="A26" s="3">
        <v>1</v>
      </c>
      <c r="B26" s="26" t="s">
        <v>36</v>
      </c>
      <c r="C26" s="26">
        <v>32</v>
      </c>
      <c r="D26" s="28">
        <v>15000</v>
      </c>
      <c r="E26" s="26">
        <v>1</v>
      </c>
      <c r="F26" s="28">
        <f>C26*D26*E26</f>
        <v>480000</v>
      </c>
      <c r="G26" s="4" t="s">
        <v>23</v>
      </c>
      <c r="H26" s="4" t="s">
        <v>24</v>
      </c>
      <c r="I26" s="8">
        <f>+I24+B24+F41+I25</f>
        <v>4228000</v>
      </c>
    </row>
    <row r="27" spans="1:9" ht="27.95" customHeight="1" x14ac:dyDescent="0.3">
      <c r="A27" s="3">
        <v>2</v>
      </c>
      <c r="B27" s="4"/>
      <c r="C27" s="4"/>
      <c r="D27" s="8"/>
      <c r="E27" s="4"/>
      <c r="F27" s="8">
        <f t="shared" ref="F27:F40" si="2">C27*D27*E27</f>
        <v>0</v>
      </c>
      <c r="G27" s="4" t="s">
        <v>25</v>
      </c>
      <c r="H27" s="4" t="s">
        <v>43</v>
      </c>
      <c r="I27" s="8">
        <f>ROUNDDOWN(I26*10%,0)</f>
        <v>422800</v>
      </c>
    </row>
    <row r="28" spans="1:9" ht="27.95" customHeight="1" x14ac:dyDescent="0.3">
      <c r="A28" s="3">
        <v>3</v>
      </c>
      <c r="B28" s="4"/>
      <c r="C28" s="4"/>
      <c r="D28" s="8"/>
      <c r="E28" s="4"/>
      <c r="F28" s="8">
        <f t="shared" si="2"/>
        <v>0</v>
      </c>
      <c r="G28" s="4" t="s">
        <v>26</v>
      </c>
      <c r="H28" s="4" t="s">
        <v>44</v>
      </c>
      <c r="I28" s="8">
        <f>ROUNDDOWN((I26+I27-I24)*10%,0)</f>
        <v>117080</v>
      </c>
    </row>
    <row r="29" spans="1:9" ht="27.95" customHeight="1" x14ac:dyDescent="0.3">
      <c r="A29" s="3">
        <v>4</v>
      </c>
      <c r="B29" s="4"/>
      <c r="C29" s="4"/>
      <c r="D29" s="8"/>
      <c r="E29" s="4"/>
      <c r="F29" s="8">
        <f t="shared" si="2"/>
        <v>0</v>
      </c>
      <c r="G29" s="31" t="s">
        <v>27</v>
      </c>
      <c r="H29" s="7"/>
      <c r="I29" s="9">
        <f>SUM(I26:I28)</f>
        <v>4767880</v>
      </c>
    </row>
    <row r="30" spans="1:9" ht="27.95" customHeight="1" x14ac:dyDescent="0.3">
      <c r="A30" s="3">
        <v>5</v>
      </c>
      <c r="B30" s="4"/>
      <c r="C30" s="4"/>
      <c r="D30" s="8"/>
      <c r="E30" s="4"/>
      <c r="F30" s="8">
        <f t="shared" si="2"/>
        <v>0</v>
      </c>
      <c r="G30" s="14" t="s">
        <v>28</v>
      </c>
      <c r="H30" s="20"/>
      <c r="I30" s="15"/>
    </row>
    <row r="31" spans="1:9" ht="27.95" customHeight="1" x14ac:dyDescent="0.3">
      <c r="A31" s="3">
        <v>6</v>
      </c>
      <c r="B31" s="4"/>
      <c r="C31" s="4"/>
      <c r="D31" s="8"/>
      <c r="E31" s="4"/>
      <c r="F31" s="8">
        <f t="shared" si="2"/>
        <v>0</v>
      </c>
      <c r="G31" s="16" t="s">
        <v>45</v>
      </c>
      <c r="H31" s="21"/>
      <c r="I31" s="17"/>
    </row>
    <row r="32" spans="1:9" ht="27.95" customHeight="1" x14ac:dyDescent="0.3">
      <c r="A32" s="3">
        <v>7</v>
      </c>
      <c r="B32" s="4"/>
      <c r="C32" s="4"/>
      <c r="D32" s="8"/>
      <c r="E32" s="4"/>
      <c r="F32" s="8">
        <f t="shared" si="2"/>
        <v>0</v>
      </c>
      <c r="G32" s="16"/>
      <c r="H32" s="21"/>
      <c r="I32" s="17"/>
    </row>
    <row r="33" spans="1:9" ht="27.95" customHeight="1" x14ac:dyDescent="0.3">
      <c r="A33" s="3">
        <v>8</v>
      </c>
      <c r="B33" s="4"/>
      <c r="C33" s="4"/>
      <c r="D33" s="8"/>
      <c r="E33" s="4"/>
      <c r="F33" s="8">
        <f t="shared" si="2"/>
        <v>0</v>
      </c>
      <c r="G33" s="16"/>
      <c r="H33" s="21"/>
      <c r="I33" s="17"/>
    </row>
    <row r="34" spans="1:9" ht="27.95" customHeight="1" x14ac:dyDescent="0.3">
      <c r="A34" s="3">
        <v>9</v>
      </c>
      <c r="B34" s="4"/>
      <c r="C34" s="4"/>
      <c r="D34" s="8"/>
      <c r="E34" s="4"/>
      <c r="F34" s="8">
        <f t="shared" si="2"/>
        <v>0</v>
      </c>
      <c r="G34" s="16"/>
      <c r="H34" s="21"/>
      <c r="I34" s="17"/>
    </row>
    <row r="35" spans="1:9" ht="27.95" customHeight="1" x14ac:dyDescent="0.3">
      <c r="A35" s="3">
        <v>10</v>
      </c>
      <c r="B35" s="4"/>
      <c r="C35" s="4"/>
      <c r="D35" s="8"/>
      <c r="E35" s="4"/>
      <c r="F35" s="8">
        <f t="shared" si="2"/>
        <v>0</v>
      </c>
      <c r="G35" s="16"/>
      <c r="H35" s="21"/>
      <c r="I35" s="17"/>
    </row>
    <row r="36" spans="1:9" ht="27.95" customHeight="1" x14ac:dyDescent="0.3">
      <c r="A36" s="3">
        <v>11</v>
      </c>
      <c r="B36" s="4"/>
      <c r="C36" s="4"/>
      <c r="D36" s="8"/>
      <c r="E36" s="4"/>
      <c r="F36" s="8">
        <f t="shared" si="2"/>
        <v>0</v>
      </c>
      <c r="G36" s="30" t="s">
        <v>41</v>
      </c>
      <c r="H36" s="21"/>
      <c r="I36" s="17"/>
    </row>
    <row r="37" spans="1:9" ht="27.95" customHeight="1" x14ac:dyDescent="0.3">
      <c r="A37" s="3">
        <v>12</v>
      </c>
      <c r="B37" s="4"/>
      <c r="C37" s="4"/>
      <c r="D37" s="8"/>
      <c r="E37" s="4"/>
      <c r="F37" s="8">
        <f t="shared" si="2"/>
        <v>0</v>
      </c>
      <c r="G37" s="16"/>
      <c r="H37" s="21"/>
      <c r="I37" s="17"/>
    </row>
    <row r="38" spans="1:9" ht="27.95" customHeight="1" x14ac:dyDescent="0.3">
      <c r="A38" s="3">
        <v>13</v>
      </c>
      <c r="B38" s="4"/>
      <c r="C38" s="4"/>
      <c r="D38" s="8"/>
      <c r="E38" s="4"/>
      <c r="F38" s="8">
        <f t="shared" si="2"/>
        <v>0</v>
      </c>
      <c r="G38" s="16"/>
      <c r="H38" s="21"/>
      <c r="I38" s="17"/>
    </row>
    <row r="39" spans="1:9" ht="27.95" customHeight="1" x14ac:dyDescent="0.3">
      <c r="A39" s="3">
        <v>14</v>
      </c>
      <c r="B39" s="4"/>
      <c r="C39" s="4"/>
      <c r="D39" s="8"/>
      <c r="E39" s="4"/>
      <c r="F39" s="8">
        <f t="shared" si="2"/>
        <v>0</v>
      </c>
      <c r="G39" s="16"/>
      <c r="H39" s="21"/>
      <c r="I39" s="17"/>
    </row>
    <row r="40" spans="1:9" ht="27.95" customHeight="1" x14ac:dyDescent="0.3">
      <c r="A40" s="3">
        <v>15</v>
      </c>
      <c r="B40" s="4"/>
      <c r="C40" s="4"/>
      <c r="D40" s="8"/>
      <c r="E40" s="4"/>
      <c r="F40" s="8">
        <f t="shared" si="2"/>
        <v>0</v>
      </c>
      <c r="G40" s="16"/>
      <c r="H40" s="21"/>
      <c r="I40" s="17"/>
    </row>
    <row r="41" spans="1:9" ht="27.95" customHeight="1" x14ac:dyDescent="0.3">
      <c r="A41" s="10" t="s">
        <v>18</v>
      </c>
      <c r="B41" s="11"/>
      <c r="C41" s="22"/>
      <c r="D41" s="23"/>
      <c r="E41" s="24"/>
      <c r="F41" s="9">
        <f>SUM(F26:F40)</f>
        <v>480000</v>
      </c>
      <c r="G41" s="12"/>
      <c r="H41" s="13"/>
      <c r="I41" s="18"/>
    </row>
    <row r="42" spans="1:9" ht="30" customHeight="1" x14ac:dyDescent="0.3"/>
    <row r="43" spans="1:9" ht="30" customHeight="1" x14ac:dyDescent="0.3"/>
    <row r="44" spans="1:9" ht="30" customHeight="1" x14ac:dyDescent="0.3"/>
    <row r="45" spans="1:9" ht="30" customHeight="1" x14ac:dyDescent="0.3"/>
    <row r="46" spans="1:9" ht="30" customHeight="1" x14ac:dyDescent="0.3"/>
    <row r="47" spans="1:9" ht="30" customHeight="1" x14ac:dyDescent="0.3"/>
    <row r="48" spans="1:9" ht="30" customHeight="1" x14ac:dyDescent="0.3"/>
    <row r="49" s="1" customFormat="1" ht="30" customHeight="1" x14ac:dyDescent="0.3"/>
    <row r="50" s="1" customFormat="1" ht="30" customHeight="1" x14ac:dyDescent="0.3"/>
    <row r="51" s="1" customFormat="1" ht="30" customHeight="1" x14ac:dyDescent="0.3"/>
    <row r="52" s="1" customFormat="1" ht="30" customHeight="1" x14ac:dyDescent="0.3"/>
    <row r="53" s="1" customFormat="1" ht="30" customHeight="1" x14ac:dyDescent="0.3"/>
    <row r="54" s="1" customFormat="1" ht="30" customHeight="1" x14ac:dyDescent="0.3"/>
    <row r="55" s="1" customFormat="1" ht="30" customHeight="1" x14ac:dyDescent="0.3"/>
    <row r="56" s="1" customFormat="1" ht="30" customHeight="1" x14ac:dyDescent="0.3"/>
    <row r="57" s="1" customFormat="1" ht="30" customHeight="1" x14ac:dyDescent="0.3"/>
    <row r="58" s="1" customFormat="1" ht="30" customHeight="1" x14ac:dyDescent="0.3"/>
    <row r="59" s="1" customFormat="1" ht="30" customHeight="1" x14ac:dyDescent="0.3"/>
    <row r="60" s="1" customFormat="1" ht="30" customHeight="1" x14ac:dyDescent="0.3"/>
    <row r="61" s="1" customFormat="1" ht="30" customHeight="1" x14ac:dyDescent="0.3"/>
    <row r="62" s="1" customFormat="1" ht="30" customHeight="1" x14ac:dyDescent="0.3"/>
    <row r="63" s="1" customFormat="1" ht="30" customHeight="1" x14ac:dyDescent="0.3"/>
    <row r="64" s="1" customFormat="1" ht="30" customHeight="1" x14ac:dyDescent="0.3"/>
    <row r="65" s="1" customFormat="1" ht="30" customHeight="1" x14ac:dyDescent="0.3"/>
    <row r="66" s="1" customFormat="1" ht="30" customHeight="1" x14ac:dyDescent="0.3"/>
    <row r="67" s="1" customFormat="1" ht="30" customHeight="1" x14ac:dyDescent="0.3"/>
    <row r="68" s="1" customFormat="1" ht="30" customHeight="1" x14ac:dyDescent="0.3"/>
    <row r="69" s="1" customFormat="1" ht="30" customHeight="1" x14ac:dyDescent="0.3"/>
    <row r="70" s="1" customFormat="1" ht="30" customHeight="1" x14ac:dyDescent="0.3"/>
    <row r="71" s="1" customFormat="1" ht="30" customHeight="1" x14ac:dyDescent="0.3"/>
    <row r="72" s="1" customFormat="1" ht="30" customHeight="1" x14ac:dyDescent="0.3"/>
    <row r="73" s="1" customFormat="1" ht="30" customHeight="1" x14ac:dyDescent="0.3"/>
    <row r="74" s="1" customFormat="1" ht="30" customHeight="1" x14ac:dyDescent="0.3"/>
    <row r="75" s="1" customFormat="1" ht="30" customHeight="1" x14ac:dyDescent="0.3"/>
    <row r="76" s="1" customFormat="1" ht="30" customHeight="1" x14ac:dyDescent="0.3"/>
    <row r="77" s="1" customFormat="1" ht="30" customHeight="1" x14ac:dyDescent="0.3"/>
    <row r="78" s="1" customFormat="1" ht="30" customHeight="1" x14ac:dyDescent="0.3"/>
    <row r="79" s="1" customFormat="1" ht="30" customHeight="1" x14ac:dyDescent="0.3"/>
    <row r="80" s="1" customFormat="1" ht="30" customHeight="1" x14ac:dyDescent="0.3"/>
    <row r="81" s="1" customFormat="1" ht="30" customHeight="1" x14ac:dyDescent="0.3"/>
    <row r="82" s="1" customFormat="1" ht="30" customHeight="1" x14ac:dyDescent="0.3"/>
    <row r="83" s="1" customFormat="1" ht="30" customHeight="1" x14ac:dyDescent="0.3"/>
    <row r="84" s="1" customFormat="1" ht="30" customHeight="1" x14ac:dyDescent="0.3"/>
    <row r="85" s="1" customFormat="1" ht="30" customHeight="1" x14ac:dyDescent="0.3"/>
    <row r="86" s="1" customFormat="1" ht="30" customHeight="1" x14ac:dyDescent="0.3"/>
    <row r="87" s="1" customFormat="1" ht="30" customHeight="1" x14ac:dyDescent="0.3"/>
    <row r="88" s="1" customFormat="1" ht="30" customHeight="1" x14ac:dyDescent="0.3"/>
    <row r="89" s="1" customFormat="1" ht="30" customHeight="1" x14ac:dyDescent="0.3"/>
    <row r="90" s="1" customFormat="1" ht="30" customHeight="1" x14ac:dyDescent="0.3"/>
    <row r="91" s="1" customFormat="1" ht="30" customHeight="1" x14ac:dyDescent="0.3"/>
    <row r="92" s="1" customFormat="1" ht="30" customHeight="1" x14ac:dyDescent="0.3"/>
    <row r="93" s="1" customFormat="1" ht="30" customHeight="1" x14ac:dyDescent="0.3"/>
    <row r="94" s="1" customFormat="1" ht="30" customHeight="1" x14ac:dyDescent="0.3"/>
    <row r="95" s="1" customFormat="1" ht="30" customHeight="1" x14ac:dyDescent="0.3"/>
    <row r="96" s="1" customFormat="1" ht="30" customHeight="1" x14ac:dyDescent="0.3"/>
    <row r="97" s="1" customFormat="1" ht="30" customHeight="1" x14ac:dyDescent="0.3"/>
    <row r="98" s="1" customFormat="1" ht="30" customHeight="1" x14ac:dyDescent="0.3"/>
    <row r="99" s="1" customFormat="1" ht="30" customHeight="1" x14ac:dyDescent="0.3"/>
    <row r="100" s="1" customFormat="1" ht="30" customHeight="1" x14ac:dyDescent="0.3"/>
    <row r="101" s="1" customFormat="1" ht="30" customHeight="1" x14ac:dyDescent="0.3"/>
    <row r="102" s="1" customFormat="1" ht="30" customHeight="1" x14ac:dyDescent="0.3"/>
    <row r="103" s="1" customFormat="1" ht="30" customHeight="1" x14ac:dyDescent="0.3"/>
    <row r="104" s="1" customFormat="1" ht="30" customHeight="1" x14ac:dyDescent="0.3"/>
    <row r="105" s="1" customFormat="1" ht="30" customHeight="1" x14ac:dyDescent="0.3"/>
    <row r="106" s="1" customFormat="1" ht="30" customHeight="1" x14ac:dyDescent="0.3"/>
    <row r="107" s="1" customFormat="1" ht="30" customHeight="1" x14ac:dyDescent="0.3"/>
    <row r="108" s="1" customFormat="1" ht="30" customHeight="1" x14ac:dyDescent="0.3"/>
    <row r="109" s="1" customFormat="1" ht="30" customHeight="1" x14ac:dyDescent="0.3"/>
    <row r="110" s="1" customFormat="1" ht="30" customHeight="1" x14ac:dyDescent="0.3"/>
    <row r="111" s="1" customFormat="1" ht="30" customHeight="1" x14ac:dyDescent="0.3"/>
    <row r="112" s="1" customFormat="1" ht="30" customHeight="1" x14ac:dyDescent="0.3"/>
    <row r="113" s="1" customFormat="1" ht="30" customHeight="1" x14ac:dyDescent="0.3"/>
    <row r="114" s="1" customFormat="1" ht="30" customHeight="1" x14ac:dyDescent="0.3"/>
    <row r="115" s="1" customFormat="1" ht="30" customHeight="1" x14ac:dyDescent="0.3"/>
    <row r="116" s="1" customFormat="1" ht="30" customHeight="1" x14ac:dyDescent="0.3"/>
    <row r="117" s="1" customFormat="1" ht="30" customHeight="1" x14ac:dyDescent="0.3"/>
    <row r="118" s="1" customFormat="1" ht="30" customHeight="1" x14ac:dyDescent="0.3"/>
    <row r="119" s="1" customFormat="1" ht="30" customHeight="1" x14ac:dyDescent="0.3"/>
    <row r="120" s="1" customFormat="1" ht="30" customHeight="1" x14ac:dyDescent="0.3"/>
    <row r="121" s="1" customFormat="1" ht="30" customHeight="1" x14ac:dyDescent="0.3"/>
    <row r="122" s="1" customFormat="1" ht="30" customHeight="1" x14ac:dyDescent="0.3"/>
    <row r="123" s="1" customFormat="1" ht="30" customHeight="1" x14ac:dyDescent="0.3"/>
  </sheetData>
  <mergeCells count="3">
    <mergeCell ref="A6:B6"/>
    <mergeCell ref="A7:B7"/>
    <mergeCell ref="F4:G4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60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</dc:creator>
  <cp:lastModifiedBy>Windows 사용자</cp:lastModifiedBy>
  <cp:lastPrinted>2021-03-02T07:40:01Z</cp:lastPrinted>
  <dcterms:created xsi:type="dcterms:W3CDTF">2021-03-02T07:22:49Z</dcterms:created>
  <dcterms:modified xsi:type="dcterms:W3CDTF">2022-04-29T00:34:35Z</dcterms:modified>
</cp:coreProperties>
</file>