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hilton\Documents\Tools\"/>
    </mc:Choice>
  </mc:AlternateContent>
  <xr:revisionPtr revIDLastSave="0" documentId="13_ncr:1_{1C4E1B58-FE25-4931-8310-8B4A0110462A}" xr6:coauthVersionLast="45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C# model" sheetId="1" r:id="rId1"/>
    <sheet name="Typ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/>
  <c r="B9" i="1"/>
  <c r="C9" i="1" s="1"/>
  <c r="B10" i="1"/>
  <c r="C10" i="1" s="1"/>
  <c r="B11" i="1"/>
  <c r="C11" i="1" s="1"/>
  <c r="B12" i="1"/>
  <c r="C12" i="1"/>
  <c r="B13" i="1"/>
  <c r="C13" i="1" s="1"/>
  <c r="B14" i="1"/>
  <c r="C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/>
  <c r="B19" i="1"/>
  <c r="C19" i="1" s="1"/>
  <c r="D19" i="1"/>
  <c r="E19" i="1"/>
  <c r="B20" i="1"/>
  <c r="B21" i="1"/>
  <c r="C21" i="1" s="1"/>
  <c r="D21" i="1"/>
  <c r="B22" i="1"/>
  <c r="C22" i="1"/>
  <c r="D22" i="1"/>
  <c r="F22" i="1"/>
  <c r="B23" i="1"/>
  <c r="B24" i="1"/>
  <c r="C24" i="1"/>
  <c r="D24" i="1"/>
  <c r="B25" i="1"/>
  <c r="C25" i="1" s="1"/>
  <c r="D25" i="1"/>
  <c r="E25" i="1"/>
  <c r="F25" i="1"/>
  <c r="L25" i="1"/>
  <c r="B26" i="1"/>
  <c r="C26" i="1"/>
  <c r="B27" i="1"/>
  <c r="C27" i="1" s="1"/>
  <c r="D27" i="1" s="1"/>
  <c r="E27" i="1" s="1"/>
  <c r="B28" i="1"/>
  <c r="C28" i="1"/>
  <c r="B29" i="1"/>
  <c r="C29" i="1" s="1"/>
  <c r="B30" i="1"/>
  <c r="C30" i="1"/>
  <c r="B31" i="1"/>
  <c r="C31" i="1"/>
  <c r="F31" i="1" s="1"/>
  <c r="D31" i="1"/>
  <c r="B32" i="1"/>
  <c r="C32" i="1"/>
  <c r="B33" i="1"/>
  <c r="C33" i="1"/>
  <c r="F33" i="1" s="1"/>
  <c r="D33" i="1"/>
  <c r="E33" i="1"/>
  <c r="B34" i="1"/>
  <c r="C34" i="1" s="1"/>
  <c r="B35" i="1"/>
  <c r="C35" i="1"/>
  <c r="F35" i="1" s="1"/>
  <c r="B36" i="1"/>
  <c r="C36" i="1"/>
  <c r="B37" i="1"/>
  <c r="C37" i="1" s="1"/>
  <c r="B38" i="1"/>
  <c r="C38" i="1"/>
  <c r="B39" i="1"/>
  <c r="C39" i="1"/>
  <c r="F39" i="1" s="1"/>
  <c r="G39" i="1" s="1"/>
  <c r="D39" i="1"/>
  <c r="B40" i="1"/>
  <c r="C40" i="1"/>
  <c r="B41" i="1"/>
  <c r="C41" i="1"/>
  <c r="F41" i="1" s="1"/>
  <c r="D41" i="1"/>
  <c r="E41" i="1"/>
  <c r="B42" i="1"/>
  <c r="B43" i="1"/>
  <c r="B44" i="1"/>
  <c r="C44" i="1" s="1"/>
  <c r="B45" i="1"/>
  <c r="B46" i="1"/>
  <c r="C46" i="1" s="1"/>
  <c r="B47" i="1"/>
  <c r="B48" i="1"/>
  <c r="C48" i="1" s="1"/>
  <c r="B49" i="1"/>
  <c r="B50" i="1"/>
  <c r="C50" i="1" s="1"/>
  <c r="F37" i="1" l="1"/>
  <c r="D37" i="1"/>
  <c r="E37" i="1"/>
  <c r="F29" i="1"/>
  <c r="D29" i="1"/>
  <c r="E29" i="1"/>
  <c r="F38" i="1"/>
  <c r="L38" i="1" s="1"/>
  <c r="D35" i="1"/>
  <c r="E35" i="1" s="1"/>
  <c r="F18" i="1"/>
  <c r="F17" i="1"/>
  <c r="F40" i="1"/>
  <c r="L40" i="1" s="1"/>
  <c r="E17" i="1"/>
  <c r="E39" i="1"/>
  <c r="E31" i="1"/>
  <c r="F24" i="1"/>
  <c r="G24" i="1" s="1"/>
  <c r="H24" i="1" s="1"/>
  <c r="E15" i="1"/>
  <c r="D50" i="1"/>
  <c r="F50" i="1"/>
  <c r="E50" i="1"/>
  <c r="D46" i="1"/>
  <c r="E46" i="1" s="1"/>
  <c r="F45" i="1"/>
  <c r="G40" i="1"/>
  <c r="D48" i="1"/>
  <c r="E48" i="1" s="1"/>
  <c r="F48" i="1"/>
  <c r="D44" i="1"/>
  <c r="E44" i="1" s="1"/>
  <c r="G33" i="1"/>
  <c r="H33" i="1" s="1"/>
  <c r="L33" i="1"/>
  <c r="D26" i="1"/>
  <c r="E26" i="1" s="1"/>
  <c r="G22" i="1"/>
  <c r="I22" i="1" s="1"/>
  <c r="J22" i="1" s="1"/>
  <c r="K22" i="1" s="1"/>
  <c r="M22" i="1" s="1"/>
  <c r="N22" i="1" s="1"/>
  <c r="O22" i="1" s="1"/>
  <c r="L22" i="1"/>
  <c r="G17" i="1"/>
  <c r="H17" i="1" s="1"/>
  <c r="I17" i="1"/>
  <c r="J17" i="1" s="1"/>
  <c r="K17" i="1" s="1"/>
  <c r="M17" i="1" s="1"/>
  <c r="N17" i="1" s="1"/>
  <c r="C49" i="1"/>
  <c r="F49" i="1" s="1"/>
  <c r="C47" i="1"/>
  <c r="F47" i="1" s="1"/>
  <c r="C45" i="1"/>
  <c r="C43" i="1"/>
  <c r="C42" i="1"/>
  <c r="F42" i="1" s="1"/>
  <c r="L41" i="1"/>
  <c r="G41" i="1"/>
  <c r="I41" i="1" s="1"/>
  <c r="J41" i="1" s="1"/>
  <c r="K41" i="1" s="1"/>
  <c r="M41" i="1" s="1"/>
  <c r="N41" i="1" s="1"/>
  <c r="O41" i="1" s="1"/>
  <c r="H39" i="1"/>
  <c r="G35" i="1"/>
  <c r="I35" i="1" s="1"/>
  <c r="J35" i="1" s="1"/>
  <c r="K35" i="1" s="1"/>
  <c r="M35" i="1" s="1"/>
  <c r="N35" i="1" s="1"/>
  <c r="O35" i="1" s="1"/>
  <c r="L35" i="1"/>
  <c r="I33" i="1"/>
  <c r="J33" i="1" s="1"/>
  <c r="K33" i="1" s="1"/>
  <c r="M33" i="1" s="1"/>
  <c r="N33" i="1" s="1"/>
  <c r="O33" i="1" s="1"/>
  <c r="D32" i="1"/>
  <c r="E32" i="1" s="1"/>
  <c r="F32" i="1"/>
  <c r="F26" i="1"/>
  <c r="D18" i="1"/>
  <c r="E18" i="1" s="1"/>
  <c r="F9" i="1"/>
  <c r="D9" i="1"/>
  <c r="E9" i="1" s="1"/>
  <c r="F44" i="1"/>
  <c r="I39" i="1"/>
  <c r="J39" i="1" s="1"/>
  <c r="K39" i="1" s="1"/>
  <c r="M39" i="1" s="1"/>
  <c r="N39" i="1" s="1"/>
  <c r="O39" i="1" s="1"/>
  <c r="D38" i="1"/>
  <c r="E38" i="1" s="1"/>
  <c r="G37" i="1"/>
  <c r="H37" i="1" s="1"/>
  <c r="L37" i="1"/>
  <c r="D34" i="1"/>
  <c r="E34" i="1"/>
  <c r="F34" i="1"/>
  <c r="C23" i="1"/>
  <c r="F23" i="1"/>
  <c r="C20" i="1"/>
  <c r="G18" i="1"/>
  <c r="H18" i="1" s="1"/>
  <c r="L18" i="1"/>
  <c r="D8" i="1"/>
  <c r="E8" i="1"/>
  <c r="F8" i="1"/>
  <c r="F46" i="1"/>
  <c r="H41" i="1"/>
  <c r="D40" i="1"/>
  <c r="E40" i="1"/>
  <c r="D30" i="1"/>
  <c r="E30" i="1"/>
  <c r="F30" i="1"/>
  <c r="L39" i="1"/>
  <c r="D36" i="1"/>
  <c r="E36" i="1" s="1"/>
  <c r="F36" i="1"/>
  <c r="G31" i="1"/>
  <c r="I31" i="1" s="1"/>
  <c r="J31" i="1" s="1"/>
  <c r="K31" i="1" s="1"/>
  <c r="M31" i="1" s="1"/>
  <c r="N31" i="1" s="1"/>
  <c r="L31" i="1"/>
  <c r="D28" i="1"/>
  <c r="E28" i="1" s="1"/>
  <c r="F28" i="1"/>
  <c r="G25" i="1"/>
  <c r="H25" i="1" s="1"/>
  <c r="E21" i="1"/>
  <c r="L17" i="1"/>
  <c r="E24" i="1"/>
  <c r="E16" i="1"/>
  <c r="D14" i="1"/>
  <c r="E14" i="1" s="1"/>
  <c r="F14" i="1"/>
  <c r="F7" i="1"/>
  <c r="D7" i="1"/>
  <c r="E7" i="1" s="1"/>
  <c r="D6" i="1"/>
  <c r="E6" i="1" s="1"/>
  <c r="F6" i="1"/>
  <c r="E22" i="1"/>
  <c r="F21" i="1"/>
  <c r="F13" i="1"/>
  <c r="D13" i="1"/>
  <c r="E13" i="1" s="1"/>
  <c r="D12" i="1"/>
  <c r="E12" i="1" s="1"/>
  <c r="F12" i="1"/>
  <c r="F5" i="1"/>
  <c r="D5" i="1"/>
  <c r="E5" i="1" s="1"/>
  <c r="D4" i="1"/>
  <c r="E4" i="1" s="1"/>
  <c r="F4" i="1"/>
  <c r="F27" i="1"/>
  <c r="F19" i="1"/>
  <c r="F16" i="1"/>
  <c r="F15" i="1"/>
  <c r="F11" i="1"/>
  <c r="D11" i="1"/>
  <c r="E11" i="1" s="1"/>
  <c r="D10" i="1"/>
  <c r="E10" i="1" s="1"/>
  <c r="F10" i="1"/>
  <c r="F3" i="1"/>
  <c r="D3" i="1"/>
  <c r="E3" i="1" s="1"/>
  <c r="B2" i="1"/>
  <c r="O31" i="1" l="1"/>
  <c r="L29" i="1"/>
  <c r="H22" i="1"/>
  <c r="H40" i="1"/>
  <c r="G29" i="1"/>
  <c r="H29" i="1" s="1"/>
  <c r="G38" i="1"/>
  <c r="I38" i="1" s="1"/>
  <c r="J38" i="1" s="1"/>
  <c r="K38" i="1" s="1"/>
  <c r="M38" i="1" s="1"/>
  <c r="N38" i="1" s="1"/>
  <c r="O38" i="1" s="1"/>
  <c r="H35" i="1"/>
  <c r="I40" i="1"/>
  <c r="J40" i="1" s="1"/>
  <c r="K40" i="1" s="1"/>
  <c r="M40" i="1" s="1"/>
  <c r="N40" i="1" s="1"/>
  <c r="O40" i="1" s="1"/>
  <c r="O17" i="1"/>
  <c r="L24" i="1"/>
  <c r="L42" i="1"/>
  <c r="G42" i="1"/>
  <c r="I42" i="1" s="1"/>
  <c r="J42" i="1" s="1"/>
  <c r="K42" i="1" s="1"/>
  <c r="M42" i="1" s="1"/>
  <c r="N42" i="1" s="1"/>
  <c r="L49" i="1"/>
  <c r="G49" i="1"/>
  <c r="I49" i="1" s="1"/>
  <c r="J49" i="1" s="1"/>
  <c r="K49" i="1" s="1"/>
  <c r="M49" i="1" s="1"/>
  <c r="N49" i="1" s="1"/>
  <c r="I47" i="1"/>
  <c r="J47" i="1" s="1"/>
  <c r="K47" i="1" s="1"/>
  <c r="M47" i="1" s="1"/>
  <c r="N47" i="1" s="1"/>
  <c r="H47" i="1"/>
  <c r="L47" i="1"/>
  <c r="G47" i="1"/>
  <c r="L32" i="1"/>
  <c r="G32" i="1"/>
  <c r="I32" i="1" s="1"/>
  <c r="J32" i="1" s="1"/>
  <c r="K32" i="1" s="1"/>
  <c r="M32" i="1" s="1"/>
  <c r="N32" i="1" s="1"/>
  <c r="O32" i="1" s="1"/>
  <c r="D45" i="1"/>
  <c r="E45" i="1" s="1"/>
  <c r="G48" i="1"/>
  <c r="H48" i="1" s="1"/>
  <c r="L48" i="1"/>
  <c r="L8" i="1"/>
  <c r="G8" i="1"/>
  <c r="I8" i="1" s="1"/>
  <c r="J8" i="1" s="1"/>
  <c r="K8" i="1" s="1"/>
  <c r="M8" i="1" s="1"/>
  <c r="N8" i="1" s="1"/>
  <c r="D20" i="1"/>
  <c r="E20" i="1" s="1"/>
  <c r="G9" i="1"/>
  <c r="I9" i="1" s="1"/>
  <c r="J9" i="1" s="1"/>
  <c r="K9" i="1" s="1"/>
  <c r="M9" i="1" s="1"/>
  <c r="N9" i="1" s="1"/>
  <c r="L9" i="1"/>
  <c r="D43" i="1"/>
  <c r="E43" i="1" s="1"/>
  <c r="F43" i="1"/>
  <c r="L45" i="1"/>
  <c r="G45" i="1"/>
  <c r="H45" i="1" s="1"/>
  <c r="G3" i="1"/>
  <c r="I3" i="1" s="1"/>
  <c r="J3" i="1" s="1"/>
  <c r="K3" i="1" s="1"/>
  <c r="M3" i="1" s="1"/>
  <c r="N3" i="1" s="1"/>
  <c r="L3" i="1"/>
  <c r="G19" i="1"/>
  <c r="H19" i="1" s="1"/>
  <c r="L19" i="1"/>
  <c r="G21" i="1"/>
  <c r="L21" i="1"/>
  <c r="H21" i="1"/>
  <c r="I21" i="1"/>
  <c r="J21" i="1" s="1"/>
  <c r="K21" i="1" s="1"/>
  <c r="M21" i="1" s="1"/>
  <c r="N21" i="1" s="1"/>
  <c r="O21" i="1" s="1"/>
  <c r="I24" i="1"/>
  <c r="J24" i="1" s="1"/>
  <c r="K24" i="1" s="1"/>
  <c r="M24" i="1" s="1"/>
  <c r="N24" i="1" s="1"/>
  <c r="O24" i="1" s="1"/>
  <c r="I37" i="1"/>
  <c r="J37" i="1" s="1"/>
  <c r="K37" i="1" s="1"/>
  <c r="M37" i="1" s="1"/>
  <c r="N37" i="1" s="1"/>
  <c r="O37" i="1" s="1"/>
  <c r="G23" i="1"/>
  <c r="H23" i="1" s="1"/>
  <c r="I23" i="1"/>
  <c r="J23" i="1" s="1"/>
  <c r="K23" i="1" s="1"/>
  <c r="M23" i="1" s="1"/>
  <c r="N23" i="1" s="1"/>
  <c r="L23" i="1"/>
  <c r="G44" i="1"/>
  <c r="H44" i="1" s="1"/>
  <c r="L44" i="1"/>
  <c r="L10" i="1"/>
  <c r="G10" i="1"/>
  <c r="I10" i="1" s="1"/>
  <c r="J10" i="1" s="1"/>
  <c r="K10" i="1" s="1"/>
  <c r="M10" i="1" s="1"/>
  <c r="N10" i="1" s="1"/>
  <c r="G11" i="1"/>
  <c r="I11" i="1" s="1"/>
  <c r="J11" i="1" s="1"/>
  <c r="K11" i="1" s="1"/>
  <c r="M11" i="1" s="1"/>
  <c r="N11" i="1" s="1"/>
  <c r="L11" i="1"/>
  <c r="G27" i="1"/>
  <c r="I27" i="1" s="1"/>
  <c r="J27" i="1" s="1"/>
  <c r="K27" i="1" s="1"/>
  <c r="M27" i="1" s="1"/>
  <c r="N27" i="1" s="1"/>
  <c r="H27" i="1"/>
  <c r="L27" i="1"/>
  <c r="I25" i="1"/>
  <c r="J25" i="1" s="1"/>
  <c r="K25" i="1" s="1"/>
  <c r="M25" i="1" s="1"/>
  <c r="N25" i="1" s="1"/>
  <c r="O25" i="1" s="1"/>
  <c r="L28" i="1"/>
  <c r="I28" i="1"/>
  <c r="J28" i="1" s="1"/>
  <c r="K28" i="1" s="1"/>
  <c r="M28" i="1" s="1"/>
  <c r="N28" i="1" s="1"/>
  <c r="G28" i="1"/>
  <c r="H28" i="1" s="1"/>
  <c r="L36" i="1"/>
  <c r="G36" i="1"/>
  <c r="H36" i="1" s="1"/>
  <c r="G46" i="1"/>
  <c r="H46" i="1" s="1"/>
  <c r="L46" i="1"/>
  <c r="I18" i="1"/>
  <c r="J18" i="1" s="1"/>
  <c r="K18" i="1" s="1"/>
  <c r="M18" i="1" s="1"/>
  <c r="N18" i="1" s="1"/>
  <c r="O18" i="1" s="1"/>
  <c r="D23" i="1"/>
  <c r="E23" i="1" s="1"/>
  <c r="D47" i="1"/>
  <c r="E47" i="1" s="1"/>
  <c r="G50" i="1"/>
  <c r="H50" i="1" s="1"/>
  <c r="L50" i="1"/>
  <c r="G16" i="1"/>
  <c r="I16" i="1" s="1"/>
  <c r="J16" i="1" s="1"/>
  <c r="K16" i="1" s="1"/>
  <c r="M16" i="1" s="1"/>
  <c r="N16" i="1" s="1"/>
  <c r="L16" i="1"/>
  <c r="H16" i="1"/>
  <c r="L12" i="1"/>
  <c r="G12" i="1"/>
  <c r="H12" i="1" s="1"/>
  <c r="G13" i="1"/>
  <c r="I13" i="1" s="1"/>
  <c r="J13" i="1" s="1"/>
  <c r="K13" i="1" s="1"/>
  <c r="M13" i="1" s="1"/>
  <c r="N13" i="1" s="1"/>
  <c r="O13" i="1" s="1"/>
  <c r="L13" i="1"/>
  <c r="L14" i="1"/>
  <c r="G14" i="1"/>
  <c r="I14" i="1" s="1"/>
  <c r="J14" i="1" s="1"/>
  <c r="K14" i="1" s="1"/>
  <c r="M14" i="1" s="1"/>
  <c r="N14" i="1" s="1"/>
  <c r="G15" i="1"/>
  <c r="I15" i="1" s="1"/>
  <c r="J15" i="1" s="1"/>
  <c r="K15" i="1" s="1"/>
  <c r="M15" i="1" s="1"/>
  <c r="N15" i="1" s="1"/>
  <c r="H15" i="1"/>
  <c r="L15" i="1"/>
  <c r="L4" i="1"/>
  <c r="G4" i="1"/>
  <c r="I4" i="1" s="1"/>
  <c r="J4" i="1" s="1"/>
  <c r="G5" i="1"/>
  <c r="I5" i="1" s="1"/>
  <c r="J5" i="1" s="1"/>
  <c r="L5" i="1"/>
  <c r="L6" i="1"/>
  <c r="G6" i="1"/>
  <c r="H6" i="1" s="1"/>
  <c r="G7" i="1"/>
  <c r="I7" i="1" s="1"/>
  <c r="J7" i="1" s="1"/>
  <c r="K7" i="1" s="1"/>
  <c r="M7" i="1" s="1"/>
  <c r="N7" i="1" s="1"/>
  <c r="L7" i="1"/>
  <c r="H31" i="1"/>
  <c r="H30" i="1"/>
  <c r="L30" i="1"/>
  <c r="G30" i="1"/>
  <c r="I30" i="1" s="1"/>
  <c r="J30" i="1" s="1"/>
  <c r="K30" i="1" s="1"/>
  <c r="M30" i="1" s="1"/>
  <c r="N30" i="1" s="1"/>
  <c r="O30" i="1" s="1"/>
  <c r="F20" i="1"/>
  <c r="L34" i="1"/>
  <c r="G34" i="1"/>
  <c r="I34" i="1" s="1"/>
  <c r="J34" i="1" s="1"/>
  <c r="K34" i="1" s="1"/>
  <c r="M34" i="1" s="1"/>
  <c r="N34" i="1" s="1"/>
  <c r="O34" i="1" s="1"/>
  <c r="G26" i="1"/>
  <c r="H26" i="1" s="1"/>
  <c r="L26" i="1"/>
  <c r="D42" i="1"/>
  <c r="E42" i="1"/>
  <c r="D49" i="1"/>
  <c r="E49" i="1" s="1"/>
  <c r="C2" i="1"/>
  <c r="O49" i="1" l="1"/>
  <c r="H34" i="1"/>
  <c r="O16" i="1"/>
  <c r="I36" i="1"/>
  <c r="J36" i="1" s="1"/>
  <c r="K36" i="1" s="1"/>
  <c r="M36" i="1" s="1"/>
  <c r="N36" i="1" s="1"/>
  <c r="O36" i="1" s="1"/>
  <c r="O27" i="1"/>
  <c r="I45" i="1"/>
  <c r="J45" i="1" s="1"/>
  <c r="K45" i="1" s="1"/>
  <c r="M45" i="1" s="1"/>
  <c r="N45" i="1" s="1"/>
  <c r="O45" i="1" s="1"/>
  <c r="O42" i="1"/>
  <c r="O23" i="1"/>
  <c r="H38" i="1"/>
  <c r="H32" i="1"/>
  <c r="H11" i="1"/>
  <c r="I48" i="1"/>
  <c r="J48" i="1" s="1"/>
  <c r="K48" i="1" s="1"/>
  <c r="M48" i="1" s="1"/>
  <c r="N48" i="1" s="1"/>
  <c r="O48" i="1" s="1"/>
  <c r="I50" i="1"/>
  <c r="J50" i="1" s="1"/>
  <c r="K50" i="1" s="1"/>
  <c r="M50" i="1" s="1"/>
  <c r="N50" i="1" s="1"/>
  <c r="O50" i="1" s="1"/>
  <c r="I46" i="1"/>
  <c r="J46" i="1" s="1"/>
  <c r="K46" i="1" s="1"/>
  <c r="M46" i="1" s="1"/>
  <c r="N46" i="1" s="1"/>
  <c r="O46" i="1" s="1"/>
  <c r="O28" i="1"/>
  <c r="O47" i="1"/>
  <c r="I29" i="1"/>
  <c r="J29" i="1" s="1"/>
  <c r="K29" i="1" s="1"/>
  <c r="M29" i="1" s="1"/>
  <c r="N29" i="1" s="1"/>
  <c r="O29" i="1" s="1"/>
  <c r="O9" i="1"/>
  <c r="O3" i="1"/>
  <c r="K5" i="1"/>
  <c r="M5" i="1" s="1"/>
  <c r="N5" i="1" s="1"/>
  <c r="O5" i="1" s="1"/>
  <c r="H3" i="1"/>
  <c r="H5" i="1"/>
  <c r="O11" i="1"/>
  <c r="O15" i="1"/>
  <c r="H4" i="1"/>
  <c r="K4" i="1" s="1"/>
  <c r="M4" i="1" s="1"/>
  <c r="N4" i="1" s="1"/>
  <c r="O4" i="1" s="1"/>
  <c r="H13" i="1"/>
  <c r="O7" i="1"/>
  <c r="H7" i="1"/>
  <c r="O8" i="1"/>
  <c r="O14" i="1"/>
  <c r="O10" i="1"/>
  <c r="I6" i="1"/>
  <c r="J6" i="1" s="1"/>
  <c r="K6" i="1" s="1"/>
  <c r="M6" i="1" s="1"/>
  <c r="N6" i="1" s="1"/>
  <c r="O6" i="1" s="1"/>
  <c r="H14" i="1"/>
  <c r="H10" i="1"/>
  <c r="H9" i="1"/>
  <c r="I12" i="1"/>
  <c r="J12" i="1" s="1"/>
  <c r="K12" i="1" s="1"/>
  <c r="M12" i="1" s="1"/>
  <c r="N12" i="1" s="1"/>
  <c r="O12" i="1" s="1"/>
  <c r="H8" i="1"/>
  <c r="I26" i="1"/>
  <c r="J26" i="1" s="1"/>
  <c r="K26" i="1" s="1"/>
  <c r="M26" i="1" s="1"/>
  <c r="N26" i="1" s="1"/>
  <c r="O26" i="1" s="1"/>
  <c r="I19" i="1"/>
  <c r="J19" i="1" s="1"/>
  <c r="K19" i="1" s="1"/>
  <c r="M19" i="1" s="1"/>
  <c r="N19" i="1" s="1"/>
  <c r="O19" i="1" s="1"/>
  <c r="I20" i="1"/>
  <c r="J20" i="1" s="1"/>
  <c r="K20" i="1" s="1"/>
  <c r="M20" i="1" s="1"/>
  <c r="N20" i="1" s="1"/>
  <c r="O20" i="1" s="1"/>
  <c r="G20" i="1"/>
  <c r="H20" i="1" s="1"/>
  <c r="L20" i="1"/>
  <c r="I44" i="1"/>
  <c r="J44" i="1" s="1"/>
  <c r="K44" i="1" s="1"/>
  <c r="M44" i="1" s="1"/>
  <c r="N44" i="1" s="1"/>
  <c r="O44" i="1" s="1"/>
  <c r="H49" i="1"/>
  <c r="H42" i="1"/>
  <c r="L43" i="1"/>
  <c r="G43" i="1"/>
  <c r="I43" i="1" s="1"/>
  <c r="J43" i="1" s="1"/>
  <c r="K43" i="1" s="1"/>
  <c r="M43" i="1" s="1"/>
  <c r="N43" i="1" s="1"/>
  <c r="O43" i="1" s="1"/>
  <c r="D2" i="1"/>
  <c r="E2" i="1" s="1"/>
  <c r="F2" i="1"/>
  <c r="H43" i="1" l="1"/>
  <c r="G2" i="1"/>
  <c r="I2" i="1" s="1"/>
  <c r="J2" i="1" s="1"/>
  <c r="K2" i="1" s="1"/>
  <c r="M2" i="1" s="1"/>
  <c r="N2" i="1" s="1"/>
  <c r="L2" i="1"/>
  <c r="O2" i="1" l="1"/>
  <c r="H2" i="1"/>
</calcChain>
</file>

<file path=xl/sharedStrings.xml><?xml version="1.0" encoding="utf-8"?>
<sst xmlns="http://schemas.openxmlformats.org/spreadsheetml/2006/main" count="43" uniqueCount="37">
  <si>
    <t>Name</t>
  </si>
  <si>
    <t>C#</t>
  </si>
  <si>
    <t>First space</t>
  </si>
  <si>
    <t>Second space</t>
  </si>
  <si>
    <t>Third space</t>
  </si>
  <si>
    <t>C# type</t>
  </si>
  <si>
    <t>Typescript type</t>
  </si>
  <si>
    <t>Non-nullable C# type</t>
  </si>
  <si>
    <t>Is nullable</t>
  </si>
  <si>
    <t>Typescript</t>
  </si>
  <si>
    <t>int</t>
  </si>
  <si>
    <t>decimal</t>
  </si>
  <si>
    <t>double</t>
  </si>
  <si>
    <t>DateTime</t>
  </si>
  <si>
    <t>string</t>
  </si>
  <si>
    <t>bool</t>
  </si>
  <si>
    <t>boolean</t>
  </si>
  <si>
    <t>number</t>
  </si>
  <si>
    <t>C# enumerables</t>
  </si>
  <si>
    <t>IEnumerable</t>
  </si>
  <si>
    <t>ICollection</t>
  </si>
  <si>
    <t>IList</t>
  </si>
  <si>
    <t>List</t>
  </si>
  <si>
    <t>Collection</t>
  </si>
  <si>
    <t>IQueryable</t>
  </si>
  <si>
    <t>Is enumerable</t>
  </si>
  <si>
    <t>First chevron</t>
  </si>
  <si>
    <t>Second chevron</t>
  </si>
  <si>
    <t>Type before chevrons</t>
  </si>
  <si>
    <t>Type being enumerated</t>
  </si>
  <si>
    <t>Anything in this list will be converted to a typescript array</t>
  </si>
  <si>
    <t>Specify mapping from C# to typescript types</t>
  </si>
  <si>
    <t>NB if any rows give unexpected results, check the type is specified in the other worksheet</t>
  </si>
  <si>
    <t>object</t>
  </si>
  <si>
    <t>Object</t>
  </si>
  <si>
    <t xml:space="preserve">        public int Id { get; set; }</t>
  </si>
  <si>
    <t xml:space="preserve">        public string Notes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</si>
</sst>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0" xfId="1"/>
    <xf numFmtId="0" fontId="0" fillId="0" borderId="0" xfId="0" quotePrefix="1"/>
    <xf numFmtId="0" fontId="1" fillId="2" borderId="0" xfId="1" applyAlignment="1">
      <alignment horizontal="center"/>
    </xf>
    <xf numFmtId="0" fontId="3" fillId="0" borderId="0" xfId="0" applyFont="1"/>
    <xf numFmtId="0" fontId="0" fillId="3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workbookViewId="0">
      <selection activeCell="A2" sqref="A2"/>
    </sheetView>
  </sheetViews>
  <sheetFormatPr defaultRowHeight="14.4" x14ac:dyDescent="0.3"/>
  <cols>
    <col min="1" max="1" width="49.6640625" customWidth="1"/>
    <col min="2" max="2" width="10.33203125" hidden="1" customWidth="1"/>
    <col min="3" max="3" width="12.88671875" hidden="1" customWidth="1"/>
    <col min="4" max="4" width="11" hidden="1" customWidth="1"/>
    <col min="5" max="5" width="23.6640625" hidden="1" customWidth="1"/>
    <col min="6" max="7" width="12.44140625" hidden="1" customWidth="1"/>
    <col min="8" max="8" width="15.109375" hidden="1" customWidth="1"/>
    <col min="9" max="9" width="16" hidden="1" customWidth="1"/>
    <col min="10" max="10" width="13.88671875" hidden="1" customWidth="1"/>
    <col min="11" max="11" width="12" hidden="1" customWidth="1"/>
    <col min="12" max="12" width="10.109375" hidden="1" customWidth="1"/>
    <col min="13" max="13" width="15.33203125" hidden="1" customWidth="1"/>
    <col min="14" max="14" width="22.6640625" hidden="1" customWidth="1"/>
    <col min="15" max="15" width="66.5546875" bestFit="1" customWidth="1"/>
    <col min="17" max="17" width="82.5546875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26</v>
      </c>
      <c r="H1" s="1" t="s">
        <v>27</v>
      </c>
      <c r="I1" s="1" t="s">
        <v>28</v>
      </c>
      <c r="J1" s="1" t="s">
        <v>25</v>
      </c>
      <c r="K1" s="1" t="s">
        <v>29</v>
      </c>
      <c r="L1" s="1" t="s">
        <v>8</v>
      </c>
      <c r="M1" s="1" t="s">
        <v>7</v>
      </c>
      <c r="N1" s="1" t="s">
        <v>6</v>
      </c>
      <c r="O1" s="1" t="s">
        <v>9</v>
      </c>
      <c r="Q1" s="2" t="s">
        <v>32</v>
      </c>
    </row>
    <row r="2" spans="1:17" x14ac:dyDescent="0.3">
      <c r="A2" s="5" t="s">
        <v>35</v>
      </c>
      <c r="B2">
        <f>FIND("public ",A2)+7</f>
        <v>16</v>
      </c>
      <c r="C2">
        <f>FIND(" ",A2,B2)+1</f>
        <v>20</v>
      </c>
      <c r="D2">
        <f>FIND(" ",A2,C2)</f>
        <v>22</v>
      </c>
      <c r="E2" t="str">
        <f>MID(A2,C2,D2-C2)</f>
        <v>Id</v>
      </c>
      <c r="F2" t="str">
        <f>MID(A2,B2,C2-B2-1)</f>
        <v>int</v>
      </c>
      <c r="G2">
        <f t="shared" ref="G2:G50" si="0">IFERROR(FIND("&lt;",F2), -1)</f>
        <v>-1</v>
      </c>
      <c r="H2">
        <f>IFERROR(FIND("&gt;",F2, G2), -1)</f>
        <v>-1</v>
      </c>
      <c r="I2" t="str">
        <f>IFERROR(LEFT(F2,G2-1),"")</f>
        <v/>
      </c>
      <c r="J2" t="b">
        <f>NOT(ISERROR(VLOOKUP(I2,Types!$D$3:$D$34,1,FALSE)))</f>
        <v>0</v>
      </c>
      <c r="K2" t="str">
        <f t="shared" ref="K2" si="1">IF(J2,MID(F2,G2+1,H2-G2-1),F2)</f>
        <v>int</v>
      </c>
      <c r="L2" t="b">
        <f>NOT(ISERROR(FIND("?",F2)))</f>
        <v>0</v>
      </c>
      <c r="M2" t="str">
        <f t="shared" ref="M2" si="2">IFERROR(REPLACE(K2,FIND("?",K2),1,""),K2)</f>
        <v>int</v>
      </c>
      <c r="N2" t="str">
        <f>IFERROR(VLOOKUP(M2,Types!$A$3:$B$28,2,FALSE),M2)</f>
        <v>number</v>
      </c>
      <c r="O2" s="6" t="str">
        <f t="shared" ref="O2:O15" si="3">IFERROR(E2&amp;IF(L2,"?: ",": ")&amp;N2&amp;IF(J2,"[]","")&amp;";","")</f>
        <v>Id: number;</v>
      </c>
    </row>
    <row r="3" spans="1:17" x14ac:dyDescent="0.3">
      <c r="A3" s="5" t="s">
        <v>36</v>
      </c>
      <c r="B3">
        <f t="shared" ref="B3:B50" si="4">FIND("public ",A3)+7</f>
        <v>16</v>
      </c>
      <c r="C3">
        <f t="shared" ref="C3:C50" si="5">FIND(" ",A3,B3)+1</f>
        <v>23</v>
      </c>
      <c r="D3">
        <f t="shared" ref="D3:D50" si="6">FIND(" ",A3,C3)</f>
        <v>28</v>
      </c>
      <c r="E3" t="str">
        <f t="shared" ref="E3:E50" si="7">MID(A3,C3,D3-C3)</f>
        <v>Notes</v>
      </c>
      <c r="F3" t="str">
        <f t="shared" ref="F3:F50" si="8">MID(A3,B3,C3-B3-1)</f>
        <v>string</v>
      </c>
      <c r="G3">
        <f t="shared" si="0"/>
        <v>-1</v>
      </c>
      <c r="H3">
        <f t="shared" ref="H3:H50" si="9">IFERROR(FIND("&gt;",F3, G3), -1)</f>
        <v>-1</v>
      </c>
      <c r="I3" t="str">
        <f t="shared" ref="I3:I50" si="10">IFERROR(LEFT(F3,G3-1),"")</f>
        <v/>
      </c>
      <c r="J3" t="b">
        <f>NOT(ISERROR(VLOOKUP(I3,Types!$D$3:$D$34,1,FALSE)))</f>
        <v>0</v>
      </c>
      <c r="K3" t="str">
        <f t="shared" ref="K3:K50" si="11">IF(J3,MID(F3,G3+1,H3-G3-1),F3)</f>
        <v>string</v>
      </c>
      <c r="L3" t="b">
        <f t="shared" ref="L3:L50" si="12">NOT(ISERROR(FIND("?",F3)))</f>
        <v>0</v>
      </c>
      <c r="M3" t="str">
        <f t="shared" ref="M3:M50" si="13">IFERROR(REPLACE(K3,FIND("?",K3),1,""),K3)</f>
        <v>string</v>
      </c>
      <c r="N3" t="str">
        <f>IFERROR(VLOOKUP(M3,Types!$A$3:$B$28,2,FALSE),M3)</f>
        <v>string</v>
      </c>
      <c r="O3" s="6" t="str">
        <f t="shared" si="3"/>
        <v>Notes: string;</v>
      </c>
    </row>
    <row r="4" spans="1:17" x14ac:dyDescent="0.3">
      <c r="B4" t="e">
        <f t="shared" si="4"/>
        <v>#VALUE!</v>
      </c>
      <c r="C4" t="e">
        <f t="shared" si="5"/>
        <v>#VALUE!</v>
      </c>
      <c r="D4" t="e">
        <f t="shared" si="6"/>
        <v>#VALUE!</v>
      </c>
      <c r="E4" t="e">
        <f t="shared" si="7"/>
        <v>#VALUE!</v>
      </c>
      <c r="F4" t="e">
        <f t="shared" si="8"/>
        <v>#VALUE!</v>
      </c>
      <c r="G4">
        <f t="shared" si="0"/>
        <v>-1</v>
      </c>
      <c r="H4">
        <f t="shared" si="9"/>
        <v>-1</v>
      </c>
      <c r="I4" t="str">
        <f t="shared" si="10"/>
        <v/>
      </c>
      <c r="J4" t="b">
        <f>NOT(ISERROR(VLOOKUP(I4,Types!$D$3:$D$34,1,FALSE)))</f>
        <v>0</v>
      </c>
      <c r="K4" t="e">
        <f t="shared" si="11"/>
        <v>#VALUE!</v>
      </c>
      <c r="L4" t="b">
        <f t="shared" si="12"/>
        <v>0</v>
      </c>
      <c r="M4" t="e">
        <f t="shared" si="13"/>
        <v>#VALUE!</v>
      </c>
      <c r="N4" t="e">
        <f>IFERROR(VLOOKUP(M4,Types!$A$3:$B$28,2,FALSE),M4)</f>
        <v>#VALUE!</v>
      </c>
      <c r="O4" s="6" t="str">
        <f t="shared" si="3"/>
        <v/>
      </c>
    </row>
    <row r="5" spans="1:17" x14ac:dyDescent="0.3">
      <c r="B5" t="e">
        <f t="shared" si="4"/>
        <v>#VALUE!</v>
      </c>
      <c r="C5" t="e">
        <f t="shared" si="5"/>
        <v>#VALUE!</v>
      </c>
      <c r="D5" t="e">
        <f t="shared" si="6"/>
        <v>#VALUE!</v>
      </c>
      <c r="E5" t="e">
        <f t="shared" si="7"/>
        <v>#VALUE!</v>
      </c>
      <c r="F5" t="e">
        <f t="shared" si="8"/>
        <v>#VALUE!</v>
      </c>
      <c r="G5">
        <f t="shared" si="0"/>
        <v>-1</v>
      </c>
      <c r="H5">
        <f t="shared" si="9"/>
        <v>-1</v>
      </c>
      <c r="I5" t="str">
        <f t="shared" si="10"/>
        <v/>
      </c>
      <c r="J5" t="b">
        <f>NOT(ISERROR(VLOOKUP(I5,Types!$D$3:$D$34,1,FALSE)))</f>
        <v>0</v>
      </c>
      <c r="K5" t="e">
        <f t="shared" si="11"/>
        <v>#VALUE!</v>
      </c>
      <c r="L5" t="b">
        <f t="shared" si="12"/>
        <v>0</v>
      </c>
      <c r="M5" t="e">
        <f t="shared" si="13"/>
        <v>#VALUE!</v>
      </c>
      <c r="N5" t="e">
        <f>IFERROR(VLOOKUP(M5,Types!$A$3:$B$28,2,FALSE),M5)</f>
        <v>#VALUE!</v>
      </c>
      <c r="O5" s="6" t="str">
        <f t="shared" si="3"/>
        <v/>
      </c>
    </row>
    <row r="6" spans="1:17" x14ac:dyDescent="0.3">
      <c r="B6" t="e">
        <f t="shared" si="4"/>
        <v>#VALUE!</v>
      </c>
      <c r="C6" t="e">
        <f t="shared" si="5"/>
        <v>#VALUE!</v>
      </c>
      <c r="D6" t="e">
        <f t="shared" si="6"/>
        <v>#VALUE!</v>
      </c>
      <c r="E6" t="e">
        <f t="shared" si="7"/>
        <v>#VALUE!</v>
      </c>
      <c r="F6" t="e">
        <f t="shared" si="8"/>
        <v>#VALUE!</v>
      </c>
      <c r="G6">
        <f t="shared" si="0"/>
        <v>-1</v>
      </c>
      <c r="H6">
        <f t="shared" si="9"/>
        <v>-1</v>
      </c>
      <c r="I6" t="str">
        <f t="shared" si="10"/>
        <v/>
      </c>
      <c r="J6" t="b">
        <f>NOT(ISERROR(VLOOKUP(I6,Types!$D$3:$D$34,1,FALSE)))</f>
        <v>0</v>
      </c>
      <c r="K6" t="e">
        <f t="shared" si="11"/>
        <v>#VALUE!</v>
      </c>
      <c r="L6" t="b">
        <f t="shared" si="12"/>
        <v>0</v>
      </c>
      <c r="M6" t="e">
        <f t="shared" si="13"/>
        <v>#VALUE!</v>
      </c>
      <c r="N6" t="e">
        <f>IFERROR(VLOOKUP(M6,Types!$A$3:$B$28,2,FALSE),M6)</f>
        <v>#VALUE!</v>
      </c>
      <c r="O6" s="6" t="str">
        <f t="shared" si="3"/>
        <v/>
      </c>
    </row>
    <row r="7" spans="1:17" x14ac:dyDescent="0.3">
      <c r="B7" t="e">
        <f t="shared" si="4"/>
        <v>#VALUE!</v>
      </c>
      <c r="C7" t="e">
        <f t="shared" si="5"/>
        <v>#VALUE!</v>
      </c>
      <c r="D7" t="e">
        <f t="shared" si="6"/>
        <v>#VALUE!</v>
      </c>
      <c r="E7" t="e">
        <f t="shared" si="7"/>
        <v>#VALUE!</v>
      </c>
      <c r="F7" t="e">
        <f t="shared" si="8"/>
        <v>#VALUE!</v>
      </c>
      <c r="G7">
        <f t="shared" si="0"/>
        <v>-1</v>
      </c>
      <c r="H7">
        <f t="shared" si="9"/>
        <v>-1</v>
      </c>
      <c r="I7" t="str">
        <f t="shared" si="10"/>
        <v/>
      </c>
      <c r="J7" t="b">
        <f>NOT(ISERROR(VLOOKUP(I7,Types!$D$3:$D$34,1,FALSE)))</f>
        <v>0</v>
      </c>
      <c r="K7" t="e">
        <f t="shared" si="11"/>
        <v>#VALUE!</v>
      </c>
      <c r="L7" t="b">
        <f t="shared" si="12"/>
        <v>0</v>
      </c>
      <c r="M7" t="e">
        <f t="shared" si="13"/>
        <v>#VALUE!</v>
      </c>
      <c r="N7" t="e">
        <f>IFERROR(VLOOKUP(M7,Types!$A$3:$B$28,2,FALSE),M7)</f>
        <v>#VALUE!</v>
      </c>
      <c r="O7" s="6" t="str">
        <f t="shared" si="3"/>
        <v/>
      </c>
    </row>
    <row r="8" spans="1:17" x14ac:dyDescent="0.3">
      <c r="B8" t="e">
        <f t="shared" si="4"/>
        <v>#VALUE!</v>
      </c>
      <c r="C8" t="e">
        <f t="shared" si="5"/>
        <v>#VALUE!</v>
      </c>
      <c r="D8" t="e">
        <f t="shared" si="6"/>
        <v>#VALUE!</v>
      </c>
      <c r="E8" t="e">
        <f t="shared" si="7"/>
        <v>#VALUE!</v>
      </c>
      <c r="F8" t="e">
        <f t="shared" si="8"/>
        <v>#VALUE!</v>
      </c>
      <c r="G8">
        <f t="shared" si="0"/>
        <v>-1</v>
      </c>
      <c r="H8">
        <f t="shared" si="9"/>
        <v>-1</v>
      </c>
      <c r="I8" t="str">
        <f t="shared" si="10"/>
        <v/>
      </c>
      <c r="J8" t="b">
        <f>NOT(ISERROR(VLOOKUP(I8,Types!$D$3:$D$34,1,FALSE)))</f>
        <v>0</v>
      </c>
      <c r="K8" t="e">
        <f t="shared" si="11"/>
        <v>#VALUE!</v>
      </c>
      <c r="L8" t="b">
        <f t="shared" si="12"/>
        <v>0</v>
      </c>
      <c r="M8" t="e">
        <f t="shared" si="13"/>
        <v>#VALUE!</v>
      </c>
      <c r="N8" t="e">
        <f>IFERROR(VLOOKUP(M8,Types!$A$3:$B$28,2,FALSE),M8)</f>
        <v>#VALUE!</v>
      </c>
      <c r="O8" s="6" t="str">
        <f t="shared" si="3"/>
        <v/>
      </c>
    </row>
    <row r="9" spans="1:17" x14ac:dyDescent="0.3">
      <c r="B9" t="e">
        <f t="shared" si="4"/>
        <v>#VALUE!</v>
      </c>
      <c r="C9" t="e">
        <f t="shared" si="5"/>
        <v>#VALUE!</v>
      </c>
      <c r="D9" t="e">
        <f t="shared" si="6"/>
        <v>#VALUE!</v>
      </c>
      <c r="E9" t="e">
        <f t="shared" si="7"/>
        <v>#VALUE!</v>
      </c>
      <c r="F9" t="e">
        <f t="shared" si="8"/>
        <v>#VALUE!</v>
      </c>
      <c r="G9">
        <f t="shared" si="0"/>
        <v>-1</v>
      </c>
      <c r="H9">
        <f t="shared" si="9"/>
        <v>-1</v>
      </c>
      <c r="I9" t="str">
        <f t="shared" si="10"/>
        <v/>
      </c>
      <c r="J9" t="b">
        <f>NOT(ISERROR(VLOOKUP(I9,Types!$D$3:$D$34,1,FALSE)))</f>
        <v>0</v>
      </c>
      <c r="K9" t="e">
        <f t="shared" si="11"/>
        <v>#VALUE!</v>
      </c>
      <c r="L9" t="b">
        <f t="shared" si="12"/>
        <v>0</v>
      </c>
      <c r="M9" t="e">
        <f t="shared" si="13"/>
        <v>#VALUE!</v>
      </c>
      <c r="N9" t="e">
        <f>IFERROR(VLOOKUP(M9,Types!$A$3:$B$28,2,FALSE),M9)</f>
        <v>#VALUE!</v>
      </c>
      <c r="O9" s="6" t="str">
        <f t="shared" si="3"/>
        <v/>
      </c>
    </row>
    <row r="10" spans="1:17" x14ac:dyDescent="0.3">
      <c r="B10" t="e">
        <f t="shared" si="4"/>
        <v>#VALUE!</v>
      </c>
      <c r="C10" t="e">
        <f t="shared" si="5"/>
        <v>#VALUE!</v>
      </c>
      <c r="D10" t="e">
        <f t="shared" si="6"/>
        <v>#VALUE!</v>
      </c>
      <c r="E10" t="e">
        <f t="shared" si="7"/>
        <v>#VALUE!</v>
      </c>
      <c r="F10" t="e">
        <f t="shared" si="8"/>
        <v>#VALUE!</v>
      </c>
      <c r="G10">
        <f t="shared" si="0"/>
        <v>-1</v>
      </c>
      <c r="H10">
        <f t="shared" si="9"/>
        <v>-1</v>
      </c>
      <c r="I10" t="str">
        <f t="shared" si="10"/>
        <v/>
      </c>
      <c r="J10" t="b">
        <f>NOT(ISERROR(VLOOKUP(I10,Types!$D$3:$D$34,1,FALSE)))</f>
        <v>0</v>
      </c>
      <c r="K10" t="e">
        <f t="shared" si="11"/>
        <v>#VALUE!</v>
      </c>
      <c r="L10" t="b">
        <f t="shared" si="12"/>
        <v>0</v>
      </c>
      <c r="M10" t="e">
        <f t="shared" si="13"/>
        <v>#VALUE!</v>
      </c>
      <c r="N10" t="e">
        <f>IFERROR(VLOOKUP(M10,Types!$A$3:$B$28,2,FALSE),M10)</f>
        <v>#VALUE!</v>
      </c>
      <c r="O10" s="6" t="str">
        <f t="shared" si="3"/>
        <v/>
      </c>
    </row>
    <row r="11" spans="1:17" x14ac:dyDescent="0.3">
      <c r="B11" t="e">
        <f t="shared" si="4"/>
        <v>#VALUE!</v>
      </c>
      <c r="C11" t="e">
        <f t="shared" si="5"/>
        <v>#VALUE!</v>
      </c>
      <c r="D11" t="e">
        <f t="shared" si="6"/>
        <v>#VALUE!</v>
      </c>
      <c r="E11" t="e">
        <f t="shared" si="7"/>
        <v>#VALUE!</v>
      </c>
      <c r="F11" t="e">
        <f t="shared" si="8"/>
        <v>#VALUE!</v>
      </c>
      <c r="G11">
        <f t="shared" si="0"/>
        <v>-1</v>
      </c>
      <c r="H11">
        <f t="shared" si="9"/>
        <v>-1</v>
      </c>
      <c r="I11" t="str">
        <f t="shared" si="10"/>
        <v/>
      </c>
      <c r="J11" t="b">
        <f>NOT(ISERROR(VLOOKUP(I11,Types!$D$3:$D$34,1,FALSE)))</f>
        <v>0</v>
      </c>
      <c r="K11" t="e">
        <f t="shared" si="11"/>
        <v>#VALUE!</v>
      </c>
      <c r="L11" t="b">
        <f t="shared" si="12"/>
        <v>0</v>
      </c>
      <c r="M11" t="e">
        <f t="shared" si="13"/>
        <v>#VALUE!</v>
      </c>
      <c r="N11" t="e">
        <f>IFERROR(VLOOKUP(M11,Types!$A$3:$B$28,2,FALSE),M11)</f>
        <v>#VALUE!</v>
      </c>
      <c r="O11" s="6" t="str">
        <f t="shared" si="3"/>
        <v/>
      </c>
    </row>
    <row r="12" spans="1:17" x14ac:dyDescent="0.3">
      <c r="B12" t="e">
        <f t="shared" si="4"/>
        <v>#VALUE!</v>
      </c>
      <c r="C12" t="e">
        <f t="shared" si="5"/>
        <v>#VALUE!</v>
      </c>
      <c r="D12" t="e">
        <f t="shared" si="6"/>
        <v>#VALUE!</v>
      </c>
      <c r="E12" t="e">
        <f t="shared" si="7"/>
        <v>#VALUE!</v>
      </c>
      <c r="F12" t="e">
        <f t="shared" si="8"/>
        <v>#VALUE!</v>
      </c>
      <c r="G12">
        <f t="shared" si="0"/>
        <v>-1</v>
      </c>
      <c r="H12">
        <f t="shared" si="9"/>
        <v>-1</v>
      </c>
      <c r="I12" t="str">
        <f t="shared" si="10"/>
        <v/>
      </c>
      <c r="J12" t="b">
        <f>NOT(ISERROR(VLOOKUP(I12,Types!$D$3:$D$34,1,FALSE)))</f>
        <v>0</v>
      </c>
      <c r="K12" t="e">
        <f t="shared" si="11"/>
        <v>#VALUE!</v>
      </c>
      <c r="L12" t="b">
        <f t="shared" si="12"/>
        <v>0</v>
      </c>
      <c r="M12" t="e">
        <f t="shared" si="13"/>
        <v>#VALUE!</v>
      </c>
      <c r="N12" t="e">
        <f>IFERROR(VLOOKUP(M12,Types!$A$3:$B$28,2,FALSE),M12)</f>
        <v>#VALUE!</v>
      </c>
      <c r="O12" s="6" t="str">
        <f t="shared" si="3"/>
        <v/>
      </c>
    </row>
    <row r="13" spans="1:17" x14ac:dyDescent="0.3">
      <c r="B13" t="e">
        <f t="shared" si="4"/>
        <v>#VALUE!</v>
      </c>
      <c r="C13" t="e">
        <f t="shared" si="5"/>
        <v>#VALUE!</v>
      </c>
      <c r="D13" t="e">
        <f t="shared" si="6"/>
        <v>#VALUE!</v>
      </c>
      <c r="E13" t="e">
        <f t="shared" si="7"/>
        <v>#VALUE!</v>
      </c>
      <c r="F13" t="e">
        <f t="shared" si="8"/>
        <v>#VALUE!</v>
      </c>
      <c r="G13">
        <f t="shared" si="0"/>
        <v>-1</v>
      </c>
      <c r="H13">
        <f t="shared" si="9"/>
        <v>-1</v>
      </c>
      <c r="I13" t="str">
        <f t="shared" si="10"/>
        <v/>
      </c>
      <c r="J13" t="b">
        <f>NOT(ISERROR(VLOOKUP(I13,Types!$D$3:$D$34,1,FALSE)))</f>
        <v>0</v>
      </c>
      <c r="K13" t="e">
        <f t="shared" si="11"/>
        <v>#VALUE!</v>
      </c>
      <c r="L13" t="b">
        <f t="shared" si="12"/>
        <v>0</v>
      </c>
      <c r="M13" t="e">
        <f t="shared" si="13"/>
        <v>#VALUE!</v>
      </c>
      <c r="N13" t="e">
        <f>IFERROR(VLOOKUP(M13,Types!$A$3:$B$28,2,FALSE),M13)</f>
        <v>#VALUE!</v>
      </c>
      <c r="O13" s="6" t="str">
        <f t="shared" si="3"/>
        <v/>
      </c>
    </row>
    <row r="14" spans="1:17" x14ac:dyDescent="0.3">
      <c r="B14" t="e">
        <f t="shared" si="4"/>
        <v>#VALUE!</v>
      </c>
      <c r="C14" t="e">
        <f t="shared" si="5"/>
        <v>#VALUE!</v>
      </c>
      <c r="D14" t="e">
        <f t="shared" si="6"/>
        <v>#VALUE!</v>
      </c>
      <c r="E14" t="e">
        <f t="shared" si="7"/>
        <v>#VALUE!</v>
      </c>
      <c r="F14" t="e">
        <f t="shared" si="8"/>
        <v>#VALUE!</v>
      </c>
      <c r="G14">
        <f t="shared" si="0"/>
        <v>-1</v>
      </c>
      <c r="H14">
        <f t="shared" si="9"/>
        <v>-1</v>
      </c>
      <c r="I14" t="str">
        <f t="shared" si="10"/>
        <v/>
      </c>
      <c r="J14" t="b">
        <f>NOT(ISERROR(VLOOKUP(I14,Types!$D$3:$D$34,1,FALSE)))</f>
        <v>0</v>
      </c>
      <c r="K14" t="e">
        <f t="shared" si="11"/>
        <v>#VALUE!</v>
      </c>
      <c r="L14" t="b">
        <f t="shared" si="12"/>
        <v>0</v>
      </c>
      <c r="M14" t="e">
        <f t="shared" si="13"/>
        <v>#VALUE!</v>
      </c>
      <c r="N14" t="e">
        <f>IFERROR(VLOOKUP(M14,Types!$A$3:$B$28,2,FALSE),M14)</f>
        <v>#VALUE!</v>
      </c>
      <c r="O14" s="6" t="str">
        <f t="shared" si="3"/>
        <v/>
      </c>
    </row>
    <row r="15" spans="1:17" x14ac:dyDescent="0.3">
      <c r="B15" t="e">
        <f t="shared" si="4"/>
        <v>#VALUE!</v>
      </c>
      <c r="C15" t="e">
        <f t="shared" si="5"/>
        <v>#VALUE!</v>
      </c>
      <c r="D15" t="e">
        <f t="shared" si="6"/>
        <v>#VALUE!</v>
      </c>
      <c r="E15" t="e">
        <f t="shared" si="7"/>
        <v>#VALUE!</v>
      </c>
      <c r="F15" t="e">
        <f t="shared" si="8"/>
        <v>#VALUE!</v>
      </c>
      <c r="G15">
        <f t="shared" si="0"/>
        <v>-1</v>
      </c>
      <c r="H15">
        <f t="shared" si="9"/>
        <v>-1</v>
      </c>
      <c r="I15" t="str">
        <f t="shared" si="10"/>
        <v/>
      </c>
      <c r="J15" t="b">
        <f>NOT(ISERROR(VLOOKUP(I15,Types!$D$3:$D$34,1,FALSE)))</f>
        <v>0</v>
      </c>
      <c r="K15" t="e">
        <f t="shared" si="11"/>
        <v>#VALUE!</v>
      </c>
      <c r="L15" t="b">
        <f t="shared" si="12"/>
        <v>0</v>
      </c>
      <c r="M15" t="e">
        <f t="shared" si="13"/>
        <v>#VALUE!</v>
      </c>
      <c r="N15" t="e">
        <f>IFERROR(VLOOKUP(M15,Types!$A$3:$B$28,2,FALSE),M15)</f>
        <v>#VALUE!</v>
      </c>
      <c r="O15" s="6" t="str">
        <f t="shared" si="3"/>
        <v/>
      </c>
    </row>
    <row r="16" spans="1:17" x14ac:dyDescent="0.3">
      <c r="B16" t="e">
        <f t="shared" si="4"/>
        <v>#VALUE!</v>
      </c>
      <c r="C16" t="e">
        <f t="shared" si="5"/>
        <v>#VALUE!</v>
      </c>
      <c r="D16" t="e">
        <f t="shared" si="6"/>
        <v>#VALUE!</v>
      </c>
      <c r="E16" t="e">
        <f t="shared" si="7"/>
        <v>#VALUE!</v>
      </c>
      <c r="F16" t="e">
        <f t="shared" si="8"/>
        <v>#VALUE!</v>
      </c>
      <c r="G16">
        <f t="shared" si="0"/>
        <v>-1</v>
      </c>
      <c r="H16">
        <f t="shared" si="9"/>
        <v>-1</v>
      </c>
      <c r="I16" t="str">
        <f t="shared" si="10"/>
        <v/>
      </c>
      <c r="J16" t="b">
        <f>NOT(ISERROR(VLOOKUP(I16,Types!$D$3:$D$34,1,FALSE)))</f>
        <v>0</v>
      </c>
      <c r="K16" t="e">
        <f t="shared" si="11"/>
        <v>#VALUE!</v>
      </c>
      <c r="L16" t="b">
        <f t="shared" si="12"/>
        <v>0</v>
      </c>
      <c r="M16" t="e">
        <f t="shared" si="13"/>
        <v>#VALUE!</v>
      </c>
      <c r="N16" t="e">
        <f>IFERROR(VLOOKUP(M16,Types!$A$3:$B$28,2,FALSE),M16)</f>
        <v>#VALUE!</v>
      </c>
      <c r="O16" s="6" t="str">
        <f t="shared" ref="O16:O50" si="14">IFERROR(E16&amp;IF(L16,"?: ",": ")&amp;N16&amp;IF(J16,"[]","")&amp;";","")</f>
        <v/>
      </c>
    </row>
    <row r="17" spans="2:15" x14ac:dyDescent="0.3">
      <c r="B17" t="e">
        <f t="shared" si="4"/>
        <v>#VALUE!</v>
      </c>
      <c r="C17" t="e">
        <f t="shared" si="5"/>
        <v>#VALUE!</v>
      </c>
      <c r="D17" t="e">
        <f t="shared" si="6"/>
        <v>#VALUE!</v>
      </c>
      <c r="E17" t="e">
        <f t="shared" si="7"/>
        <v>#VALUE!</v>
      </c>
      <c r="F17" t="e">
        <f t="shared" si="8"/>
        <v>#VALUE!</v>
      </c>
      <c r="G17">
        <f t="shared" si="0"/>
        <v>-1</v>
      </c>
      <c r="H17">
        <f t="shared" si="9"/>
        <v>-1</v>
      </c>
      <c r="I17" t="str">
        <f t="shared" si="10"/>
        <v/>
      </c>
      <c r="J17" t="b">
        <f>NOT(ISERROR(VLOOKUP(I17,Types!$D$3:$D$34,1,FALSE)))</f>
        <v>0</v>
      </c>
      <c r="K17" t="e">
        <f t="shared" si="11"/>
        <v>#VALUE!</v>
      </c>
      <c r="L17" t="b">
        <f t="shared" si="12"/>
        <v>0</v>
      </c>
      <c r="M17" t="e">
        <f t="shared" si="13"/>
        <v>#VALUE!</v>
      </c>
      <c r="N17" t="e">
        <f>IFERROR(VLOOKUP(M17,Types!$A$3:$B$28,2,FALSE),M17)</f>
        <v>#VALUE!</v>
      </c>
      <c r="O17" s="6" t="str">
        <f t="shared" si="14"/>
        <v/>
      </c>
    </row>
    <row r="18" spans="2:15" x14ac:dyDescent="0.3">
      <c r="B18" t="e">
        <f t="shared" si="4"/>
        <v>#VALUE!</v>
      </c>
      <c r="C18" t="e">
        <f t="shared" si="5"/>
        <v>#VALUE!</v>
      </c>
      <c r="D18" t="e">
        <f t="shared" si="6"/>
        <v>#VALUE!</v>
      </c>
      <c r="E18" t="e">
        <f t="shared" si="7"/>
        <v>#VALUE!</v>
      </c>
      <c r="F18" t="e">
        <f t="shared" si="8"/>
        <v>#VALUE!</v>
      </c>
      <c r="G18">
        <f t="shared" si="0"/>
        <v>-1</v>
      </c>
      <c r="H18">
        <f t="shared" si="9"/>
        <v>-1</v>
      </c>
      <c r="I18" t="str">
        <f t="shared" si="10"/>
        <v/>
      </c>
      <c r="J18" t="b">
        <f>NOT(ISERROR(VLOOKUP(I18,Types!$D$3:$D$34,1,FALSE)))</f>
        <v>0</v>
      </c>
      <c r="K18" t="e">
        <f t="shared" si="11"/>
        <v>#VALUE!</v>
      </c>
      <c r="L18" t="b">
        <f t="shared" si="12"/>
        <v>0</v>
      </c>
      <c r="M18" t="e">
        <f t="shared" si="13"/>
        <v>#VALUE!</v>
      </c>
      <c r="N18" t="e">
        <f>IFERROR(VLOOKUP(M18,Types!$A$3:$B$28,2,FALSE),M18)</f>
        <v>#VALUE!</v>
      </c>
      <c r="O18" s="6" t="str">
        <f t="shared" si="14"/>
        <v/>
      </c>
    </row>
    <row r="19" spans="2:15" x14ac:dyDescent="0.3">
      <c r="B19" t="e">
        <f t="shared" si="4"/>
        <v>#VALUE!</v>
      </c>
      <c r="C19" t="e">
        <f t="shared" si="5"/>
        <v>#VALUE!</v>
      </c>
      <c r="D19" t="e">
        <f t="shared" si="6"/>
        <v>#VALUE!</v>
      </c>
      <c r="E19" t="e">
        <f t="shared" si="7"/>
        <v>#VALUE!</v>
      </c>
      <c r="F19" t="e">
        <f t="shared" si="8"/>
        <v>#VALUE!</v>
      </c>
      <c r="G19">
        <f t="shared" si="0"/>
        <v>-1</v>
      </c>
      <c r="H19">
        <f t="shared" si="9"/>
        <v>-1</v>
      </c>
      <c r="I19" t="str">
        <f t="shared" si="10"/>
        <v/>
      </c>
      <c r="J19" t="b">
        <f>NOT(ISERROR(VLOOKUP(I19,Types!$D$3:$D$34,1,FALSE)))</f>
        <v>0</v>
      </c>
      <c r="K19" t="e">
        <f t="shared" si="11"/>
        <v>#VALUE!</v>
      </c>
      <c r="L19" t="b">
        <f t="shared" si="12"/>
        <v>0</v>
      </c>
      <c r="M19" t="e">
        <f t="shared" si="13"/>
        <v>#VALUE!</v>
      </c>
      <c r="N19" t="e">
        <f>IFERROR(VLOOKUP(M19,Types!$A$3:$B$28,2,FALSE),M19)</f>
        <v>#VALUE!</v>
      </c>
      <c r="O19" s="6" t="str">
        <f t="shared" si="14"/>
        <v/>
      </c>
    </row>
    <row r="20" spans="2:15" x14ac:dyDescent="0.3">
      <c r="B20" t="e">
        <f t="shared" si="4"/>
        <v>#VALUE!</v>
      </c>
      <c r="C20" t="e">
        <f t="shared" si="5"/>
        <v>#VALUE!</v>
      </c>
      <c r="D20" t="e">
        <f t="shared" si="6"/>
        <v>#VALUE!</v>
      </c>
      <c r="E20" t="e">
        <f t="shared" si="7"/>
        <v>#VALUE!</v>
      </c>
      <c r="F20" t="e">
        <f t="shared" si="8"/>
        <v>#VALUE!</v>
      </c>
      <c r="G20">
        <f t="shared" si="0"/>
        <v>-1</v>
      </c>
      <c r="H20">
        <f t="shared" si="9"/>
        <v>-1</v>
      </c>
      <c r="I20" t="str">
        <f t="shared" si="10"/>
        <v/>
      </c>
      <c r="J20" t="b">
        <f>NOT(ISERROR(VLOOKUP(I20,Types!$D$3:$D$34,1,FALSE)))</f>
        <v>0</v>
      </c>
      <c r="K20" t="e">
        <f t="shared" si="11"/>
        <v>#VALUE!</v>
      </c>
      <c r="L20" t="b">
        <f t="shared" si="12"/>
        <v>0</v>
      </c>
      <c r="M20" t="e">
        <f t="shared" si="13"/>
        <v>#VALUE!</v>
      </c>
      <c r="N20" t="e">
        <f>IFERROR(VLOOKUP(M20,Types!$A$3:$B$28,2,FALSE),M20)</f>
        <v>#VALUE!</v>
      </c>
      <c r="O20" s="6" t="str">
        <f t="shared" si="14"/>
        <v/>
      </c>
    </row>
    <row r="21" spans="2:15" x14ac:dyDescent="0.3">
      <c r="B21" t="e">
        <f t="shared" si="4"/>
        <v>#VALUE!</v>
      </c>
      <c r="C21" t="e">
        <f t="shared" si="5"/>
        <v>#VALUE!</v>
      </c>
      <c r="D21" t="e">
        <f t="shared" si="6"/>
        <v>#VALUE!</v>
      </c>
      <c r="E21" t="e">
        <f t="shared" si="7"/>
        <v>#VALUE!</v>
      </c>
      <c r="F21" t="e">
        <f t="shared" si="8"/>
        <v>#VALUE!</v>
      </c>
      <c r="G21">
        <f t="shared" si="0"/>
        <v>-1</v>
      </c>
      <c r="H21">
        <f t="shared" si="9"/>
        <v>-1</v>
      </c>
      <c r="I21" t="str">
        <f t="shared" si="10"/>
        <v/>
      </c>
      <c r="J21" t="b">
        <f>NOT(ISERROR(VLOOKUP(I21,Types!$D$3:$D$34,1,FALSE)))</f>
        <v>0</v>
      </c>
      <c r="K21" t="e">
        <f t="shared" si="11"/>
        <v>#VALUE!</v>
      </c>
      <c r="L21" t="b">
        <f t="shared" si="12"/>
        <v>0</v>
      </c>
      <c r="M21" t="e">
        <f t="shared" si="13"/>
        <v>#VALUE!</v>
      </c>
      <c r="N21" t="e">
        <f>IFERROR(VLOOKUP(M21,Types!$A$3:$B$28,2,FALSE),M21)</f>
        <v>#VALUE!</v>
      </c>
      <c r="O21" s="6" t="str">
        <f t="shared" si="14"/>
        <v/>
      </c>
    </row>
    <row r="22" spans="2:15" x14ac:dyDescent="0.3">
      <c r="B22" t="e">
        <f t="shared" si="4"/>
        <v>#VALUE!</v>
      </c>
      <c r="C22" t="e">
        <f t="shared" si="5"/>
        <v>#VALUE!</v>
      </c>
      <c r="D22" t="e">
        <f t="shared" si="6"/>
        <v>#VALUE!</v>
      </c>
      <c r="E22" t="e">
        <f t="shared" si="7"/>
        <v>#VALUE!</v>
      </c>
      <c r="F22" t="e">
        <f t="shared" si="8"/>
        <v>#VALUE!</v>
      </c>
      <c r="G22">
        <f t="shared" si="0"/>
        <v>-1</v>
      </c>
      <c r="H22">
        <f t="shared" si="9"/>
        <v>-1</v>
      </c>
      <c r="I22" t="str">
        <f t="shared" si="10"/>
        <v/>
      </c>
      <c r="J22" t="b">
        <f>NOT(ISERROR(VLOOKUP(I22,Types!$D$3:$D$34,1,FALSE)))</f>
        <v>0</v>
      </c>
      <c r="K22" t="e">
        <f t="shared" si="11"/>
        <v>#VALUE!</v>
      </c>
      <c r="L22" t="b">
        <f t="shared" si="12"/>
        <v>0</v>
      </c>
      <c r="M22" t="e">
        <f t="shared" si="13"/>
        <v>#VALUE!</v>
      </c>
      <c r="N22" t="e">
        <f>IFERROR(VLOOKUP(M22,Types!$A$3:$B$28,2,FALSE),M22)</f>
        <v>#VALUE!</v>
      </c>
      <c r="O22" s="6" t="str">
        <f t="shared" si="14"/>
        <v/>
      </c>
    </row>
    <row r="23" spans="2:15" x14ac:dyDescent="0.3">
      <c r="B23" t="e">
        <f t="shared" si="4"/>
        <v>#VALUE!</v>
      </c>
      <c r="C23" t="e">
        <f t="shared" si="5"/>
        <v>#VALUE!</v>
      </c>
      <c r="D23" t="e">
        <f t="shared" si="6"/>
        <v>#VALUE!</v>
      </c>
      <c r="E23" t="e">
        <f t="shared" si="7"/>
        <v>#VALUE!</v>
      </c>
      <c r="F23" t="e">
        <f t="shared" si="8"/>
        <v>#VALUE!</v>
      </c>
      <c r="G23">
        <f t="shared" si="0"/>
        <v>-1</v>
      </c>
      <c r="H23">
        <f t="shared" si="9"/>
        <v>-1</v>
      </c>
      <c r="I23" t="str">
        <f t="shared" si="10"/>
        <v/>
      </c>
      <c r="J23" t="b">
        <f>NOT(ISERROR(VLOOKUP(I23,Types!$D$3:$D$34,1,FALSE)))</f>
        <v>0</v>
      </c>
      <c r="K23" t="e">
        <f t="shared" si="11"/>
        <v>#VALUE!</v>
      </c>
      <c r="L23" t="b">
        <f t="shared" si="12"/>
        <v>0</v>
      </c>
      <c r="M23" t="e">
        <f t="shared" si="13"/>
        <v>#VALUE!</v>
      </c>
      <c r="N23" t="e">
        <f>IFERROR(VLOOKUP(M23,Types!$A$3:$B$28,2,FALSE),M23)</f>
        <v>#VALUE!</v>
      </c>
      <c r="O23" s="6" t="str">
        <f t="shared" si="14"/>
        <v/>
      </c>
    </row>
    <row r="24" spans="2:15" x14ac:dyDescent="0.3">
      <c r="B24" t="e">
        <f t="shared" si="4"/>
        <v>#VALUE!</v>
      </c>
      <c r="C24" t="e">
        <f t="shared" si="5"/>
        <v>#VALUE!</v>
      </c>
      <c r="D24" t="e">
        <f t="shared" si="6"/>
        <v>#VALUE!</v>
      </c>
      <c r="E24" t="e">
        <f t="shared" si="7"/>
        <v>#VALUE!</v>
      </c>
      <c r="F24" t="e">
        <f t="shared" si="8"/>
        <v>#VALUE!</v>
      </c>
      <c r="G24">
        <f t="shared" si="0"/>
        <v>-1</v>
      </c>
      <c r="H24">
        <f t="shared" si="9"/>
        <v>-1</v>
      </c>
      <c r="I24" t="str">
        <f t="shared" si="10"/>
        <v/>
      </c>
      <c r="J24" t="b">
        <f>NOT(ISERROR(VLOOKUP(I24,Types!$D$3:$D$34,1,FALSE)))</f>
        <v>0</v>
      </c>
      <c r="K24" t="e">
        <f t="shared" si="11"/>
        <v>#VALUE!</v>
      </c>
      <c r="L24" t="b">
        <f t="shared" si="12"/>
        <v>0</v>
      </c>
      <c r="M24" t="e">
        <f t="shared" si="13"/>
        <v>#VALUE!</v>
      </c>
      <c r="N24" t="e">
        <f>IFERROR(VLOOKUP(M24,Types!$A$3:$B$28,2,FALSE),M24)</f>
        <v>#VALUE!</v>
      </c>
      <c r="O24" s="6" t="str">
        <f t="shared" si="14"/>
        <v/>
      </c>
    </row>
    <row r="25" spans="2:15" x14ac:dyDescent="0.3">
      <c r="B25" t="e">
        <f t="shared" si="4"/>
        <v>#VALUE!</v>
      </c>
      <c r="C25" t="e">
        <f t="shared" si="5"/>
        <v>#VALUE!</v>
      </c>
      <c r="D25" t="e">
        <f t="shared" si="6"/>
        <v>#VALUE!</v>
      </c>
      <c r="E25" t="e">
        <f t="shared" si="7"/>
        <v>#VALUE!</v>
      </c>
      <c r="F25" t="e">
        <f t="shared" si="8"/>
        <v>#VALUE!</v>
      </c>
      <c r="G25">
        <f t="shared" si="0"/>
        <v>-1</v>
      </c>
      <c r="H25">
        <f t="shared" si="9"/>
        <v>-1</v>
      </c>
      <c r="I25" t="str">
        <f t="shared" si="10"/>
        <v/>
      </c>
      <c r="J25" t="b">
        <f>NOT(ISERROR(VLOOKUP(I25,Types!$D$3:$D$34,1,FALSE)))</f>
        <v>0</v>
      </c>
      <c r="K25" t="e">
        <f t="shared" si="11"/>
        <v>#VALUE!</v>
      </c>
      <c r="L25" t="b">
        <f t="shared" si="12"/>
        <v>0</v>
      </c>
      <c r="M25" t="e">
        <f t="shared" si="13"/>
        <v>#VALUE!</v>
      </c>
      <c r="N25" t="e">
        <f>IFERROR(VLOOKUP(M25,Types!$A$3:$B$28,2,FALSE),M25)</f>
        <v>#VALUE!</v>
      </c>
      <c r="O25" s="6" t="str">
        <f t="shared" si="14"/>
        <v/>
      </c>
    </row>
    <row r="26" spans="2:15" x14ac:dyDescent="0.3">
      <c r="B26" t="e">
        <f t="shared" si="4"/>
        <v>#VALUE!</v>
      </c>
      <c r="C26" t="e">
        <f t="shared" si="5"/>
        <v>#VALUE!</v>
      </c>
      <c r="D26" t="e">
        <f t="shared" si="6"/>
        <v>#VALUE!</v>
      </c>
      <c r="E26" t="e">
        <f t="shared" si="7"/>
        <v>#VALUE!</v>
      </c>
      <c r="F26" t="e">
        <f t="shared" si="8"/>
        <v>#VALUE!</v>
      </c>
      <c r="G26">
        <f t="shared" si="0"/>
        <v>-1</v>
      </c>
      <c r="H26">
        <f t="shared" si="9"/>
        <v>-1</v>
      </c>
      <c r="I26" t="str">
        <f t="shared" si="10"/>
        <v/>
      </c>
      <c r="J26" t="b">
        <f>NOT(ISERROR(VLOOKUP(I26,Types!$D$3:$D$34,1,FALSE)))</f>
        <v>0</v>
      </c>
      <c r="K26" t="e">
        <f t="shared" si="11"/>
        <v>#VALUE!</v>
      </c>
      <c r="L26" t="b">
        <f t="shared" si="12"/>
        <v>0</v>
      </c>
      <c r="M26" t="e">
        <f t="shared" si="13"/>
        <v>#VALUE!</v>
      </c>
      <c r="N26" t="e">
        <f>IFERROR(VLOOKUP(M26,Types!$A$3:$B$28,2,FALSE),M26)</f>
        <v>#VALUE!</v>
      </c>
      <c r="O26" s="6" t="str">
        <f t="shared" si="14"/>
        <v/>
      </c>
    </row>
    <row r="27" spans="2:15" x14ac:dyDescent="0.3">
      <c r="B27" t="e">
        <f t="shared" si="4"/>
        <v>#VALUE!</v>
      </c>
      <c r="C27" t="e">
        <f t="shared" si="5"/>
        <v>#VALUE!</v>
      </c>
      <c r="D27" t="e">
        <f t="shared" si="6"/>
        <v>#VALUE!</v>
      </c>
      <c r="E27" t="e">
        <f t="shared" si="7"/>
        <v>#VALUE!</v>
      </c>
      <c r="F27" t="e">
        <f t="shared" si="8"/>
        <v>#VALUE!</v>
      </c>
      <c r="G27">
        <f t="shared" si="0"/>
        <v>-1</v>
      </c>
      <c r="H27">
        <f t="shared" si="9"/>
        <v>-1</v>
      </c>
      <c r="I27" t="str">
        <f t="shared" si="10"/>
        <v/>
      </c>
      <c r="J27" t="b">
        <f>NOT(ISERROR(VLOOKUP(I27,Types!$D$3:$D$34,1,FALSE)))</f>
        <v>0</v>
      </c>
      <c r="K27" t="e">
        <f t="shared" si="11"/>
        <v>#VALUE!</v>
      </c>
      <c r="L27" t="b">
        <f t="shared" si="12"/>
        <v>0</v>
      </c>
      <c r="M27" t="e">
        <f t="shared" si="13"/>
        <v>#VALUE!</v>
      </c>
      <c r="N27" t="e">
        <f>IFERROR(VLOOKUP(M27,Types!$A$3:$B$28,2,FALSE),M27)</f>
        <v>#VALUE!</v>
      </c>
      <c r="O27" s="6" t="str">
        <f t="shared" si="14"/>
        <v/>
      </c>
    </row>
    <row r="28" spans="2:15" x14ac:dyDescent="0.3">
      <c r="B28" t="e">
        <f t="shared" si="4"/>
        <v>#VALUE!</v>
      </c>
      <c r="C28" t="e">
        <f t="shared" si="5"/>
        <v>#VALUE!</v>
      </c>
      <c r="D28" t="e">
        <f t="shared" si="6"/>
        <v>#VALUE!</v>
      </c>
      <c r="E28" t="e">
        <f t="shared" si="7"/>
        <v>#VALUE!</v>
      </c>
      <c r="F28" t="e">
        <f t="shared" si="8"/>
        <v>#VALUE!</v>
      </c>
      <c r="G28">
        <f t="shared" si="0"/>
        <v>-1</v>
      </c>
      <c r="H28">
        <f t="shared" si="9"/>
        <v>-1</v>
      </c>
      <c r="I28" t="str">
        <f t="shared" si="10"/>
        <v/>
      </c>
      <c r="J28" t="b">
        <f>NOT(ISERROR(VLOOKUP(I28,Types!$D$3:$D$34,1,FALSE)))</f>
        <v>0</v>
      </c>
      <c r="K28" t="e">
        <f t="shared" si="11"/>
        <v>#VALUE!</v>
      </c>
      <c r="L28" t="b">
        <f t="shared" si="12"/>
        <v>0</v>
      </c>
      <c r="M28" t="e">
        <f t="shared" si="13"/>
        <v>#VALUE!</v>
      </c>
      <c r="N28" t="e">
        <f>IFERROR(VLOOKUP(M28,Types!$A$3:$B$28,2,FALSE),M28)</f>
        <v>#VALUE!</v>
      </c>
      <c r="O28" s="6" t="str">
        <f t="shared" si="14"/>
        <v/>
      </c>
    </row>
    <row r="29" spans="2:15" x14ac:dyDescent="0.3">
      <c r="B29" t="e">
        <f t="shared" si="4"/>
        <v>#VALUE!</v>
      </c>
      <c r="C29" t="e">
        <f t="shared" si="5"/>
        <v>#VALUE!</v>
      </c>
      <c r="D29" t="e">
        <f t="shared" si="6"/>
        <v>#VALUE!</v>
      </c>
      <c r="E29" t="e">
        <f t="shared" si="7"/>
        <v>#VALUE!</v>
      </c>
      <c r="F29" t="e">
        <f t="shared" si="8"/>
        <v>#VALUE!</v>
      </c>
      <c r="G29">
        <f t="shared" si="0"/>
        <v>-1</v>
      </c>
      <c r="H29">
        <f t="shared" si="9"/>
        <v>-1</v>
      </c>
      <c r="I29" t="str">
        <f t="shared" si="10"/>
        <v/>
      </c>
      <c r="J29" t="b">
        <f>NOT(ISERROR(VLOOKUP(I29,Types!$D$3:$D$34,1,FALSE)))</f>
        <v>0</v>
      </c>
      <c r="K29" t="e">
        <f t="shared" si="11"/>
        <v>#VALUE!</v>
      </c>
      <c r="L29" t="b">
        <f t="shared" si="12"/>
        <v>0</v>
      </c>
      <c r="M29" t="e">
        <f t="shared" si="13"/>
        <v>#VALUE!</v>
      </c>
      <c r="N29" t="e">
        <f>IFERROR(VLOOKUP(M29,Types!$A$3:$B$28,2,FALSE),M29)</f>
        <v>#VALUE!</v>
      </c>
      <c r="O29" s="6" t="str">
        <f t="shared" si="14"/>
        <v/>
      </c>
    </row>
    <row r="30" spans="2:15" x14ac:dyDescent="0.3">
      <c r="B30" t="e">
        <f t="shared" si="4"/>
        <v>#VALUE!</v>
      </c>
      <c r="C30" t="e">
        <f t="shared" si="5"/>
        <v>#VALUE!</v>
      </c>
      <c r="D30" t="e">
        <f t="shared" si="6"/>
        <v>#VALUE!</v>
      </c>
      <c r="E30" t="e">
        <f t="shared" si="7"/>
        <v>#VALUE!</v>
      </c>
      <c r="F30" t="e">
        <f t="shared" si="8"/>
        <v>#VALUE!</v>
      </c>
      <c r="G30">
        <f t="shared" si="0"/>
        <v>-1</v>
      </c>
      <c r="H30">
        <f t="shared" si="9"/>
        <v>-1</v>
      </c>
      <c r="I30" t="str">
        <f t="shared" si="10"/>
        <v/>
      </c>
      <c r="J30" t="b">
        <f>NOT(ISERROR(VLOOKUP(I30,Types!$D$3:$D$34,1,FALSE)))</f>
        <v>0</v>
      </c>
      <c r="K30" t="e">
        <f t="shared" si="11"/>
        <v>#VALUE!</v>
      </c>
      <c r="L30" t="b">
        <f t="shared" si="12"/>
        <v>0</v>
      </c>
      <c r="M30" t="e">
        <f t="shared" si="13"/>
        <v>#VALUE!</v>
      </c>
      <c r="N30" t="e">
        <f>IFERROR(VLOOKUP(M30,Types!$A$3:$B$28,2,FALSE),M30)</f>
        <v>#VALUE!</v>
      </c>
      <c r="O30" s="6" t="str">
        <f t="shared" si="14"/>
        <v/>
      </c>
    </row>
    <row r="31" spans="2:15" x14ac:dyDescent="0.3">
      <c r="B31" t="e">
        <f t="shared" si="4"/>
        <v>#VALUE!</v>
      </c>
      <c r="C31" t="e">
        <f t="shared" si="5"/>
        <v>#VALUE!</v>
      </c>
      <c r="D31" t="e">
        <f t="shared" si="6"/>
        <v>#VALUE!</v>
      </c>
      <c r="E31" t="e">
        <f t="shared" si="7"/>
        <v>#VALUE!</v>
      </c>
      <c r="F31" t="e">
        <f t="shared" si="8"/>
        <v>#VALUE!</v>
      </c>
      <c r="G31">
        <f t="shared" si="0"/>
        <v>-1</v>
      </c>
      <c r="H31">
        <f t="shared" si="9"/>
        <v>-1</v>
      </c>
      <c r="I31" t="str">
        <f t="shared" si="10"/>
        <v/>
      </c>
      <c r="J31" t="b">
        <f>NOT(ISERROR(VLOOKUP(I31,Types!$D$3:$D$34,1,FALSE)))</f>
        <v>0</v>
      </c>
      <c r="K31" t="e">
        <f t="shared" si="11"/>
        <v>#VALUE!</v>
      </c>
      <c r="L31" t="b">
        <f t="shared" si="12"/>
        <v>0</v>
      </c>
      <c r="M31" t="e">
        <f t="shared" si="13"/>
        <v>#VALUE!</v>
      </c>
      <c r="N31" t="e">
        <f>IFERROR(VLOOKUP(M31,Types!$A$3:$B$28,2,FALSE),M31)</f>
        <v>#VALUE!</v>
      </c>
      <c r="O31" s="6" t="str">
        <f t="shared" si="14"/>
        <v/>
      </c>
    </row>
    <row r="32" spans="2:15" x14ac:dyDescent="0.3">
      <c r="B32" t="e">
        <f t="shared" si="4"/>
        <v>#VALUE!</v>
      </c>
      <c r="C32" t="e">
        <f t="shared" si="5"/>
        <v>#VALUE!</v>
      </c>
      <c r="D32" t="e">
        <f t="shared" si="6"/>
        <v>#VALUE!</v>
      </c>
      <c r="E32" t="e">
        <f t="shared" si="7"/>
        <v>#VALUE!</v>
      </c>
      <c r="F32" t="e">
        <f t="shared" si="8"/>
        <v>#VALUE!</v>
      </c>
      <c r="G32">
        <f t="shared" si="0"/>
        <v>-1</v>
      </c>
      <c r="H32">
        <f t="shared" si="9"/>
        <v>-1</v>
      </c>
      <c r="I32" t="str">
        <f t="shared" si="10"/>
        <v/>
      </c>
      <c r="J32" t="b">
        <f>NOT(ISERROR(VLOOKUP(I32,Types!$D$3:$D$34,1,FALSE)))</f>
        <v>0</v>
      </c>
      <c r="K32" t="e">
        <f t="shared" si="11"/>
        <v>#VALUE!</v>
      </c>
      <c r="L32" t="b">
        <f t="shared" si="12"/>
        <v>0</v>
      </c>
      <c r="M32" t="e">
        <f t="shared" si="13"/>
        <v>#VALUE!</v>
      </c>
      <c r="N32" t="e">
        <f>IFERROR(VLOOKUP(M32,Types!$A$3:$B$28,2,FALSE),M32)</f>
        <v>#VALUE!</v>
      </c>
      <c r="O32" s="6" t="str">
        <f t="shared" si="14"/>
        <v/>
      </c>
    </row>
    <row r="33" spans="2:15" x14ac:dyDescent="0.3">
      <c r="B33" t="e">
        <f t="shared" si="4"/>
        <v>#VALUE!</v>
      </c>
      <c r="C33" t="e">
        <f t="shared" si="5"/>
        <v>#VALUE!</v>
      </c>
      <c r="D33" t="e">
        <f t="shared" si="6"/>
        <v>#VALUE!</v>
      </c>
      <c r="E33" t="e">
        <f t="shared" si="7"/>
        <v>#VALUE!</v>
      </c>
      <c r="F33" t="e">
        <f t="shared" si="8"/>
        <v>#VALUE!</v>
      </c>
      <c r="G33">
        <f t="shared" si="0"/>
        <v>-1</v>
      </c>
      <c r="H33">
        <f t="shared" si="9"/>
        <v>-1</v>
      </c>
      <c r="I33" t="str">
        <f t="shared" si="10"/>
        <v/>
      </c>
      <c r="J33" t="b">
        <f>NOT(ISERROR(VLOOKUP(I33,Types!$D$3:$D$34,1,FALSE)))</f>
        <v>0</v>
      </c>
      <c r="K33" t="e">
        <f t="shared" si="11"/>
        <v>#VALUE!</v>
      </c>
      <c r="L33" t="b">
        <f t="shared" si="12"/>
        <v>0</v>
      </c>
      <c r="M33" t="e">
        <f t="shared" si="13"/>
        <v>#VALUE!</v>
      </c>
      <c r="N33" t="e">
        <f>IFERROR(VLOOKUP(M33,Types!$A$3:$B$28,2,FALSE),M33)</f>
        <v>#VALUE!</v>
      </c>
      <c r="O33" s="6" t="str">
        <f t="shared" si="14"/>
        <v/>
      </c>
    </row>
    <row r="34" spans="2:15" x14ac:dyDescent="0.3">
      <c r="B34" t="e">
        <f t="shared" si="4"/>
        <v>#VALUE!</v>
      </c>
      <c r="C34" t="e">
        <f t="shared" si="5"/>
        <v>#VALUE!</v>
      </c>
      <c r="D34" t="e">
        <f t="shared" si="6"/>
        <v>#VALUE!</v>
      </c>
      <c r="E34" t="e">
        <f t="shared" si="7"/>
        <v>#VALUE!</v>
      </c>
      <c r="F34" t="e">
        <f t="shared" si="8"/>
        <v>#VALUE!</v>
      </c>
      <c r="G34">
        <f t="shared" si="0"/>
        <v>-1</v>
      </c>
      <c r="H34">
        <f t="shared" si="9"/>
        <v>-1</v>
      </c>
      <c r="I34" t="str">
        <f t="shared" si="10"/>
        <v/>
      </c>
      <c r="J34" t="b">
        <f>NOT(ISERROR(VLOOKUP(I34,Types!$D$3:$D$34,1,FALSE)))</f>
        <v>0</v>
      </c>
      <c r="K34" t="e">
        <f t="shared" si="11"/>
        <v>#VALUE!</v>
      </c>
      <c r="L34" t="b">
        <f t="shared" si="12"/>
        <v>0</v>
      </c>
      <c r="M34" t="e">
        <f t="shared" si="13"/>
        <v>#VALUE!</v>
      </c>
      <c r="N34" t="e">
        <f>IFERROR(VLOOKUP(M34,Types!$A$3:$B$28,2,FALSE),M34)</f>
        <v>#VALUE!</v>
      </c>
      <c r="O34" s="6" t="str">
        <f t="shared" si="14"/>
        <v/>
      </c>
    </row>
    <row r="35" spans="2:15" x14ac:dyDescent="0.3">
      <c r="B35" t="e">
        <f t="shared" si="4"/>
        <v>#VALUE!</v>
      </c>
      <c r="C35" t="e">
        <f t="shared" si="5"/>
        <v>#VALUE!</v>
      </c>
      <c r="D35" t="e">
        <f t="shared" si="6"/>
        <v>#VALUE!</v>
      </c>
      <c r="E35" t="e">
        <f t="shared" si="7"/>
        <v>#VALUE!</v>
      </c>
      <c r="F35" t="e">
        <f t="shared" si="8"/>
        <v>#VALUE!</v>
      </c>
      <c r="G35">
        <f t="shared" si="0"/>
        <v>-1</v>
      </c>
      <c r="H35">
        <f t="shared" si="9"/>
        <v>-1</v>
      </c>
      <c r="I35" t="str">
        <f t="shared" si="10"/>
        <v/>
      </c>
      <c r="J35" t="b">
        <f>NOT(ISERROR(VLOOKUP(I35,Types!$D$3:$D$34,1,FALSE)))</f>
        <v>0</v>
      </c>
      <c r="K35" t="e">
        <f t="shared" si="11"/>
        <v>#VALUE!</v>
      </c>
      <c r="L35" t="b">
        <f t="shared" si="12"/>
        <v>0</v>
      </c>
      <c r="M35" t="e">
        <f t="shared" si="13"/>
        <v>#VALUE!</v>
      </c>
      <c r="N35" t="e">
        <f>IFERROR(VLOOKUP(M35,Types!$A$3:$B$28,2,FALSE),M35)</f>
        <v>#VALUE!</v>
      </c>
      <c r="O35" s="6" t="str">
        <f t="shared" si="14"/>
        <v/>
      </c>
    </row>
    <row r="36" spans="2:15" x14ac:dyDescent="0.3">
      <c r="B36" t="e">
        <f t="shared" si="4"/>
        <v>#VALUE!</v>
      </c>
      <c r="C36" t="e">
        <f t="shared" si="5"/>
        <v>#VALUE!</v>
      </c>
      <c r="D36" t="e">
        <f t="shared" si="6"/>
        <v>#VALUE!</v>
      </c>
      <c r="E36" t="e">
        <f t="shared" si="7"/>
        <v>#VALUE!</v>
      </c>
      <c r="F36" t="e">
        <f t="shared" si="8"/>
        <v>#VALUE!</v>
      </c>
      <c r="G36">
        <f t="shared" si="0"/>
        <v>-1</v>
      </c>
      <c r="H36">
        <f t="shared" si="9"/>
        <v>-1</v>
      </c>
      <c r="I36" t="str">
        <f t="shared" si="10"/>
        <v/>
      </c>
      <c r="J36" t="b">
        <f>NOT(ISERROR(VLOOKUP(I36,Types!$D$3:$D$34,1,FALSE)))</f>
        <v>0</v>
      </c>
      <c r="K36" t="e">
        <f t="shared" si="11"/>
        <v>#VALUE!</v>
      </c>
      <c r="L36" t="b">
        <f t="shared" si="12"/>
        <v>0</v>
      </c>
      <c r="M36" t="e">
        <f t="shared" si="13"/>
        <v>#VALUE!</v>
      </c>
      <c r="N36" t="e">
        <f>IFERROR(VLOOKUP(M36,Types!$A$3:$B$28,2,FALSE),M36)</f>
        <v>#VALUE!</v>
      </c>
      <c r="O36" s="6" t="str">
        <f t="shared" si="14"/>
        <v/>
      </c>
    </row>
    <row r="37" spans="2:15" x14ac:dyDescent="0.3">
      <c r="B37" t="e">
        <f t="shared" si="4"/>
        <v>#VALUE!</v>
      </c>
      <c r="C37" t="e">
        <f t="shared" si="5"/>
        <v>#VALUE!</v>
      </c>
      <c r="D37" t="e">
        <f t="shared" si="6"/>
        <v>#VALUE!</v>
      </c>
      <c r="E37" t="e">
        <f t="shared" si="7"/>
        <v>#VALUE!</v>
      </c>
      <c r="F37" t="e">
        <f t="shared" si="8"/>
        <v>#VALUE!</v>
      </c>
      <c r="G37">
        <f t="shared" si="0"/>
        <v>-1</v>
      </c>
      <c r="H37">
        <f t="shared" si="9"/>
        <v>-1</v>
      </c>
      <c r="I37" t="str">
        <f t="shared" si="10"/>
        <v/>
      </c>
      <c r="J37" t="b">
        <f>NOT(ISERROR(VLOOKUP(I37,Types!$D$3:$D$34,1,FALSE)))</f>
        <v>0</v>
      </c>
      <c r="K37" t="e">
        <f t="shared" si="11"/>
        <v>#VALUE!</v>
      </c>
      <c r="L37" t="b">
        <f t="shared" si="12"/>
        <v>0</v>
      </c>
      <c r="M37" t="e">
        <f t="shared" si="13"/>
        <v>#VALUE!</v>
      </c>
      <c r="N37" t="e">
        <f>IFERROR(VLOOKUP(M37,Types!$A$3:$B$28,2,FALSE),M37)</f>
        <v>#VALUE!</v>
      </c>
      <c r="O37" s="6" t="str">
        <f t="shared" si="14"/>
        <v/>
      </c>
    </row>
    <row r="38" spans="2:15" x14ac:dyDescent="0.3">
      <c r="B38" t="e">
        <f t="shared" si="4"/>
        <v>#VALUE!</v>
      </c>
      <c r="C38" t="e">
        <f t="shared" si="5"/>
        <v>#VALUE!</v>
      </c>
      <c r="D38" t="e">
        <f t="shared" si="6"/>
        <v>#VALUE!</v>
      </c>
      <c r="E38" t="e">
        <f t="shared" si="7"/>
        <v>#VALUE!</v>
      </c>
      <c r="F38" t="e">
        <f t="shared" si="8"/>
        <v>#VALUE!</v>
      </c>
      <c r="G38">
        <f t="shared" si="0"/>
        <v>-1</v>
      </c>
      <c r="H38">
        <f t="shared" si="9"/>
        <v>-1</v>
      </c>
      <c r="I38" t="str">
        <f t="shared" si="10"/>
        <v/>
      </c>
      <c r="J38" t="b">
        <f>NOT(ISERROR(VLOOKUP(I38,Types!$D$3:$D$34,1,FALSE)))</f>
        <v>0</v>
      </c>
      <c r="K38" t="e">
        <f t="shared" si="11"/>
        <v>#VALUE!</v>
      </c>
      <c r="L38" t="b">
        <f t="shared" si="12"/>
        <v>0</v>
      </c>
      <c r="M38" t="e">
        <f t="shared" si="13"/>
        <v>#VALUE!</v>
      </c>
      <c r="N38" t="e">
        <f>IFERROR(VLOOKUP(M38,Types!$A$3:$B$28,2,FALSE),M38)</f>
        <v>#VALUE!</v>
      </c>
      <c r="O38" s="6" t="str">
        <f t="shared" si="14"/>
        <v/>
      </c>
    </row>
    <row r="39" spans="2:15" x14ac:dyDescent="0.3">
      <c r="B39" t="e">
        <f t="shared" si="4"/>
        <v>#VALUE!</v>
      </c>
      <c r="C39" t="e">
        <f t="shared" si="5"/>
        <v>#VALUE!</v>
      </c>
      <c r="D39" t="e">
        <f t="shared" si="6"/>
        <v>#VALUE!</v>
      </c>
      <c r="E39" t="e">
        <f t="shared" si="7"/>
        <v>#VALUE!</v>
      </c>
      <c r="F39" t="e">
        <f t="shared" si="8"/>
        <v>#VALUE!</v>
      </c>
      <c r="G39">
        <f t="shared" si="0"/>
        <v>-1</v>
      </c>
      <c r="H39">
        <f t="shared" si="9"/>
        <v>-1</v>
      </c>
      <c r="I39" t="str">
        <f t="shared" si="10"/>
        <v/>
      </c>
      <c r="J39" t="b">
        <f>NOT(ISERROR(VLOOKUP(I39,Types!$D$3:$D$34,1,FALSE)))</f>
        <v>0</v>
      </c>
      <c r="K39" t="e">
        <f t="shared" si="11"/>
        <v>#VALUE!</v>
      </c>
      <c r="L39" t="b">
        <f t="shared" si="12"/>
        <v>0</v>
      </c>
      <c r="M39" t="e">
        <f t="shared" si="13"/>
        <v>#VALUE!</v>
      </c>
      <c r="N39" t="e">
        <f>IFERROR(VLOOKUP(M39,Types!$A$3:$B$28,2,FALSE),M39)</f>
        <v>#VALUE!</v>
      </c>
      <c r="O39" s="6" t="str">
        <f t="shared" si="14"/>
        <v/>
      </c>
    </row>
    <row r="40" spans="2:15" x14ac:dyDescent="0.3">
      <c r="B40" t="e">
        <f t="shared" si="4"/>
        <v>#VALUE!</v>
      </c>
      <c r="C40" t="e">
        <f t="shared" si="5"/>
        <v>#VALUE!</v>
      </c>
      <c r="D40" t="e">
        <f t="shared" si="6"/>
        <v>#VALUE!</v>
      </c>
      <c r="E40" t="e">
        <f t="shared" si="7"/>
        <v>#VALUE!</v>
      </c>
      <c r="F40" t="e">
        <f t="shared" si="8"/>
        <v>#VALUE!</v>
      </c>
      <c r="G40">
        <f t="shared" si="0"/>
        <v>-1</v>
      </c>
      <c r="H40">
        <f t="shared" si="9"/>
        <v>-1</v>
      </c>
      <c r="I40" t="str">
        <f t="shared" si="10"/>
        <v/>
      </c>
      <c r="J40" t="b">
        <f>NOT(ISERROR(VLOOKUP(I40,Types!$D$3:$D$34,1,FALSE)))</f>
        <v>0</v>
      </c>
      <c r="K40" t="e">
        <f t="shared" si="11"/>
        <v>#VALUE!</v>
      </c>
      <c r="L40" t="b">
        <f t="shared" si="12"/>
        <v>0</v>
      </c>
      <c r="M40" t="e">
        <f t="shared" si="13"/>
        <v>#VALUE!</v>
      </c>
      <c r="N40" t="e">
        <f>IFERROR(VLOOKUP(M40,Types!$A$3:$B$28,2,FALSE),M40)</f>
        <v>#VALUE!</v>
      </c>
      <c r="O40" s="6" t="str">
        <f t="shared" si="14"/>
        <v/>
      </c>
    </row>
    <row r="41" spans="2:15" x14ac:dyDescent="0.3">
      <c r="B41" t="e">
        <f t="shared" si="4"/>
        <v>#VALUE!</v>
      </c>
      <c r="C41" t="e">
        <f t="shared" si="5"/>
        <v>#VALUE!</v>
      </c>
      <c r="D41" t="e">
        <f t="shared" si="6"/>
        <v>#VALUE!</v>
      </c>
      <c r="E41" t="e">
        <f t="shared" si="7"/>
        <v>#VALUE!</v>
      </c>
      <c r="F41" t="e">
        <f t="shared" si="8"/>
        <v>#VALUE!</v>
      </c>
      <c r="G41">
        <f t="shared" si="0"/>
        <v>-1</v>
      </c>
      <c r="H41">
        <f t="shared" si="9"/>
        <v>-1</v>
      </c>
      <c r="I41" t="str">
        <f t="shared" si="10"/>
        <v/>
      </c>
      <c r="J41" t="b">
        <f>NOT(ISERROR(VLOOKUP(I41,Types!$D$3:$D$34,1,FALSE)))</f>
        <v>0</v>
      </c>
      <c r="K41" t="e">
        <f t="shared" si="11"/>
        <v>#VALUE!</v>
      </c>
      <c r="L41" t="b">
        <f t="shared" si="12"/>
        <v>0</v>
      </c>
      <c r="M41" t="e">
        <f t="shared" si="13"/>
        <v>#VALUE!</v>
      </c>
      <c r="N41" t="e">
        <f>IFERROR(VLOOKUP(M41,Types!$A$3:$B$28,2,FALSE),M41)</f>
        <v>#VALUE!</v>
      </c>
      <c r="O41" s="6" t="str">
        <f t="shared" si="14"/>
        <v/>
      </c>
    </row>
    <row r="42" spans="2:15" x14ac:dyDescent="0.3">
      <c r="B42" t="e">
        <f t="shared" si="4"/>
        <v>#VALUE!</v>
      </c>
      <c r="C42" t="e">
        <f t="shared" si="5"/>
        <v>#VALUE!</v>
      </c>
      <c r="D42" t="e">
        <f t="shared" si="6"/>
        <v>#VALUE!</v>
      </c>
      <c r="E42" t="e">
        <f t="shared" si="7"/>
        <v>#VALUE!</v>
      </c>
      <c r="F42" t="e">
        <f t="shared" si="8"/>
        <v>#VALUE!</v>
      </c>
      <c r="G42">
        <f t="shared" si="0"/>
        <v>-1</v>
      </c>
      <c r="H42">
        <f t="shared" si="9"/>
        <v>-1</v>
      </c>
      <c r="I42" t="str">
        <f t="shared" si="10"/>
        <v/>
      </c>
      <c r="J42" t="b">
        <f>NOT(ISERROR(VLOOKUP(I42,Types!$D$3:$D$34,1,FALSE)))</f>
        <v>0</v>
      </c>
      <c r="K42" t="e">
        <f t="shared" si="11"/>
        <v>#VALUE!</v>
      </c>
      <c r="L42" t="b">
        <f t="shared" si="12"/>
        <v>0</v>
      </c>
      <c r="M42" t="e">
        <f t="shared" si="13"/>
        <v>#VALUE!</v>
      </c>
      <c r="N42" t="e">
        <f>IFERROR(VLOOKUP(M42,Types!$A$3:$B$28,2,FALSE),M42)</f>
        <v>#VALUE!</v>
      </c>
      <c r="O42" s="6" t="str">
        <f t="shared" si="14"/>
        <v/>
      </c>
    </row>
    <row r="43" spans="2:15" x14ac:dyDescent="0.3">
      <c r="B43" t="e">
        <f t="shared" si="4"/>
        <v>#VALUE!</v>
      </c>
      <c r="C43" t="e">
        <f t="shared" si="5"/>
        <v>#VALUE!</v>
      </c>
      <c r="D43" t="e">
        <f t="shared" si="6"/>
        <v>#VALUE!</v>
      </c>
      <c r="E43" t="e">
        <f t="shared" si="7"/>
        <v>#VALUE!</v>
      </c>
      <c r="F43" t="e">
        <f t="shared" si="8"/>
        <v>#VALUE!</v>
      </c>
      <c r="G43">
        <f t="shared" si="0"/>
        <v>-1</v>
      </c>
      <c r="H43">
        <f t="shared" si="9"/>
        <v>-1</v>
      </c>
      <c r="I43" t="str">
        <f t="shared" si="10"/>
        <v/>
      </c>
      <c r="J43" t="b">
        <f>NOT(ISERROR(VLOOKUP(I43,Types!$D$3:$D$34,1,FALSE)))</f>
        <v>0</v>
      </c>
      <c r="K43" t="e">
        <f t="shared" si="11"/>
        <v>#VALUE!</v>
      </c>
      <c r="L43" t="b">
        <f t="shared" si="12"/>
        <v>0</v>
      </c>
      <c r="M43" t="e">
        <f t="shared" si="13"/>
        <v>#VALUE!</v>
      </c>
      <c r="N43" t="e">
        <f>IFERROR(VLOOKUP(M43,Types!$A$3:$B$28,2,FALSE),M43)</f>
        <v>#VALUE!</v>
      </c>
      <c r="O43" s="6" t="str">
        <f t="shared" si="14"/>
        <v/>
      </c>
    </row>
    <row r="44" spans="2:15" x14ac:dyDescent="0.3">
      <c r="B44" t="e">
        <f t="shared" si="4"/>
        <v>#VALUE!</v>
      </c>
      <c r="C44" t="e">
        <f t="shared" si="5"/>
        <v>#VALUE!</v>
      </c>
      <c r="D44" t="e">
        <f t="shared" si="6"/>
        <v>#VALUE!</v>
      </c>
      <c r="E44" t="e">
        <f t="shared" si="7"/>
        <v>#VALUE!</v>
      </c>
      <c r="F44" t="e">
        <f t="shared" si="8"/>
        <v>#VALUE!</v>
      </c>
      <c r="G44">
        <f t="shared" si="0"/>
        <v>-1</v>
      </c>
      <c r="H44">
        <f t="shared" si="9"/>
        <v>-1</v>
      </c>
      <c r="I44" t="str">
        <f t="shared" si="10"/>
        <v/>
      </c>
      <c r="J44" t="b">
        <f>NOT(ISERROR(VLOOKUP(I44,Types!$D$3:$D$34,1,FALSE)))</f>
        <v>0</v>
      </c>
      <c r="K44" t="e">
        <f t="shared" si="11"/>
        <v>#VALUE!</v>
      </c>
      <c r="L44" t="b">
        <f t="shared" si="12"/>
        <v>0</v>
      </c>
      <c r="M44" t="e">
        <f t="shared" si="13"/>
        <v>#VALUE!</v>
      </c>
      <c r="N44" t="e">
        <f>IFERROR(VLOOKUP(M44,Types!$A$3:$B$28,2,FALSE),M44)</f>
        <v>#VALUE!</v>
      </c>
      <c r="O44" s="6" t="str">
        <f t="shared" si="14"/>
        <v/>
      </c>
    </row>
    <row r="45" spans="2:15" x14ac:dyDescent="0.3">
      <c r="B45" t="e">
        <f t="shared" si="4"/>
        <v>#VALUE!</v>
      </c>
      <c r="C45" t="e">
        <f t="shared" si="5"/>
        <v>#VALUE!</v>
      </c>
      <c r="D45" t="e">
        <f t="shared" si="6"/>
        <v>#VALUE!</v>
      </c>
      <c r="E45" t="e">
        <f t="shared" si="7"/>
        <v>#VALUE!</v>
      </c>
      <c r="F45" t="e">
        <f t="shared" si="8"/>
        <v>#VALUE!</v>
      </c>
      <c r="G45">
        <f t="shared" si="0"/>
        <v>-1</v>
      </c>
      <c r="H45">
        <f t="shared" si="9"/>
        <v>-1</v>
      </c>
      <c r="I45" t="str">
        <f t="shared" si="10"/>
        <v/>
      </c>
      <c r="J45" t="b">
        <f>NOT(ISERROR(VLOOKUP(I45,Types!$D$3:$D$34,1,FALSE)))</f>
        <v>0</v>
      </c>
      <c r="K45" t="e">
        <f t="shared" si="11"/>
        <v>#VALUE!</v>
      </c>
      <c r="L45" t="b">
        <f t="shared" si="12"/>
        <v>0</v>
      </c>
      <c r="M45" t="e">
        <f t="shared" si="13"/>
        <v>#VALUE!</v>
      </c>
      <c r="N45" t="e">
        <f>IFERROR(VLOOKUP(M45,Types!$A$3:$B$28,2,FALSE),M45)</f>
        <v>#VALUE!</v>
      </c>
      <c r="O45" s="6" t="str">
        <f t="shared" si="14"/>
        <v/>
      </c>
    </row>
    <row r="46" spans="2:15" x14ac:dyDescent="0.3">
      <c r="B46" t="e">
        <f t="shared" si="4"/>
        <v>#VALUE!</v>
      </c>
      <c r="C46" t="e">
        <f t="shared" si="5"/>
        <v>#VALUE!</v>
      </c>
      <c r="D46" t="e">
        <f t="shared" si="6"/>
        <v>#VALUE!</v>
      </c>
      <c r="E46" t="e">
        <f t="shared" si="7"/>
        <v>#VALUE!</v>
      </c>
      <c r="F46" t="e">
        <f t="shared" si="8"/>
        <v>#VALUE!</v>
      </c>
      <c r="G46">
        <f t="shared" si="0"/>
        <v>-1</v>
      </c>
      <c r="H46">
        <f t="shared" si="9"/>
        <v>-1</v>
      </c>
      <c r="I46" t="str">
        <f t="shared" si="10"/>
        <v/>
      </c>
      <c r="J46" t="b">
        <f>NOT(ISERROR(VLOOKUP(I46,Types!$D$3:$D$34,1,FALSE)))</f>
        <v>0</v>
      </c>
      <c r="K46" t="e">
        <f t="shared" si="11"/>
        <v>#VALUE!</v>
      </c>
      <c r="L46" t="b">
        <f t="shared" si="12"/>
        <v>0</v>
      </c>
      <c r="M46" t="e">
        <f t="shared" si="13"/>
        <v>#VALUE!</v>
      </c>
      <c r="N46" t="e">
        <f>IFERROR(VLOOKUP(M46,Types!$A$3:$B$28,2,FALSE),M46)</f>
        <v>#VALUE!</v>
      </c>
      <c r="O46" s="6" t="str">
        <f t="shared" si="14"/>
        <v/>
      </c>
    </row>
    <row r="47" spans="2:15" x14ac:dyDescent="0.3">
      <c r="B47" t="e">
        <f t="shared" si="4"/>
        <v>#VALUE!</v>
      </c>
      <c r="C47" t="e">
        <f t="shared" si="5"/>
        <v>#VALUE!</v>
      </c>
      <c r="D47" t="e">
        <f t="shared" si="6"/>
        <v>#VALUE!</v>
      </c>
      <c r="E47" t="e">
        <f t="shared" si="7"/>
        <v>#VALUE!</v>
      </c>
      <c r="F47" t="e">
        <f t="shared" si="8"/>
        <v>#VALUE!</v>
      </c>
      <c r="G47">
        <f t="shared" si="0"/>
        <v>-1</v>
      </c>
      <c r="H47">
        <f t="shared" si="9"/>
        <v>-1</v>
      </c>
      <c r="I47" t="str">
        <f t="shared" si="10"/>
        <v/>
      </c>
      <c r="J47" t="b">
        <f>NOT(ISERROR(VLOOKUP(I47,Types!$D$3:$D$34,1,FALSE)))</f>
        <v>0</v>
      </c>
      <c r="K47" t="e">
        <f t="shared" si="11"/>
        <v>#VALUE!</v>
      </c>
      <c r="L47" t="b">
        <f t="shared" si="12"/>
        <v>0</v>
      </c>
      <c r="M47" t="e">
        <f t="shared" si="13"/>
        <v>#VALUE!</v>
      </c>
      <c r="N47" t="e">
        <f>IFERROR(VLOOKUP(M47,Types!$A$3:$B$28,2,FALSE),M47)</f>
        <v>#VALUE!</v>
      </c>
      <c r="O47" s="6" t="str">
        <f t="shared" si="14"/>
        <v/>
      </c>
    </row>
    <row r="48" spans="2:15" x14ac:dyDescent="0.3">
      <c r="B48" t="e">
        <f t="shared" si="4"/>
        <v>#VALUE!</v>
      </c>
      <c r="C48" t="e">
        <f t="shared" si="5"/>
        <v>#VALUE!</v>
      </c>
      <c r="D48" t="e">
        <f t="shared" si="6"/>
        <v>#VALUE!</v>
      </c>
      <c r="E48" t="e">
        <f t="shared" si="7"/>
        <v>#VALUE!</v>
      </c>
      <c r="F48" t="e">
        <f t="shared" si="8"/>
        <v>#VALUE!</v>
      </c>
      <c r="G48">
        <f t="shared" si="0"/>
        <v>-1</v>
      </c>
      <c r="H48">
        <f t="shared" si="9"/>
        <v>-1</v>
      </c>
      <c r="I48" t="str">
        <f t="shared" si="10"/>
        <v/>
      </c>
      <c r="J48" t="b">
        <f>NOT(ISERROR(VLOOKUP(I48,Types!$D$3:$D$34,1,FALSE)))</f>
        <v>0</v>
      </c>
      <c r="K48" t="e">
        <f t="shared" si="11"/>
        <v>#VALUE!</v>
      </c>
      <c r="L48" t="b">
        <f t="shared" si="12"/>
        <v>0</v>
      </c>
      <c r="M48" t="e">
        <f t="shared" si="13"/>
        <v>#VALUE!</v>
      </c>
      <c r="N48" t="e">
        <f>IFERROR(VLOOKUP(M48,Types!$A$3:$B$28,2,FALSE),M48)</f>
        <v>#VALUE!</v>
      </c>
      <c r="O48" s="6" t="str">
        <f t="shared" si="14"/>
        <v/>
      </c>
    </row>
    <row r="49" spans="2:15" x14ac:dyDescent="0.3">
      <c r="B49" t="e">
        <f t="shared" si="4"/>
        <v>#VALUE!</v>
      </c>
      <c r="C49" t="e">
        <f t="shared" si="5"/>
        <v>#VALUE!</v>
      </c>
      <c r="D49" t="e">
        <f t="shared" si="6"/>
        <v>#VALUE!</v>
      </c>
      <c r="E49" t="e">
        <f t="shared" si="7"/>
        <v>#VALUE!</v>
      </c>
      <c r="F49" t="e">
        <f t="shared" si="8"/>
        <v>#VALUE!</v>
      </c>
      <c r="G49">
        <f t="shared" si="0"/>
        <v>-1</v>
      </c>
      <c r="H49">
        <f t="shared" si="9"/>
        <v>-1</v>
      </c>
      <c r="I49" t="str">
        <f t="shared" si="10"/>
        <v/>
      </c>
      <c r="J49" t="b">
        <f>NOT(ISERROR(VLOOKUP(I49,Types!$D$3:$D$34,1,FALSE)))</f>
        <v>0</v>
      </c>
      <c r="K49" t="e">
        <f t="shared" si="11"/>
        <v>#VALUE!</v>
      </c>
      <c r="L49" t="b">
        <f t="shared" si="12"/>
        <v>0</v>
      </c>
      <c r="M49" t="e">
        <f t="shared" si="13"/>
        <v>#VALUE!</v>
      </c>
      <c r="N49" t="e">
        <f>IFERROR(VLOOKUP(M49,Types!$A$3:$B$28,2,FALSE),M49)</f>
        <v>#VALUE!</v>
      </c>
      <c r="O49" s="6" t="str">
        <f t="shared" si="14"/>
        <v/>
      </c>
    </row>
    <row r="50" spans="2:15" x14ac:dyDescent="0.3">
      <c r="B50" t="e">
        <f t="shared" si="4"/>
        <v>#VALUE!</v>
      </c>
      <c r="C50" t="e">
        <f t="shared" si="5"/>
        <v>#VALUE!</v>
      </c>
      <c r="D50" t="e">
        <f t="shared" si="6"/>
        <v>#VALUE!</v>
      </c>
      <c r="E50" t="e">
        <f t="shared" si="7"/>
        <v>#VALUE!</v>
      </c>
      <c r="F50" t="e">
        <f t="shared" si="8"/>
        <v>#VALUE!</v>
      </c>
      <c r="G50">
        <f t="shared" si="0"/>
        <v>-1</v>
      </c>
      <c r="H50">
        <f t="shared" si="9"/>
        <v>-1</v>
      </c>
      <c r="I50" t="str">
        <f t="shared" si="10"/>
        <v/>
      </c>
      <c r="J50" t="b">
        <f>NOT(ISERROR(VLOOKUP(I50,Types!$D$3:$D$34,1,FALSE)))</f>
        <v>0</v>
      </c>
      <c r="K50" t="e">
        <f t="shared" si="11"/>
        <v>#VALUE!</v>
      </c>
      <c r="L50" t="b">
        <f t="shared" si="12"/>
        <v>0</v>
      </c>
      <c r="M50" t="e">
        <f t="shared" si="13"/>
        <v>#VALUE!</v>
      </c>
      <c r="N50" t="e">
        <f>IFERROR(VLOOKUP(M50,Types!$A$3:$B$28,2,FALSE),M50)</f>
        <v>#VALUE!</v>
      </c>
      <c r="O50" s="6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10" sqref="A10"/>
    </sheetView>
  </sheetViews>
  <sheetFormatPr defaultRowHeight="14.4" x14ac:dyDescent="0.3"/>
  <cols>
    <col min="1" max="2" width="20.33203125" customWidth="1"/>
    <col min="4" max="5" width="53.109375" bestFit="1" customWidth="1"/>
  </cols>
  <sheetData>
    <row r="1" spans="1:4" x14ac:dyDescent="0.3">
      <c r="A1" s="4" t="s">
        <v>31</v>
      </c>
      <c r="B1" s="4"/>
      <c r="D1" s="2" t="s">
        <v>30</v>
      </c>
    </row>
    <row r="2" spans="1:4" x14ac:dyDescent="0.3">
      <c r="A2" s="1" t="s">
        <v>1</v>
      </c>
      <c r="B2" s="1" t="s">
        <v>9</v>
      </c>
      <c r="D2" s="1" t="s">
        <v>18</v>
      </c>
    </row>
    <row r="3" spans="1:4" x14ac:dyDescent="0.3">
      <c r="A3" t="s">
        <v>10</v>
      </c>
      <c r="B3" t="s">
        <v>17</v>
      </c>
      <c r="D3" s="3" t="s">
        <v>19</v>
      </c>
    </row>
    <row r="4" spans="1:4" x14ac:dyDescent="0.3">
      <c r="A4" t="s">
        <v>11</v>
      </c>
      <c r="B4" t="s">
        <v>17</v>
      </c>
      <c r="D4" t="s">
        <v>20</v>
      </c>
    </row>
    <row r="5" spans="1:4" x14ac:dyDescent="0.3">
      <c r="A5" t="s">
        <v>12</v>
      </c>
      <c r="B5" t="s">
        <v>17</v>
      </c>
      <c r="D5" t="s">
        <v>21</v>
      </c>
    </row>
    <row r="6" spans="1:4" x14ac:dyDescent="0.3">
      <c r="A6" t="s">
        <v>13</v>
      </c>
      <c r="B6" t="s">
        <v>17</v>
      </c>
      <c r="D6" t="s">
        <v>22</v>
      </c>
    </row>
    <row r="7" spans="1:4" x14ac:dyDescent="0.3">
      <c r="A7" t="s">
        <v>14</v>
      </c>
      <c r="B7" t="s">
        <v>14</v>
      </c>
      <c r="D7" t="s">
        <v>23</v>
      </c>
    </row>
    <row r="8" spans="1:4" x14ac:dyDescent="0.3">
      <c r="A8" t="s">
        <v>15</v>
      </c>
      <c r="B8" t="s">
        <v>16</v>
      </c>
      <c r="D8" t="s">
        <v>24</v>
      </c>
    </row>
    <row r="9" spans="1:4" x14ac:dyDescent="0.3">
      <c r="A9" t="s">
        <v>33</v>
      </c>
      <c r="B9" t="s">
        <v>34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C# model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Hilton</dc:creator>
  <cp:lastModifiedBy>Tim Hilton</cp:lastModifiedBy>
  <dcterms:created xsi:type="dcterms:W3CDTF">2017-05-23T16:27:48Z</dcterms:created>
  <dcterms:modified xsi:type="dcterms:W3CDTF">2021-06-03T09:45:17Z</dcterms:modified>
</cp:coreProperties>
</file>