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06"/>
  <workbookPr showInkAnnotation="0" autoCompressPictures="0"/>
  <mc:AlternateContent xmlns:mc="http://schemas.openxmlformats.org/markup-compatibility/2006">
    <mc:Choice Requires="x15">
      <x15ac:absPath xmlns:x15ac="http://schemas.microsoft.com/office/spreadsheetml/2010/11/ac" url="/Users/tjk30/Library/CloudStorage/Box-Box/project_davidlab/LAD_LAB_Personnel/Teresa_M/16S-pipeline/"/>
    </mc:Choice>
  </mc:AlternateContent>
  <xr:revisionPtr revIDLastSave="1" documentId="8_{1AF8B95F-F97A-CD45-9ACE-F05B395FD600}" xr6:coauthVersionLast="47" xr6:coauthVersionMax="47" xr10:uidLastSave="{03E7A006-B488-451E-B24A-C774A3721D3F}"/>
  <bookViews>
    <workbookView xWindow="0" yWindow="0" windowWidth="28800" windowHeight="18000" tabRatio="944" firstSheet="9" activeTab="9" xr2:uid="{00000000-000D-0000-FFFF-FFFF00000000}"/>
  </bookViews>
  <sheets>
    <sheet name="Working Plate 11 (4-24-17)" sheetId="43" r:id="rId1"/>
    <sheet name="WP 2 (6-7-17) DREGS" sheetId="41" r:id="rId2"/>
    <sheet name="WP 10 (6-7-17)DREGS " sheetId="40" r:id="rId3"/>
    <sheet name=" plate layout 1|2|8|9|10|11" sheetId="3" r:id="rId4"/>
    <sheet name="Working Plate 1 (TEMPLATE)" sheetId="12" r:id="rId5"/>
    <sheet name="Working Plate 2 (TEMPLATE)" sheetId="14" r:id="rId6"/>
    <sheet name="Working Plate 10 (TEMPLATE)" sheetId="26" r:id="rId7"/>
    <sheet name="Working Plate 11 (TEMPLATE)" sheetId="17" r:id="rId8"/>
    <sheet name="Data for Lists" sheetId="5" state="hidden" r:id="rId9"/>
    <sheet name="Reverse Primer Constructs" sheetId="2" r:id="rId10"/>
    <sheet name="Planned Sequencing Runs" sheetId="15" r:id="rId11"/>
    <sheet name="Primer Inventory List" sheetId="7" r:id="rId12"/>
    <sheet name="Sheet2" sheetId="2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9" i="43" l="1"/>
  <c r="I99" i="43" s="1"/>
  <c r="H98" i="43"/>
  <c r="Z11" i="43" s="1"/>
  <c r="H97" i="43"/>
  <c r="I97" i="43" s="1"/>
  <c r="H96" i="43"/>
  <c r="Z9" i="43" s="1"/>
  <c r="H95" i="43"/>
  <c r="I95" i="43" s="1"/>
  <c r="H94" i="43"/>
  <c r="Z7" i="43" s="1"/>
  <c r="H93" i="43"/>
  <c r="I93" i="43" s="1"/>
  <c r="H92" i="43"/>
  <c r="Z5" i="43" s="1"/>
  <c r="H91" i="43"/>
  <c r="I91" i="43" s="1"/>
  <c r="H90" i="43"/>
  <c r="Y11" i="43" s="1"/>
  <c r="H89" i="43"/>
  <c r="I89" i="43" s="1"/>
  <c r="H88" i="43"/>
  <c r="Y9" i="43" s="1"/>
  <c r="H87" i="43"/>
  <c r="I87" i="43" s="1"/>
  <c r="H86" i="43"/>
  <c r="Y7" i="43" s="1"/>
  <c r="H85" i="43"/>
  <c r="I85" i="43" s="1"/>
  <c r="H84" i="43"/>
  <c r="Y5" i="43" s="1"/>
  <c r="H83" i="43"/>
  <c r="I83" i="43" s="1"/>
  <c r="H82" i="43"/>
  <c r="I82" i="43" s="1"/>
  <c r="H81" i="43"/>
  <c r="I81" i="43" s="1"/>
  <c r="H80" i="43"/>
  <c r="I80" i="43" s="1"/>
  <c r="H79" i="43"/>
  <c r="I79" i="43" s="1"/>
  <c r="H78" i="43"/>
  <c r="I78" i="43" s="1"/>
  <c r="H77" i="43"/>
  <c r="I77" i="43" s="1"/>
  <c r="H76" i="43"/>
  <c r="I76" i="43" s="1"/>
  <c r="H75" i="43"/>
  <c r="I75" i="43" s="1"/>
  <c r="H74" i="43"/>
  <c r="I74" i="43" s="1"/>
  <c r="H73" i="43"/>
  <c r="I73" i="43" s="1"/>
  <c r="H72" i="43"/>
  <c r="I72" i="43" s="1"/>
  <c r="H71" i="43"/>
  <c r="I71" i="43" s="1"/>
  <c r="H70" i="43"/>
  <c r="I70" i="43" s="1"/>
  <c r="H69" i="43"/>
  <c r="I69" i="43" s="1"/>
  <c r="H68" i="43"/>
  <c r="I68" i="43" s="1"/>
  <c r="H67" i="43"/>
  <c r="I67" i="43" s="1"/>
  <c r="H66" i="43"/>
  <c r="V11" i="43" s="1"/>
  <c r="H65" i="43"/>
  <c r="I65" i="43" s="1"/>
  <c r="H64" i="43"/>
  <c r="V9" i="43" s="1"/>
  <c r="H63" i="43"/>
  <c r="I63" i="43" s="1"/>
  <c r="H62" i="43"/>
  <c r="V7" i="43" s="1"/>
  <c r="H61" i="43"/>
  <c r="I61" i="43" s="1"/>
  <c r="H60" i="43"/>
  <c r="V5" i="43" s="1"/>
  <c r="H59" i="43"/>
  <c r="I59" i="43" s="1"/>
  <c r="H58" i="43"/>
  <c r="U11" i="43" s="1"/>
  <c r="H57" i="43"/>
  <c r="I57" i="43" s="1"/>
  <c r="H56" i="43"/>
  <c r="U9" i="43" s="1"/>
  <c r="H55" i="43"/>
  <c r="I55" i="43" s="1"/>
  <c r="H54" i="43"/>
  <c r="U7" i="43" s="1"/>
  <c r="H53" i="43"/>
  <c r="I53" i="43" s="1"/>
  <c r="H52" i="43"/>
  <c r="U5" i="43" s="1"/>
  <c r="H51" i="43"/>
  <c r="I51" i="43" s="1"/>
  <c r="H50" i="43"/>
  <c r="I50" i="43" s="1"/>
  <c r="H49" i="43"/>
  <c r="I49" i="43" s="1"/>
  <c r="H48" i="43"/>
  <c r="I48" i="43" s="1"/>
  <c r="H47" i="43"/>
  <c r="I47" i="43" s="1"/>
  <c r="H46" i="43"/>
  <c r="I46" i="43" s="1"/>
  <c r="H45" i="43"/>
  <c r="I45" i="43" s="1"/>
  <c r="H44" i="43"/>
  <c r="I44" i="43" s="1"/>
  <c r="H43" i="43"/>
  <c r="I43" i="43" s="1"/>
  <c r="H42" i="43"/>
  <c r="I42" i="43" s="1"/>
  <c r="H41" i="43"/>
  <c r="I41" i="43" s="1"/>
  <c r="H40" i="43"/>
  <c r="I40" i="43" s="1"/>
  <c r="H39" i="43"/>
  <c r="I39" i="43" s="1"/>
  <c r="H38" i="43"/>
  <c r="I38" i="43" s="1"/>
  <c r="H37" i="43"/>
  <c r="I37" i="43" s="1"/>
  <c r="H36" i="43"/>
  <c r="I36" i="43" s="1"/>
  <c r="H35" i="43"/>
  <c r="I35" i="43" s="1"/>
  <c r="H34" i="43"/>
  <c r="R11" i="43" s="1"/>
  <c r="H33" i="43"/>
  <c r="I33" i="43" s="1"/>
  <c r="H32" i="43"/>
  <c r="R9" i="43" s="1"/>
  <c r="H31" i="43"/>
  <c r="I31" i="43" s="1"/>
  <c r="H30" i="43"/>
  <c r="R7" i="43" s="1"/>
  <c r="H29" i="43"/>
  <c r="I29" i="43" s="1"/>
  <c r="H28" i="43"/>
  <c r="R5" i="43" s="1"/>
  <c r="H27" i="43"/>
  <c r="I27" i="43" s="1"/>
  <c r="H26" i="43"/>
  <c r="Q11" i="43" s="1"/>
  <c r="H25" i="43"/>
  <c r="I25" i="43" s="1"/>
  <c r="H24" i="43"/>
  <c r="Q9" i="43" s="1"/>
  <c r="H23" i="43"/>
  <c r="I23" i="43" s="1"/>
  <c r="H22" i="43"/>
  <c r="Q7" i="43" s="1"/>
  <c r="H21" i="43"/>
  <c r="I21" i="43" s="1"/>
  <c r="H20" i="43"/>
  <c r="Q5" i="43" s="1"/>
  <c r="H19" i="43"/>
  <c r="I19" i="43" s="1"/>
  <c r="H18" i="43"/>
  <c r="I18" i="43" s="1"/>
  <c r="H17" i="43"/>
  <c r="I17" i="43" s="1"/>
  <c r="H16" i="43"/>
  <c r="I16" i="43" s="1"/>
  <c r="H15" i="43"/>
  <c r="I15" i="43" s="1"/>
  <c r="H14" i="43"/>
  <c r="I14" i="43" s="1"/>
  <c r="H13" i="43"/>
  <c r="I13" i="43" s="1"/>
  <c r="Z12" i="43"/>
  <c r="Y12" i="43"/>
  <c r="V12" i="43"/>
  <c r="Q12" i="43"/>
  <c r="H12" i="43"/>
  <c r="I12" i="43" s="1"/>
  <c r="H11" i="43"/>
  <c r="I11" i="43" s="1"/>
  <c r="Z10" i="43"/>
  <c r="V10" i="43"/>
  <c r="S10" i="43"/>
  <c r="H10" i="43"/>
  <c r="O11" i="43" s="1"/>
  <c r="H9" i="43"/>
  <c r="I9" i="43" s="1"/>
  <c r="Z8" i="43"/>
  <c r="W8" i="43"/>
  <c r="U8" i="43"/>
  <c r="R8" i="43"/>
  <c r="H8" i="43"/>
  <c r="I8" i="43" s="1"/>
  <c r="S7" i="43"/>
  <c r="H7" i="43"/>
  <c r="I7" i="43" s="1"/>
  <c r="Y6" i="43"/>
  <c r="R6" i="43"/>
  <c r="H6" i="43"/>
  <c r="I6" i="43" s="1"/>
  <c r="H5" i="43"/>
  <c r="I5" i="43" s="1"/>
  <c r="H4" i="43"/>
  <c r="I4" i="43" s="1"/>
  <c r="S11" i="43" l="1"/>
  <c r="W11" i="43"/>
  <c r="W7" i="43"/>
  <c r="S12" i="43"/>
  <c r="W6" i="43"/>
  <c r="S8" i="43"/>
  <c r="Y8" i="43"/>
  <c r="R10" i="43"/>
  <c r="U12" i="43"/>
  <c r="Q6" i="43"/>
  <c r="Q8" i="43"/>
  <c r="V8" i="43"/>
  <c r="U10" i="43"/>
  <c r="R12" i="43"/>
  <c r="W12" i="43"/>
  <c r="S6" i="43"/>
  <c r="Q10" i="43"/>
  <c r="U6" i="43"/>
  <c r="Z6" i="43"/>
  <c r="W10" i="43"/>
  <c r="V6" i="43"/>
  <c r="Y10" i="43"/>
  <c r="O5" i="43"/>
  <c r="S9" i="43"/>
  <c r="S5" i="43"/>
  <c r="W5" i="43"/>
  <c r="W9" i="43"/>
  <c r="O7" i="43"/>
  <c r="O9" i="43"/>
  <c r="P5" i="43"/>
  <c r="T5" i="43"/>
  <c r="X5" i="43"/>
  <c r="P7" i="43"/>
  <c r="T7" i="43"/>
  <c r="X7" i="43"/>
  <c r="P9" i="43"/>
  <c r="T9" i="43"/>
  <c r="X9" i="43"/>
  <c r="I10" i="43"/>
  <c r="P11" i="43"/>
  <c r="T11" i="43"/>
  <c r="X11" i="43"/>
  <c r="I20" i="43"/>
  <c r="I22" i="43"/>
  <c r="I24" i="43"/>
  <c r="I26" i="43"/>
  <c r="I28" i="43"/>
  <c r="I30" i="43"/>
  <c r="I32" i="43"/>
  <c r="I34" i="43"/>
  <c r="I52" i="43"/>
  <c r="I54" i="43"/>
  <c r="I56" i="43"/>
  <c r="I58" i="43"/>
  <c r="I60" i="43"/>
  <c r="I62" i="43"/>
  <c r="I64" i="43"/>
  <c r="I66" i="43"/>
  <c r="I84" i="43"/>
  <c r="I86" i="43"/>
  <c r="I88" i="43"/>
  <c r="I90" i="43"/>
  <c r="I92" i="43"/>
  <c r="I94" i="43"/>
  <c r="I96" i="43"/>
  <c r="I98" i="43"/>
  <c r="O12" i="43"/>
  <c r="O6" i="43"/>
  <c r="O8" i="43"/>
  <c r="O10" i="43"/>
  <c r="P6" i="43"/>
  <c r="T6" i="43"/>
  <c r="X6" i="43"/>
  <c r="P8" i="43"/>
  <c r="T8" i="43"/>
  <c r="X8" i="43"/>
  <c r="P10" i="43"/>
  <c r="T10" i="43"/>
  <c r="X10" i="43"/>
  <c r="P12" i="43"/>
  <c r="T12" i="43"/>
  <c r="X12" i="43"/>
  <c r="H99" i="41"/>
  <c r="I99" i="41" s="1"/>
  <c r="H98" i="41"/>
  <c r="Z11" i="41" s="1"/>
  <c r="H97" i="41"/>
  <c r="I97" i="41" s="1"/>
  <c r="H96" i="41"/>
  <c r="Z9" i="41" s="1"/>
  <c r="H95" i="41"/>
  <c r="I95" i="41" s="1"/>
  <c r="H94" i="41"/>
  <c r="Z7" i="41" s="1"/>
  <c r="H93" i="41"/>
  <c r="I93" i="41" s="1"/>
  <c r="H92" i="41"/>
  <c r="I92" i="41" s="1"/>
  <c r="H91" i="41"/>
  <c r="I91" i="41" s="1"/>
  <c r="H90" i="41"/>
  <c r="Y11" i="41" s="1"/>
  <c r="H89" i="41"/>
  <c r="I89" i="41" s="1"/>
  <c r="H88" i="41"/>
  <c r="Y9" i="41" s="1"/>
  <c r="H87" i="41"/>
  <c r="I87" i="41" s="1"/>
  <c r="H86" i="41"/>
  <c r="Y7" i="41" s="1"/>
  <c r="H85" i="41"/>
  <c r="I85" i="41" s="1"/>
  <c r="H84" i="41"/>
  <c r="Y5" i="41" s="1"/>
  <c r="H83" i="41"/>
  <c r="I83" i="41" s="1"/>
  <c r="H82" i="41"/>
  <c r="I82" i="41" s="1"/>
  <c r="H81" i="41"/>
  <c r="I81" i="41" s="1"/>
  <c r="H80" i="41"/>
  <c r="I80" i="41" s="1"/>
  <c r="H79" i="41"/>
  <c r="I79" i="41" s="1"/>
  <c r="H78" i="41"/>
  <c r="I78" i="41" s="1"/>
  <c r="H77" i="41"/>
  <c r="I77" i="41" s="1"/>
  <c r="H76" i="41"/>
  <c r="I76" i="41" s="1"/>
  <c r="H75" i="41"/>
  <c r="I75" i="41" s="1"/>
  <c r="H74" i="41"/>
  <c r="I74" i="41" s="1"/>
  <c r="H73" i="41"/>
  <c r="I73" i="41" s="1"/>
  <c r="H72" i="41"/>
  <c r="I72" i="41" s="1"/>
  <c r="H71" i="41"/>
  <c r="I71" i="41" s="1"/>
  <c r="H70" i="41"/>
  <c r="I70" i="41" s="1"/>
  <c r="H69" i="41"/>
  <c r="I69" i="41" s="1"/>
  <c r="H68" i="41"/>
  <c r="I68" i="41" s="1"/>
  <c r="H67" i="41"/>
  <c r="I67" i="41" s="1"/>
  <c r="H66" i="41"/>
  <c r="V11" i="41" s="1"/>
  <c r="H65" i="41"/>
  <c r="I65" i="41" s="1"/>
  <c r="H64" i="41"/>
  <c r="V9" i="41" s="1"/>
  <c r="H63" i="41"/>
  <c r="I63" i="41" s="1"/>
  <c r="H62" i="41"/>
  <c r="V7" i="41" s="1"/>
  <c r="H61" i="41"/>
  <c r="I61" i="41" s="1"/>
  <c r="H60" i="41"/>
  <c r="V5" i="41" s="1"/>
  <c r="H59" i="41"/>
  <c r="I59" i="41" s="1"/>
  <c r="H58" i="41"/>
  <c r="U11" i="41" s="1"/>
  <c r="H57" i="41"/>
  <c r="I57" i="41" s="1"/>
  <c r="H56" i="41"/>
  <c r="U9" i="41" s="1"/>
  <c r="H55" i="41"/>
  <c r="I55" i="41" s="1"/>
  <c r="H54" i="41"/>
  <c r="U7" i="41" s="1"/>
  <c r="H53" i="41"/>
  <c r="I53" i="41" s="1"/>
  <c r="H52" i="41"/>
  <c r="U5" i="41" s="1"/>
  <c r="H51" i="41"/>
  <c r="I51" i="41" s="1"/>
  <c r="H50" i="41"/>
  <c r="I50" i="41" s="1"/>
  <c r="H49" i="41"/>
  <c r="I49" i="41" s="1"/>
  <c r="H48" i="41"/>
  <c r="I48" i="41" s="1"/>
  <c r="H47" i="41"/>
  <c r="I47" i="41" s="1"/>
  <c r="H46" i="41"/>
  <c r="I46" i="41" s="1"/>
  <c r="H45" i="41"/>
  <c r="I45" i="41" s="1"/>
  <c r="H44" i="41"/>
  <c r="T5" i="41" s="1"/>
  <c r="H43" i="41"/>
  <c r="I43" i="41" s="1"/>
  <c r="H42" i="41"/>
  <c r="I42" i="41" s="1"/>
  <c r="H41" i="41"/>
  <c r="I41" i="41" s="1"/>
  <c r="H40" i="41"/>
  <c r="I40" i="41" s="1"/>
  <c r="H39" i="41"/>
  <c r="I39" i="41" s="1"/>
  <c r="H38" i="41"/>
  <c r="I38" i="41" s="1"/>
  <c r="H37" i="41"/>
  <c r="I37" i="41" s="1"/>
  <c r="H36" i="41"/>
  <c r="I36" i="41" s="1"/>
  <c r="H35" i="41"/>
  <c r="I35" i="41" s="1"/>
  <c r="H34" i="41"/>
  <c r="R11" i="41" s="1"/>
  <c r="H33" i="41"/>
  <c r="I33" i="41" s="1"/>
  <c r="H32" i="41"/>
  <c r="R9" i="41" s="1"/>
  <c r="H31" i="41"/>
  <c r="I31" i="41" s="1"/>
  <c r="H30" i="41"/>
  <c r="R7" i="41" s="1"/>
  <c r="H29" i="41"/>
  <c r="I29" i="41" s="1"/>
  <c r="H28" i="41"/>
  <c r="R5" i="41" s="1"/>
  <c r="H27" i="41"/>
  <c r="I27" i="41" s="1"/>
  <c r="H26" i="41"/>
  <c r="Q11" i="41" s="1"/>
  <c r="H25" i="41"/>
  <c r="I25" i="41" s="1"/>
  <c r="H24" i="41"/>
  <c r="Q9" i="41" s="1"/>
  <c r="H23" i="41"/>
  <c r="I23" i="41" s="1"/>
  <c r="H22" i="41"/>
  <c r="Q7" i="41" s="1"/>
  <c r="H21" i="41"/>
  <c r="I21" i="41" s="1"/>
  <c r="H20" i="41"/>
  <c r="Q5" i="41" s="1"/>
  <c r="H19" i="41"/>
  <c r="I19" i="41" s="1"/>
  <c r="H18" i="41"/>
  <c r="I18" i="41" s="1"/>
  <c r="H17" i="41"/>
  <c r="I17" i="41" s="1"/>
  <c r="H16" i="41"/>
  <c r="I16" i="41" s="1"/>
  <c r="H15" i="41"/>
  <c r="I15" i="41" s="1"/>
  <c r="H14" i="41"/>
  <c r="I14" i="41" s="1"/>
  <c r="H13" i="41"/>
  <c r="I13" i="41" s="1"/>
  <c r="H12" i="41"/>
  <c r="P5" i="41" s="1"/>
  <c r="H11" i="41"/>
  <c r="O12" i="41" s="1"/>
  <c r="H10" i="41"/>
  <c r="O11" i="41" s="1"/>
  <c r="H9" i="41"/>
  <c r="O10" i="41" s="1"/>
  <c r="H8" i="41"/>
  <c r="O9" i="41" s="1"/>
  <c r="H7" i="41"/>
  <c r="O8" i="41" s="1"/>
  <c r="W6" i="41"/>
  <c r="H6" i="41"/>
  <c r="O7" i="41" s="1"/>
  <c r="H5" i="41"/>
  <c r="O6" i="41" s="1"/>
  <c r="H4" i="41"/>
  <c r="O5" i="41" s="1"/>
  <c r="L4" i="43" l="1"/>
  <c r="P10" i="41"/>
  <c r="Z10" i="41"/>
  <c r="Z8" i="41"/>
  <c r="Z6" i="41"/>
  <c r="Y12" i="41"/>
  <c r="Y10" i="41"/>
  <c r="Y8" i="41"/>
  <c r="Y6" i="41"/>
  <c r="X12" i="41"/>
  <c r="X10" i="41"/>
  <c r="X8" i="41"/>
  <c r="X6" i="41"/>
  <c r="W12" i="41"/>
  <c r="W11" i="41"/>
  <c r="W10" i="41"/>
  <c r="W9" i="41"/>
  <c r="W8" i="41"/>
  <c r="W7" i="41"/>
  <c r="V12" i="41"/>
  <c r="V10" i="41"/>
  <c r="T12" i="41"/>
  <c r="T10" i="41"/>
  <c r="T8" i="41"/>
  <c r="T6" i="41"/>
  <c r="S12" i="41"/>
  <c r="S11" i="41"/>
  <c r="S10" i="41"/>
  <c r="U6" i="41"/>
  <c r="U8" i="41"/>
  <c r="U10" i="41"/>
  <c r="U12" i="41"/>
  <c r="V6" i="41"/>
  <c r="V8" i="41"/>
  <c r="S8" i="41"/>
  <c r="S7" i="41"/>
  <c r="S6" i="41"/>
  <c r="R12" i="41"/>
  <c r="R10" i="41"/>
  <c r="R8" i="41"/>
  <c r="R6" i="41"/>
  <c r="Q12" i="41"/>
  <c r="Q10" i="41"/>
  <c r="Q8" i="41"/>
  <c r="Q6" i="41"/>
  <c r="P12" i="41"/>
  <c r="P8" i="41"/>
  <c r="P6" i="41"/>
  <c r="Z12" i="41"/>
  <c r="I9" i="41"/>
  <c r="I7" i="41"/>
  <c r="I5" i="41"/>
  <c r="Z5" i="41"/>
  <c r="I4" i="41"/>
  <c r="I11" i="41"/>
  <c r="S5" i="41"/>
  <c r="W5" i="41"/>
  <c r="S9" i="41"/>
  <c r="X5" i="41"/>
  <c r="P7" i="41"/>
  <c r="T7" i="41"/>
  <c r="X7" i="41"/>
  <c r="I8" i="41"/>
  <c r="P9" i="41"/>
  <c r="T9" i="41"/>
  <c r="X9" i="41"/>
  <c r="I10" i="41"/>
  <c r="P11" i="41"/>
  <c r="T11" i="41"/>
  <c r="X11" i="41"/>
  <c r="I12" i="41"/>
  <c r="I20" i="41"/>
  <c r="I22" i="41"/>
  <c r="I24" i="41"/>
  <c r="I26" i="41"/>
  <c r="I28" i="41"/>
  <c r="I30" i="41"/>
  <c r="I32" i="41"/>
  <c r="I34" i="41"/>
  <c r="I44" i="41"/>
  <c r="I52" i="41"/>
  <c r="I54" i="41"/>
  <c r="I56" i="41"/>
  <c r="I58" i="41"/>
  <c r="I60" i="41"/>
  <c r="I62" i="41"/>
  <c r="I64" i="41"/>
  <c r="I66" i="41"/>
  <c r="I84" i="41"/>
  <c r="I86" i="41"/>
  <c r="I88" i="41"/>
  <c r="I90" i="41"/>
  <c r="I94" i="41"/>
  <c r="I96" i="41"/>
  <c r="I98" i="41"/>
  <c r="I6" i="41"/>
  <c r="H99" i="40"/>
  <c r="I99" i="40" s="1"/>
  <c r="H98" i="40"/>
  <c r="Z11" i="40" s="1"/>
  <c r="H97" i="40"/>
  <c r="I97" i="40" s="1"/>
  <c r="H96" i="40"/>
  <c r="Z9" i="40" s="1"/>
  <c r="H95" i="40"/>
  <c r="I95" i="40" s="1"/>
  <c r="H94" i="40"/>
  <c r="Z7" i="40" s="1"/>
  <c r="H93" i="40"/>
  <c r="I93" i="40" s="1"/>
  <c r="H92" i="40"/>
  <c r="Z5" i="40" s="1"/>
  <c r="H91" i="40"/>
  <c r="I91" i="40" s="1"/>
  <c r="H90" i="40"/>
  <c r="Y11" i="40" s="1"/>
  <c r="H89" i="40"/>
  <c r="I89" i="40" s="1"/>
  <c r="H88" i="40"/>
  <c r="Y9" i="40" s="1"/>
  <c r="H87" i="40"/>
  <c r="I87" i="40" s="1"/>
  <c r="H86" i="40"/>
  <c r="Y7" i="40" s="1"/>
  <c r="H85" i="40"/>
  <c r="I85" i="40" s="1"/>
  <c r="H84" i="40"/>
  <c r="Y5" i="40" s="1"/>
  <c r="H83" i="40"/>
  <c r="I83" i="40" s="1"/>
  <c r="H82" i="40"/>
  <c r="I82" i="40" s="1"/>
  <c r="H81" i="40"/>
  <c r="I81" i="40" s="1"/>
  <c r="H80" i="40"/>
  <c r="I80" i="40" s="1"/>
  <c r="H79" i="40"/>
  <c r="I79" i="40" s="1"/>
  <c r="H78" i="40"/>
  <c r="I78" i="40" s="1"/>
  <c r="H77" i="40"/>
  <c r="I77" i="40" s="1"/>
  <c r="H76" i="40"/>
  <c r="I76" i="40" s="1"/>
  <c r="H75" i="40"/>
  <c r="I75" i="40" s="1"/>
  <c r="H74" i="40"/>
  <c r="I74" i="40" s="1"/>
  <c r="H73" i="40"/>
  <c r="I73" i="40" s="1"/>
  <c r="H72" i="40"/>
  <c r="I72" i="40" s="1"/>
  <c r="H71" i="40"/>
  <c r="I71" i="40" s="1"/>
  <c r="H70" i="40"/>
  <c r="I70" i="40" s="1"/>
  <c r="H69" i="40"/>
  <c r="I69" i="40" s="1"/>
  <c r="H68" i="40"/>
  <c r="I68" i="40" s="1"/>
  <c r="H67" i="40"/>
  <c r="I67" i="40" s="1"/>
  <c r="H66" i="40"/>
  <c r="V11" i="40" s="1"/>
  <c r="H65" i="40"/>
  <c r="I65" i="40" s="1"/>
  <c r="H64" i="40"/>
  <c r="V9" i="40" s="1"/>
  <c r="H63" i="40"/>
  <c r="I63" i="40" s="1"/>
  <c r="H62" i="40"/>
  <c r="V7" i="40" s="1"/>
  <c r="H61" i="40"/>
  <c r="I61" i="40" s="1"/>
  <c r="H60" i="40"/>
  <c r="V5" i="40" s="1"/>
  <c r="H59" i="40"/>
  <c r="I59" i="40" s="1"/>
  <c r="H58" i="40"/>
  <c r="U11" i="40" s="1"/>
  <c r="H57" i="40"/>
  <c r="I57" i="40" s="1"/>
  <c r="H56" i="40"/>
  <c r="U9" i="40" s="1"/>
  <c r="H55" i="40"/>
  <c r="I55" i="40" s="1"/>
  <c r="H54" i="40"/>
  <c r="U7" i="40" s="1"/>
  <c r="H53" i="40"/>
  <c r="I53" i="40" s="1"/>
  <c r="H52" i="40"/>
  <c r="U5" i="40" s="1"/>
  <c r="H51" i="40"/>
  <c r="I51" i="40" s="1"/>
  <c r="H50" i="40"/>
  <c r="I50" i="40" s="1"/>
  <c r="H49" i="40"/>
  <c r="I49" i="40" s="1"/>
  <c r="H48" i="40"/>
  <c r="I48" i="40" s="1"/>
  <c r="H47" i="40"/>
  <c r="I47" i="40" s="1"/>
  <c r="H46" i="40"/>
  <c r="I46" i="40" s="1"/>
  <c r="H45" i="40"/>
  <c r="I45" i="40" s="1"/>
  <c r="H44" i="40"/>
  <c r="I44" i="40" s="1"/>
  <c r="H43" i="40"/>
  <c r="I43" i="40" s="1"/>
  <c r="H42" i="40"/>
  <c r="I42" i="40" s="1"/>
  <c r="H41" i="40"/>
  <c r="I41" i="40" s="1"/>
  <c r="H40" i="40"/>
  <c r="I40" i="40" s="1"/>
  <c r="H39" i="40"/>
  <c r="I39" i="40" s="1"/>
  <c r="H38" i="40"/>
  <c r="I38" i="40" s="1"/>
  <c r="H37" i="40"/>
  <c r="I37" i="40" s="1"/>
  <c r="H36" i="40"/>
  <c r="I36" i="40" s="1"/>
  <c r="H35" i="40"/>
  <c r="I35" i="40" s="1"/>
  <c r="H34" i="40"/>
  <c r="R11" i="40" s="1"/>
  <c r="H33" i="40"/>
  <c r="I33" i="40" s="1"/>
  <c r="H32" i="40"/>
  <c r="R9" i="40" s="1"/>
  <c r="H31" i="40"/>
  <c r="I31" i="40" s="1"/>
  <c r="H30" i="40"/>
  <c r="R7" i="40" s="1"/>
  <c r="H29" i="40"/>
  <c r="I29" i="40" s="1"/>
  <c r="H28" i="40"/>
  <c r="R5" i="40" s="1"/>
  <c r="H27" i="40"/>
  <c r="I27" i="40" s="1"/>
  <c r="H26" i="40"/>
  <c r="Q11" i="40" s="1"/>
  <c r="H25" i="40"/>
  <c r="I25" i="40" s="1"/>
  <c r="H24" i="40"/>
  <c r="Q9" i="40" s="1"/>
  <c r="H23" i="40"/>
  <c r="I23" i="40" s="1"/>
  <c r="H22" i="40"/>
  <c r="Q7" i="40" s="1"/>
  <c r="H21" i="40"/>
  <c r="I21" i="40" s="1"/>
  <c r="H20" i="40"/>
  <c r="Q5" i="40" s="1"/>
  <c r="H19" i="40"/>
  <c r="I19" i="40" s="1"/>
  <c r="H18" i="40"/>
  <c r="I18" i="40" s="1"/>
  <c r="H17" i="40"/>
  <c r="I17" i="40" s="1"/>
  <c r="H16" i="40"/>
  <c r="I16" i="40" s="1"/>
  <c r="H15" i="40"/>
  <c r="I15" i="40" s="1"/>
  <c r="H14" i="40"/>
  <c r="I14" i="40" s="1"/>
  <c r="H13" i="40"/>
  <c r="I13" i="40" s="1"/>
  <c r="H12" i="40"/>
  <c r="I12" i="40" s="1"/>
  <c r="S11" i="40"/>
  <c r="H11" i="40"/>
  <c r="I11" i="40" s="1"/>
  <c r="Z10" i="40"/>
  <c r="Y10" i="40"/>
  <c r="U10" i="40"/>
  <c r="T10" i="40"/>
  <c r="S10" i="40"/>
  <c r="R10" i="40"/>
  <c r="H10" i="40"/>
  <c r="O11" i="40" s="1"/>
  <c r="H9" i="40"/>
  <c r="O10" i="40" s="1"/>
  <c r="R8" i="40"/>
  <c r="H8" i="40"/>
  <c r="I8" i="40" s="1"/>
  <c r="H7" i="40"/>
  <c r="O8" i="40" s="1"/>
  <c r="Z6" i="40"/>
  <c r="V6" i="40"/>
  <c r="U6" i="40"/>
  <c r="T6" i="40"/>
  <c r="S6" i="40"/>
  <c r="R6" i="40"/>
  <c r="H6" i="40"/>
  <c r="O7" i="40" s="1"/>
  <c r="H5" i="40"/>
  <c r="O6" i="40" s="1"/>
  <c r="H4" i="40"/>
  <c r="O5" i="40" s="1"/>
  <c r="S7" i="40" l="1"/>
  <c r="V8" i="40"/>
  <c r="Y12" i="40"/>
  <c r="Q12" i="40"/>
  <c r="Q10" i="40"/>
  <c r="Q6" i="40"/>
  <c r="L4" i="41"/>
  <c r="R12" i="40"/>
  <c r="S5" i="40"/>
  <c r="P8" i="40"/>
  <c r="T8" i="40"/>
  <c r="S12" i="40"/>
  <c r="S8" i="40"/>
  <c r="Z8" i="40"/>
  <c r="Z12" i="40"/>
  <c r="Q8" i="40"/>
  <c r="U8" i="40"/>
  <c r="S9" i="40"/>
  <c r="P12" i="40"/>
  <c r="U12" i="40"/>
  <c r="X10" i="40"/>
  <c r="X8" i="40"/>
  <c r="X6" i="40"/>
  <c r="Y6" i="40"/>
  <c r="Y8" i="40"/>
  <c r="X12" i="40"/>
  <c r="V12" i="40"/>
  <c r="V10" i="40"/>
  <c r="W8" i="40"/>
  <c r="W7" i="40"/>
  <c r="W6" i="40"/>
  <c r="W12" i="40"/>
  <c r="W11" i="40"/>
  <c r="W10" i="40"/>
  <c r="T12" i="40"/>
  <c r="W9" i="40"/>
  <c r="W5" i="40"/>
  <c r="I5" i="40"/>
  <c r="P6" i="40"/>
  <c r="I7" i="40"/>
  <c r="I9" i="40"/>
  <c r="P10" i="40"/>
  <c r="I4" i="40"/>
  <c r="O9" i="40"/>
  <c r="P5" i="40"/>
  <c r="T5" i="40"/>
  <c r="X5" i="40"/>
  <c r="I6" i="40"/>
  <c r="P7" i="40"/>
  <c r="T7" i="40"/>
  <c r="X7" i="40"/>
  <c r="P9" i="40"/>
  <c r="T9" i="40"/>
  <c r="X9" i="40"/>
  <c r="I10" i="40"/>
  <c r="P11" i="40"/>
  <c r="T11" i="40"/>
  <c r="X11" i="40"/>
  <c r="I20" i="40"/>
  <c r="I22" i="40"/>
  <c r="I24" i="40"/>
  <c r="I26" i="40"/>
  <c r="I28" i="40"/>
  <c r="I30" i="40"/>
  <c r="I32" i="40"/>
  <c r="I34" i="40"/>
  <c r="I52" i="40"/>
  <c r="I54" i="40"/>
  <c r="I56" i="40"/>
  <c r="I58" i="40"/>
  <c r="I60" i="40"/>
  <c r="I62" i="40"/>
  <c r="I64" i="40"/>
  <c r="I66" i="40"/>
  <c r="I84" i="40"/>
  <c r="I86" i="40"/>
  <c r="I88" i="40"/>
  <c r="I90" i="40"/>
  <c r="I92" i="40"/>
  <c r="I94" i="40"/>
  <c r="I96" i="40"/>
  <c r="I98" i="40"/>
  <c r="O12" i="40"/>
  <c r="H99" i="26"/>
  <c r="H98" i="26"/>
  <c r="I98" i="26" s="1"/>
  <c r="H97" i="26"/>
  <c r="Z10" i="26" s="1"/>
  <c r="H96" i="26"/>
  <c r="I96" i="26" s="1"/>
  <c r="H95" i="26"/>
  <c r="H94" i="26"/>
  <c r="I94" i="26" s="1"/>
  <c r="H93" i="26"/>
  <c r="H92" i="26"/>
  <c r="I92" i="26" s="1"/>
  <c r="H91" i="26"/>
  <c r="H90" i="26"/>
  <c r="H89" i="26"/>
  <c r="Y10" i="26" s="1"/>
  <c r="H88" i="26"/>
  <c r="Y9" i="26" s="1"/>
  <c r="H87" i="26"/>
  <c r="H86" i="26"/>
  <c r="Y7" i="26" s="1"/>
  <c r="H85" i="26"/>
  <c r="H84" i="26"/>
  <c r="I84" i="26"/>
  <c r="H83" i="26"/>
  <c r="H82" i="26"/>
  <c r="H81" i="26"/>
  <c r="H80" i="26"/>
  <c r="X9" i="26" s="1"/>
  <c r="H79" i="26"/>
  <c r="I79" i="26" s="1"/>
  <c r="H78" i="26"/>
  <c r="I78" i="26" s="1"/>
  <c r="H77" i="26"/>
  <c r="H76" i="26"/>
  <c r="I76" i="26" s="1"/>
  <c r="H75" i="26"/>
  <c r="I75" i="26" s="1"/>
  <c r="H74" i="26"/>
  <c r="I74" i="26" s="1"/>
  <c r="H73" i="26"/>
  <c r="H72" i="26"/>
  <c r="I72" i="26" s="1"/>
  <c r="H71" i="26"/>
  <c r="H70" i="26"/>
  <c r="W7" i="26" s="1"/>
  <c r="H69" i="26"/>
  <c r="W6" i="26" s="1"/>
  <c r="H68" i="26"/>
  <c r="W5" i="26" s="1"/>
  <c r="H67" i="26"/>
  <c r="I67" i="26" s="1"/>
  <c r="H66" i="26"/>
  <c r="I66" i="26" s="1"/>
  <c r="H65" i="26"/>
  <c r="I65" i="26" s="1"/>
  <c r="H64" i="26"/>
  <c r="I64" i="26"/>
  <c r="H63" i="26"/>
  <c r="H62" i="26"/>
  <c r="V7" i="26" s="1"/>
  <c r="H61" i="26"/>
  <c r="I61" i="26" s="1"/>
  <c r="H60" i="26"/>
  <c r="I60" i="26" s="1"/>
  <c r="H59" i="26"/>
  <c r="H58" i="26"/>
  <c r="I58" i="26" s="1"/>
  <c r="H57" i="26"/>
  <c r="I57" i="26" s="1"/>
  <c r="H56" i="26"/>
  <c r="I56" i="26" s="1"/>
  <c r="H55" i="26"/>
  <c r="I55" i="26" s="1"/>
  <c r="H54" i="26"/>
  <c r="U7" i="26" s="1"/>
  <c r="H53" i="26"/>
  <c r="H52" i="26"/>
  <c r="U5" i="26" s="1"/>
  <c r="H51" i="26"/>
  <c r="H50" i="26"/>
  <c r="I50" i="26"/>
  <c r="H49" i="26"/>
  <c r="T10" i="26" s="1"/>
  <c r="H48" i="26"/>
  <c r="T9" i="26"/>
  <c r="H47" i="26"/>
  <c r="H46" i="26"/>
  <c r="I46" i="26" s="1"/>
  <c r="H45" i="26"/>
  <c r="H44" i="26"/>
  <c r="H43" i="26"/>
  <c r="I43" i="26" s="1"/>
  <c r="H42" i="26"/>
  <c r="S11" i="26" s="1"/>
  <c r="H41" i="26"/>
  <c r="H40" i="26"/>
  <c r="I40" i="26" s="1"/>
  <c r="H39" i="26"/>
  <c r="H38" i="26"/>
  <c r="I38" i="26" s="1"/>
  <c r="H37" i="26"/>
  <c r="I37" i="26" s="1"/>
  <c r="S6" i="26"/>
  <c r="H36" i="26"/>
  <c r="I36" i="26" s="1"/>
  <c r="H35" i="26"/>
  <c r="I35" i="26"/>
  <c r="H34" i="26"/>
  <c r="I34" i="26" s="1"/>
  <c r="H33" i="26"/>
  <c r="H32" i="26"/>
  <c r="H31" i="26"/>
  <c r="H30" i="26"/>
  <c r="R7" i="26" s="1"/>
  <c r="H29" i="26"/>
  <c r="H28" i="26"/>
  <c r="I28" i="26" s="1"/>
  <c r="H27" i="26"/>
  <c r="Q12" i="26" s="1"/>
  <c r="H26" i="26"/>
  <c r="Q11" i="26" s="1"/>
  <c r="H25" i="26"/>
  <c r="H24" i="26"/>
  <c r="I24" i="26"/>
  <c r="H23" i="26"/>
  <c r="H22" i="26"/>
  <c r="H21" i="26"/>
  <c r="I21" i="26" s="1"/>
  <c r="H20" i="26"/>
  <c r="H19" i="26"/>
  <c r="H18" i="26"/>
  <c r="P11" i="26"/>
  <c r="H17" i="26"/>
  <c r="H16" i="26"/>
  <c r="P9" i="26" s="1"/>
  <c r="H15" i="26"/>
  <c r="H14" i="26"/>
  <c r="P7" i="26" s="1"/>
  <c r="H13" i="26"/>
  <c r="V12" i="26"/>
  <c r="H12" i="26"/>
  <c r="H11" i="26"/>
  <c r="I11" i="26" s="1"/>
  <c r="V10" i="26"/>
  <c r="H10" i="26"/>
  <c r="V9" i="26"/>
  <c r="H9" i="26"/>
  <c r="I9" i="26" s="1"/>
  <c r="H8" i="26"/>
  <c r="Z7" i="26"/>
  <c r="H7" i="26"/>
  <c r="I7" i="26" s="1"/>
  <c r="H6" i="26"/>
  <c r="I6" i="26" s="1"/>
  <c r="Z5" i="26"/>
  <c r="Y5" i="26"/>
  <c r="X5" i="26"/>
  <c r="V5" i="26"/>
  <c r="H5" i="26"/>
  <c r="O6" i="26" s="1"/>
  <c r="H4" i="26"/>
  <c r="I4" i="26"/>
  <c r="Q9" i="26"/>
  <c r="Z11" i="26"/>
  <c r="I49" i="26"/>
  <c r="O5" i="26"/>
  <c r="S9" i="26"/>
  <c r="I16" i="26"/>
  <c r="I48" i="26"/>
  <c r="I80" i="26"/>
  <c r="T7" i="26"/>
  <c r="T11" i="26"/>
  <c r="I18" i="26"/>
  <c r="I26" i="26"/>
  <c r="I54" i="26"/>
  <c r="I62" i="26"/>
  <c r="I70" i="26"/>
  <c r="I86" i="26"/>
  <c r="O12" i="26"/>
  <c r="I27" i="26"/>
  <c r="H12" i="12"/>
  <c r="I12" i="12" s="1"/>
  <c r="H13" i="12"/>
  <c r="H14" i="12"/>
  <c r="H15" i="12"/>
  <c r="H16" i="12"/>
  <c r="P9" i="12" s="1"/>
  <c r="H17" i="12"/>
  <c r="P10" i="12" s="1"/>
  <c r="H18" i="12"/>
  <c r="H19" i="12"/>
  <c r="I19" i="12" s="1"/>
  <c r="H20" i="12"/>
  <c r="Q5" i="12" s="1"/>
  <c r="H21" i="12"/>
  <c r="H22" i="12"/>
  <c r="H23" i="12"/>
  <c r="H24" i="12"/>
  <c r="Q9" i="12" s="1"/>
  <c r="H25" i="12"/>
  <c r="H26" i="12"/>
  <c r="H27" i="12"/>
  <c r="H28" i="12"/>
  <c r="R5" i="12" s="1"/>
  <c r="H29" i="12"/>
  <c r="H30" i="12"/>
  <c r="H99" i="17"/>
  <c r="Z12" i="17" s="1"/>
  <c r="I99" i="17"/>
  <c r="H98" i="17"/>
  <c r="Z11" i="17" s="1"/>
  <c r="H97" i="17"/>
  <c r="I97" i="17" s="1"/>
  <c r="H96" i="17"/>
  <c r="I96" i="17" s="1"/>
  <c r="H95" i="17"/>
  <c r="H94" i="17"/>
  <c r="Z7" i="17" s="1"/>
  <c r="H93" i="17"/>
  <c r="I93" i="17" s="1"/>
  <c r="H92" i="17"/>
  <c r="I92" i="17" s="1"/>
  <c r="H91" i="17"/>
  <c r="I91" i="17" s="1"/>
  <c r="H90" i="17"/>
  <c r="I90" i="17" s="1"/>
  <c r="H89" i="17"/>
  <c r="I89" i="17"/>
  <c r="H88" i="17"/>
  <c r="I88" i="17" s="1"/>
  <c r="H87" i="17"/>
  <c r="Y8" i="17" s="1"/>
  <c r="H86" i="17"/>
  <c r="I86" i="17" s="1"/>
  <c r="H85" i="17"/>
  <c r="I85" i="17" s="1"/>
  <c r="H84" i="17"/>
  <c r="I84" i="17" s="1"/>
  <c r="H83" i="17"/>
  <c r="I83" i="17" s="1"/>
  <c r="H82" i="17"/>
  <c r="I82" i="17" s="1"/>
  <c r="H81" i="17"/>
  <c r="I81" i="17"/>
  <c r="H80" i="17"/>
  <c r="I80" i="17" s="1"/>
  <c r="H79" i="17"/>
  <c r="I79" i="17" s="1"/>
  <c r="H78" i="17"/>
  <c r="I78" i="17" s="1"/>
  <c r="H77" i="17"/>
  <c r="I77" i="17" s="1"/>
  <c r="X6" i="17"/>
  <c r="H76" i="17"/>
  <c r="I76" i="17" s="1"/>
  <c r="H75" i="17"/>
  <c r="H74" i="17"/>
  <c r="I74" i="17"/>
  <c r="H73" i="17"/>
  <c r="H72" i="17"/>
  <c r="W9" i="17" s="1"/>
  <c r="H71" i="17"/>
  <c r="I71" i="17" s="1"/>
  <c r="H70" i="17"/>
  <c r="I70" i="17"/>
  <c r="H69" i="17"/>
  <c r="I69" i="17" s="1"/>
  <c r="H68" i="17"/>
  <c r="I68" i="17" s="1"/>
  <c r="H67" i="17"/>
  <c r="V12" i="17" s="1"/>
  <c r="H66" i="17"/>
  <c r="V11" i="17" s="1"/>
  <c r="H65" i="17"/>
  <c r="V10" i="17" s="1"/>
  <c r="H64" i="17"/>
  <c r="I64" i="17"/>
  <c r="H63" i="17"/>
  <c r="V8" i="17" s="1"/>
  <c r="H62" i="17"/>
  <c r="V7" i="17" s="1"/>
  <c r="H61" i="17"/>
  <c r="I61" i="17" s="1"/>
  <c r="H60" i="17"/>
  <c r="I60" i="17" s="1"/>
  <c r="H59" i="17"/>
  <c r="I59" i="17" s="1"/>
  <c r="H58" i="17"/>
  <c r="I58" i="17" s="1"/>
  <c r="H57" i="17"/>
  <c r="I57" i="17" s="1"/>
  <c r="H56" i="17"/>
  <c r="I56" i="17"/>
  <c r="H55" i="17"/>
  <c r="U8" i="17" s="1"/>
  <c r="H54" i="17"/>
  <c r="I54" i="17"/>
  <c r="H53" i="17"/>
  <c r="H52" i="17"/>
  <c r="I52" i="17" s="1"/>
  <c r="H51" i="17"/>
  <c r="I51" i="17"/>
  <c r="H50" i="17"/>
  <c r="I50" i="17" s="1"/>
  <c r="H49" i="17"/>
  <c r="I49" i="17" s="1"/>
  <c r="H48" i="17"/>
  <c r="I48" i="17"/>
  <c r="H47" i="17"/>
  <c r="I47" i="17"/>
  <c r="H46" i="17"/>
  <c r="T7" i="17" s="1"/>
  <c r="I46" i="17"/>
  <c r="H45" i="17"/>
  <c r="I45" i="17" s="1"/>
  <c r="H44" i="17"/>
  <c r="I44" i="17" s="1"/>
  <c r="H43" i="17"/>
  <c r="I43" i="17" s="1"/>
  <c r="H42" i="17"/>
  <c r="I42" i="17" s="1"/>
  <c r="H41" i="17"/>
  <c r="S10" i="17" s="1"/>
  <c r="H40" i="17"/>
  <c r="S9" i="17" s="1"/>
  <c r="H39" i="17"/>
  <c r="I39" i="17"/>
  <c r="H38" i="17"/>
  <c r="I38" i="17" s="1"/>
  <c r="H37" i="17"/>
  <c r="I37" i="17" s="1"/>
  <c r="S6" i="17"/>
  <c r="H36" i="17"/>
  <c r="I36" i="17" s="1"/>
  <c r="H35" i="17"/>
  <c r="H34" i="17"/>
  <c r="R11" i="17" s="1"/>
  <c r="H33" i="17"/>
  <c r="R10" i="17" s="1"/>
  <c r="H32" i="17"/>
  <c r="I32" i="17" s="1"/>
  <c r="H31" i="17"/>
  <c r="R8" i="17" s="1"/>
  <c r="H30" i="17"/>
  <c r="R7" i="17" s="1"/>
  <c r="H29" i="17"/>
  <c r="I29" i="17" s="1"/>
  <c r="H28" i="17"/>
  <c r="I28" i="17" s="1"/>
  <c r="H27" i="17"/>
  <c r="I27" i="17" s="1"/>
  <c r="H26" i="17"/>
  <c r="I26" i="17" s="1"/>
  <c r="H25" i="17"/>
  <c r="I25" i="17" s="1"/>
  <c r="H24" i="17"/>
  <c r="I24" i="17" s="1"/>
  <c r="H23" i="17"/>
  <c r="Q8" i="17" s="1"/>
  <c r="H22" i="17"/>
  <c r="I22" i="17" s="1"/>
  <c r="H21" i="17"/>
  <c r="I21" i="17" s="1"/>
  <c r="H20" i="17"/>
  <c r="I20" i="17" s="1"/>
  <c r="H19" i="17"/>
  <c r="P12" i="17" s="1"/>
  <c r="H18" i="17"/>
  <c r="I18" i="17"/>
  <c r="H17" i="17"/>
  <c r="I17" i="17" s="1"/>
  <c r="H16" i="17"/>
  <c r="I16" i="17"/>
  <c r="H15" i="17"/>
  <c r="I15" i="17" s="1"/>
  <c r="H14" i="17"/>
  <c r="I14" i="17"/>
  <c r="H13" i="17"/>
  <c r="I13" i="17" s="1"/>
  <c r="X12" i="17"/>
  <c r="T12" i="17"/>
  <c r="S12" i="17"/>
  <c r="H11" i="17"/>
  <c r="I11" i="17"/>
  <c r="O12" i="17"/>
  <c r="H12" i="17"/>
  <c r="I12" i="17" s="1"/>
  <c r="X11" i="17"/>
  <c r="W11" i="17"/>
  <c r="U11" i="17"/>
  <c r="Q11" i="17"/>
  <c r="H10" i="17"/>
  <c r="O11" i="17" s="1"/>
  <c r="Y10" i="17"/>
  <c r="X10" i="17"/>
  <c r="U10" i="17"/>
  <c r="T10" i="17"/>
  <c r="H9" i="17"/>
  <c r="O10" i="17" s="1"/>
  <c r="Z9" i="17"/>
  <c r="X9" i="17"/>
  <c r="V9" i="17"/>
  <c r="U9" i="17"/>
  <c r="H8" i="17"/>
  <c r="O9" i="17" s="1"/>
  <c r="W8" i="17"/>
  <c r="H7" i="17"/>
  <c r="O8" i="17" s="1"/>
  <c r="Y7" i="17"/>
  <c r="W7" i="17"/>
  <c r="U7" i="17"/>
  <c r="Q7" i="17"/>
  <c r="P7" i="17"/>
  <c r="H6" i="17"/>
  <c r="O7" i="17" s="1"/>
  <c r="Z6" i="17"/>
  <c r="W6" i="17"/>
  <c r="V6" i="17"/>
  <c r="H5" i="17"/>
  <c r="O6" i="17" s="1"/>
  <c r="Z5" i="17"/>
  <c r="X5" i="17"/>
  <c r="W5" i="17"/>
  <c r="V5" i="17"/>
  <c r="R5" i="17"/>
  <c r="H4" i="17"/>
  <c r="O5" i="17" s="1"/>
  <c r="I5" i="17"/>
  <c r="H99" i="14"/>
  <c r="I99" i="14"/>
  <c r="H98" i="14"/>
  <c r="I98" i="14" s="1"/>
  <c r="H97" i="14"/>
  <c r="I97" i="14" s="1"/>
  <c r="H96" i="14"/>
  <c r="I96" i="14"/>
  <c r="H95" i="14"/>
  <c r="I95" i="14"/>
  <c r="H94" i="14"/>
  <c r="I94" i="14" s="1"/>
  <c r="H93" i="14"/>
  <c r="I93" i="14" s="1"/>
  <c r="H92" i="14"/>
  <c r="Z5" i="14"/>
  <c r="I92" i="14"/>
  <c r="H91" i="14"/>
  <c r="I91" i="14" s="1"/>
  <c r="H90" i="14"/>
  <c r="I90" i="14" s="1"/>
  <c r="H89" i="14"/>
  <c r="I89" i="14" s="1"/>
  <c r="H88" i="14"/>
  <c r="I88" i="14" s="1"/>
  <c r="H87" i="14"/>
  <c r="I87" i="14" s="1"/>
  <c r="H86" i="14"/>
  <c r="I86" i="14" s="1"/>
  <c r="H85" i="14"/>
  <c r="I85" i="14" s="1"/>
  <c r="H84" i="14"/>
  <c r="I84" i="14" s="1"/>
  <c r="H83" i="14"/>
  <c r="I83" i="14" s="1"/>
  <c r="H82" i="14"/>
  <c r="I82" i="14" s="1"/>
  <c r="H81" i="14"/>
  <c r="I81" i="14" s="1"/>
  <c r="H80" i="14"/>
  <c r="I80" i="14" s="1"/>
  <c r="H79" i="14"/>
  <c r="I79" i="14" s="1"/>
  <c r="H78" i="14"/>
  <c r="X7" i="14" s="1"/>
  <c r="H77" i="14"/>
  <c r="I77" i="14" s="1"/>
  <c r="H76" i="14"/>
  <c r="I76" i="14" s="1"/>
  <c r="H75" i="14"/>
  <c r="I75" i="14" s="1"/>
  <c r="H74" i="14"/>
  <c r="I74" i="14"/>
  <c r="H73" i="14"/>
  <c r="I73" i="14" s="1"/>
  <c r="H72" i="14"/>
  <c r="I72" i="14" s="1"/>
  <c r="H71" i="14"/>
  <c r="I71" i="14" s="1"/>
  <c r="H70" i="14"/>
  <c r="I70" i="14"/>
  <c r="H69" i="14"/>
  <c r="I69" i="14" s="1"/>
  <c r="H68" i="14"/>
  <c r="I68" i="14" s="1"/>
  <c r="H67" i="14"/>
  <c r="I67" i="14" s="1"/>
  <c r="H66" i="14"/>
  <c r="I66" i="14"/>
  <c r="H65" i="14"/>
  <c r="I65" i="14" s="1"/>
  <c r="H64" i="14"/>
  <c r="I64" i="14" s="1"/>
  <c r="H63" i="14"/>
  <c r="I63" i="14" s="1"/>
  <c r="H62" i="14"/>
  <c r="I62" i="14" s="1"/>
  <c r="H61" i="14"/>
  <c r="I61" i="14" s="1"/>
  <c r="H60" i="14"/>
  <c r="V5" i="14" s="1"/>
  <c r="I60" i="14"/>
  <c r="H59" i="14"/>
  <c r="I59" i="14" s="1"/>
  <c r="H58" i="14"/>
  <c r="I58" i="14" s="1"/>
  <c r="H57" i="14"/>
  <c r="I57" i="14" s="1"/>
  <c r="H56" i="14"/>
  <c r="I56" i="14" s="1"/>
  <c r="H55" i="14"/>
  <c r="I55" i="14" s="1"/>
  <c r="H54" i="14"/>
  <c r="I54" i="14" s="1"/>
  <c r="H53" i="14"/>
  <c r="I53" i="14" s="1"/>
  <c r="H52" i="14"/>
  <c r="U5" i="14" s="1"/>
  <c r="H51" i="14"/>
  <c r="T12" i="14" s="1"/>
  <c r="H50" i="14"/>
  <c r="I50" i="14" s="1"/>
  <c r="H49" i="14"/>
  <c r="I49" i="14" s="1"/>
  <c r="H48" i="14"/>
  <c r="I48" i="14" s="1"/>
  <c r="H47" i="14"/>
  <c r="I47" i="14" s="1"/>
  <c r="H46" i="14"/>
  <c r="I46" i="14" s="1"/>
  <c r="H45" i="14"/>
  <c r="I45" i="14" s="1"/>
  <c r="H44" i="14"/>
  <c r="I44" i="14" s="1"/>
  <c r="H43" i="14"/>
  <c r="I43" i="14"/>
  <c r="H42" i="14"/>
  <c r="I42" i="14" s="1"/>
  <c r="H41" i="14"/>
  <c r="I41" i="14" s="1"/>
  <c r="H40" i="14"/>
  <c r="I40" i="14" s="1"/>
  <c r="H39" i="14"/>
  <c r="I39" i="14"/>
  <c r="H38" i="14"/>
  <c r="I38" i="14" s="1"/>
  <c r="H37" i="14"/>
  <c r="I37" i="14" s="1"/>
  <c r="H36" i="14"/>
  <c r="I36" i="14" s="1"/>
  <c r="H35" i="14"/>
  <c r="I35" i="14"/>
  <c r="H34" i="14"/>
  <c r="I34" i="14" s="1"/>
  <c r="H33" i="14"/>
  <c r="I33" i="14" s="1"/>
  <c r="H32" i="14"/>
  <c r="I32" i="14" s="1"/>
  <c r="H31" i="14"/>
  <c r="I31" i="14" s="1"/>
  <c r="H30" i="14"/>
  <c r="I30" i="14" s="1"/>
  <c r="H29" i="14"/>
  <c r="I29" i="14" s="1"/>
  <c r="H28" i="14"/>
  <c r="I28" i="14" s="1"/>
  <c r="H27" i="14"/>
  <c r="I27" i="14" s="1"/>
  <c r="H26" i="14"/>
  <c r="I26" i="14" s="1"/>
  <c r="H25" i="14"/>
  <c r="I25" i="14" s="1"/>
  <c r="H24" i="14"/>
  <c r="I24" i="14" s="1"/>
  <c r="H23" i="14"/>
  <c r="I23" i="14" s="1"/>
  <c r="H22" i="14"/>
  <c r="I22" i="14" s="1"/>
  <c r="H21" i="14"/>
  <c r="I21" i="14" s="1"/>
  <c r="H20" i="14"/>
  <c r="I20" i="14" s="1"/>
  <c r="H19" i="14"/>
  <c r="I19" i="14" s="1"/>
  <c r="H18" i="14"/>
  <c r="I18" i="14" s="1"/>
  <c r="H17" i="14"/>
  <c r="P10" i="14" s="1"/>
  <c r="H16" i="14"/>
  <c r="I16" i="14" s="1"/>
  <c r="H15" i="14"/>
  <c r="P8" i="14" s="1"/>
  <c r="H14" i="14"/>
  <c r="I14" i="14" s="1"/>
  <c r="H13" i="14"/>
  <c r="I13" i="14" s="1"/>
  <c r="X12" i="14"/>
  <c r="H11" i="14"/>
  <c r="O12" i="14" s="1"/>
  <c r="H12" i="14"/>
  <c r="I12" i="14"/>
  <c r="Z11" i="14"/>
  <c r="Y11" i="14"/>
  <c r="W11" i="14"/>
  <c r="V11" i="14"/>
  <c r="U11" i="14"/>
  <c r="S11" i="14"/>
  <c r="H10" i="14"/>
  <c r="O11" i="14"/>
  <c r="X10" i="14"/>
  <c r="H9" i="14"/>
  <c r="O10" i="14"/>
  <c r="Z9" i="14"/>
  <c r="V9" i="14"/>
  <c r="U9" i="14"/>
  <c r="R9" i="14"/>
  <c r="H8" i="14"/>
  <c r="X8" i="14"/>
  <c r="H7" i="14"/>
  <c r="O8" i="14" s="1"/>
  <c r="Z7" i="14"/>
  <c r="H6" i="14"/>
  <c r="I6" i="14" s="1"/>
  <c r="I7" i="14"/>
  <c r="X6" i="14"/>
  <c r="T6" i="14"/>
  <c r="H5" i="14"/>
  <c r="O6" i="14" s="1"/>
  <c r="Y5" i="14"/>
  <c r="X5" i="14"/>
  <c r="T5" i="14"/>
  <c r="P5" i="14"/>
  <c r="H4" i="14"/>
  <c r="O5" i="14" s="1"/>
  <c r="H99" i="12"/>
  <c r="I99" i="12" s="1"/>
  <c r="H98" i="12"/>
  <c r="I98" i="12" s="1"/>
  <c r="H97" i="12"/>
  <c r="I97" i="12" s="1"/>
  <c r="H96" i="12"/>
  <c r="I96" i="12" s="1"/>
  <c r="H95" i="12"/>
  <c r="I95" i="12" s="1"/>
  <c r="H94" i="12"/>
  <c r="I94" i="12" s="1"/>
  <c r="H93" i="12"/>
  <c r="Z6" i="12" s="1"/>
  <c r="H92" i="12"/>
  <c r="I92" i="12" s="1"/>
  <c r="H91" i="12"/>
  <c r="I91" i="12" s="1"/>
  <c r="H90" i="12"/>
  <c r="I90" i="12" s="1"/>
  <c r="H89" i="12"/>
  <c r="I89" i="12"/>
  <c r="H88" i="12"/>
  <c r="I88" i="12" s="1"/>
  <c r="H87" i="12"/>
  <c r="Y8" i="12" s="1"/>
  <c r="H86" i="12"/>
  <c r="I86" i="12"/>
  <c r="H85" i="12"/>
  <c r="I85" i="12" s="1"/>
  <c r="H84" i="12"/>
  <c r="I84" i="12" s="1"/>
  <c r="H83" i="12"/>
  <c r="I83" i="12" s="1"/>
  <c r="H82" i="12"/>
  <c r="I82" i="12"/>
  <c r="H81" i="12"/>
  <c r="I81" i="12" s="1"/>
  <c r="H80" i="12"/>
  <c r="I80" i="12" s="1"/>
  <c r="H79" i="12"/>
  <c r="H78" i="12"/>
  <c r="I78" i="12" s="1"/>
  <c r="H77" i="12"/>
  <c r="I77" i="12" s="1"/>
  <c r="H76" i="12"/>
  <c r="I76" i="12" s="1"/>
  <c r="H75" i="12"/>
  <c r="W12" i="12"/>
  <c r="H74" i="12"/>
  <c r="I74" i="12" s="1"/>
  <c r="H73" i="12"/>
  <c r="W10" i="12" s="1"/>
  <c r="H72" i="12"/>
  <c r="I72" i="12" s="1"/>
  <c r="H71" i="12"/>
  <c r="I71" i="12" s="1"/>
  <c r="H70" i="12"/>
  <c r="I70" i="12" s="1"/>
  <c r="H69" i="12"/>
  <c r="I69" i="12" s="1"/>
  <c r="H68" i="12"/>
  <c r="I68" i="12" s="1"/>
  <c r="H67" i="12"/>
  <c r="I67" i="12" s="1"/>
  <c r="H66" i="12"/>
  <c r="I66" i="12" s="1"/>
  <c r="H65" i="12"/>
  <c r="V10" i="12" s="1"/>
  <c r="I65" i="12"/>
  <c r="H64" i="12"/>
  <c r="I64" i="12" s="1"/>
  <c r="H63" i="12"/>
  <c r="I63" i="12" s="1"/>
  <c r="H62" i="12"/>
  <c r="I62" i="12" s="1"/>
  <c r="H61" i="12"/>
  <c r="I61" i="12" s="1"/>
  <c r="V6" i="12"/>
  <c r="H60" i="12"/>
  <c r="I60" i="12" s="1"/>
  <c r="H59" i="12"/>
  <c r="I59" i="12"/>
  <c r="H58" i="12"/>
  <c r="I58" i="12" s="1"/>
  <c r="H57" i="12"/>
  <c r="I57" i="12" s="1"/>
  <c r="H56" i="12"/>
  <c r="I56" i="12" s="1"/>
  <c r="H55" i="12"/>
  <c r="U8" i="12" s="1"/>
  <c r="H54" i="12"/>
  <c r="U7" i="12" s="1"/>
  <c r="H53" i="12"/>
  <c r="I53" i="12" s="1"/>
  <c r="H52" i="12"/>
  <c r="I52" i="12" s="1"/>
  <c r="H51" i="12"/>
  <c r="I51" i="12" s="1"/>
  <c r="H50" i="12"/>
  <c r="I50" i="12"/>
  <c r="H49" i="12"/>
  <c r="I49" i="12" s="1"/>
  <c r="H48" i="12"/>
  <c r="I48" i="12" s="1"/>
  <c r="H47" i="12"/>
  <c r="I47" i="12" s="1"/>
  <c r="H46" i="12"/>
  <c r="I46" i="12"/>
  <c r="H45" i="12"/>
  <c r="I45" i="12" s="1"/>
  <c r="H44" i="12"/>
  <c r="I44" i="12" s="1"/>
  <c r="H43" i="12"/>
  <c r="I43" i="12" s="1"/>
  <c r="H42" i="12"/>
  <c r="I42" i="12"/>
  <c r="H41" i="12"/>
  <c r="I41" i="12" s="1"/>
  <c r="H40" i="12"/>
  <c r="I40" i="12" s="1"/>
  <c r="H39" i="12"/>
  <c r="S8" i="12" s="1"/>
  <c r="H38" i="12"/>
  <c r="I38" i="12" s="1"/>
  <c r="H37" i="12"/>
  <c r="I37" i="12" s="1"/>
  <c r="H36" i="12"/>
  <c r="I36" i="12" s="1"/>
  <c r="H35" i="12"/>
  <c r="R12" i="12" s="1"/>
  <c r="H34" i="12"/>
  <c r="I34" i="12" s="1"/>
  <c r="H33" i="12"/>
  <c r="I33" i="12" s="1"/>
  <c r="H32" i="12"/>
  <c r="I32" i="12" s="1"/>
  <c r="H31" i="12"/>
  <c r="I31" i="12"/>
  <c r="I30" i="12"/>
  <c r="I29" i="12"/>
  <c r="I27" i="12"/>
  <c r="I26" i="12"/>
  <c r="I25" i="12"/>
  <c r="I23" i="12"/>
  <c r="I22" i="12"/>
  <c r="I21" i="12"/>
  <c r="I18" i="12"/>
  <c r="I17" i="12"/>
  <c r="I15" i="12"/>
  <c r="I14" i="12"/>
  <c r="I13" i="12"/>
  <c r="Z12" i="12"/>
  <c r="T12" i="12"/>
  <c r="Q12" i="12"/>
  <c r="H11" i="12"/>
  <c r="O12" i="12" s="1"/>
  <c r="Z11" i="12"/>
  <c r="T11" i="12"/>
  <c r="R11" i="12"/>
  <c r="Q11" i="12"/>
  <c r="P11" i="12"/>
  <c r="H10" i="12"/>
  <c r="O11" i="12" s="1"/>
  <c r="Y10" i="12"/>
  <c r="X10" i="12"/>
  <c r="T10" i="12"/>
  <c r="Q10" i="12"/>
  <c r="H9" i="12"/>
  <c r="O10" i="12" s="1"/>
  <c r="Z9" i="12"/>
  <c r="X9" i="12"/>
  <c r="V9" i="12"/>
  <c r="R9" i="12"/>
  <c r="H8" i="12"/>
  <c r="O9" i="12" s="1"/>
  <c r="Z8" i="12"/>
  <c r="R8" i="12"/>
  <c r="Q8" i="12"/>
  <c r="P8" i="12"/>
  <c r="H7" i="12"/>
  <c r="O8" i="12" s="1"/>
  <c r="Y7" i="12"/>
  <c r="X7" i="12"/>
  <c r="W7" i="12"/>
  <c r="T7" i="12"/>
  <c r="R7" i="12"/>
  <c r="Q7" i="12"/>
  <c r="P7" i="12"/>
  <c r="H6" i="12"/>
  <c r="O7" i="12" s="1"/>
  <c r="Y6" i="12"/>
  <c r="X6" i="12"/>
  <c r="U6" i="12"/>
  <c r="T6" i="12"/>
  <c r="R6" i="12"/>
  <c r="Q6" i="12"/>
  <c r="P6" i="12"/>
  <c r="H5" i="12"/>
  <c r="I5" i="12" s="1"/>
  <c r="Z5" i="12"/>
  <c r="V5" i="12"/>
  <c r="U5" i="12"/>
  <c r="H4" i="12"/>
  <c r="O5" i="12" s="1"/>
  <c r="S7" i="12"/>
  <c r="S9" i="12"/>
  <c r="W9" i="12"/>
  <c r="U10" i="12"/>
  <c r="S11" i="12"/>
  <c r="W11" i="12"/>
  <c r="U12" i="12"/>
  <c r="I75" i="12"/>
  <c r="U9" i="12"/>
  <c r="Y9" i="12"/>
  <c r="Y11" i="12"/>
  <c r="I4" i="17"/>
  <c r="P9" i="17"/>
  <c r="P11" i="17"/>
  <c r="Q12" i="17"/>
  <c r="I34" i="17"/>
  <c r="I11" i="14"/>
  <c r="U11" i="12"/>
  <c r="I4" i="12"/>
  <c r="P5" i="12"/>
  <c r="V7" i="12"/>
  <c r="X11" i="12"/>
  <c r="I16" i="12"/>
  <c r="I20" i="12"/>
  <c r="I24" i="12"/>
  <c r="I28" i="12"/>
  <c r="W5" i="14"/>
  <c r="Q6" i="14"/>
  <c r="U6" i="14"/>
  <c r="Q8" i="14"/>
  <c r="U8" i="14"/>
  <c r="Y8" i="14"/>
  <c r="S9" i="14"/>
  <c r="I10" i="14"/>
  <c r="U10" i="14"/>
  <c r="Y10" i="14"/>
  <c r="T11" i="14"/>
  <c r="X11" i="14"/>
  <c r="Q12" i="14"/>
  <c r="U12" i="14"/>
  <c r="Q5" i="17"/>
  <c r="U5" i="17"/>
  <c r="Y5" i="17"/>
  <c r="S7" i="17"/>
  <c r="X7" i="17"/>
  <c r="T9" i="17"/>
  <c r="Y9" i="17"/>
  <c r="S11" i="17"/>
  <c r="Y11" i="17"/>
  <c r="I12" i="26"/>
  <c r="P5" i="26"/>
  <c r="I7" i="12"/>
  <c r="R6" i="14"/>
  <c r="V6" i="14"/>
  <c r="Z6" i="14"/>
  <c r="R8" i="14"/>
  <c r="V8" i="14"/>
  <c r="Z8" i="14"/>
  <c r="V10" i="14"/>
  <c r="Z10" i="14"/>
  <c r="R12" i="14"/>
  <c r="Z12" i="14"/>
  <c r="I30" i="17"/>
  <c r="I40" i="17"/>
  <c r="I66" i="17"/>
  <c r="I72" i="17"/>
  <c r="I94" i="17"/>
  <c r="I98" i="17"/>
  <c r="S6" i="14"/>
  <c r="W6" i="14"/>
  <c r="S8" i="14"/>
  <c r="W8" i="14"/>
  <c r="W10" i="14"/>
  <c r="S12" i="14"/>
  <c r="I10" i="26"/>
  <c r="O11" i="26"/>
  <c r="R11" i="26"/>
  <c r="I9" i="14"/>
  <c r="I39" i="26"/>
  <c r="S8" i="26"/>
  <c r="I63" i="26"/>
  <c r="V8" i="26"/>
  <c r="I95" i="26"/>
  <c r="Z8" i="26"/>
  <c r="V7" i="14"/>
  <c r="P8" i="17"/>
  <c r="P6" i="26"/>
  <c r="I13" i="26"/>
  <c r="I29" i="26"/>
  <c r="R6" i="26"/>
  <c r="T6" i="26"/>
  <c r="I45" i="26"/>
  <c r="U6" i="26"/>
  <c r="I53" i="26"/>
  <c r="I77" i="26"/>
  <c r="X6" i="26"/>
  <c r="I85" i="26"/>
  <c r="Y6" i="26"/>
  <c r="I93" i="26"/>
  <c r="Z6" i="26"/>
  <c r="I15" i="26"/>
  <c r="P8" i="26"/>
  <c r="I31" i="26"/>
  <c r="R8" i="26"/>
  <c r="I47" i="26"/>
  <c r="T8" i="26"/>
  <c r="Y8" i="26"/>
  <c r="I87" i="26"/>
  <c r="W7" i="14"/>
  <c r="I6" i="12"/>
  <c r="P11" i="14"/>
  <c r="S7" i="14"/>
  <c r="P12" i="12"/>
  <c r="R7" i="14"/>
  <c r="P9" i="14"/>
  <c r="Q11" i="14"/>
  <c r="S8" i="17"/>
  <c r="X8" i="26"/>
  <c r="V6" i="26"/>
  <c r="Q6" i="26"/>
  <c r="I8" i="26"/>
  <c r="O9" i="26"/>
  <c r="I19" i="26"/>
  <c r="P12" i="26"/>
  <c r="I51" i="26"/>
  <c r="T12" i="26"/>
  <c r="I59" i="26"/>
  <c r="U12" i="26"/>
  <c r="W12" i="26"/>
  <c r="I83" i="26"/>
  <c r="X12" i="26"/>
  <c r="Y12" i="26"/>
  <c r="I91" i="26"/>
  <c r="I99" i="26"/>
  <c r="Z12" i="26"/>
  <c r="Q8" i="26"/>
  <c r="I23" i="26"/>
  <c r="I71" i="26"/>
  <c r="W8" i="26"/>
  <c r="T7" i="14"/>
  <c r="Y7" i="14"/>
  <c r="Q9" i="14"/>
  <c r="R11" i="14"/>
  <c r="I7" i="17"/>
  <c r="I10" i="17"/>
  <c r="I31" i="17"/>
  <c r="I55" i="17"/>
  <c r="I63" i="17"/>
  <c r="I87" i="17"/>
  <c r="T8" i="17"/>
  <c r="U8" i="26"/>
  <c r="R12" i="26"/>
  <c r="I17" i="26"/>
  <c r="P10" i="26"/>
  <c r="I25" i="26"/>
  <c r="Q10" i="26"/>
  <c r="I33" i="26"/>
  <c r="R10" i="26"/>
  <c r="S10" i="26"/>
  <c r="I41" i="26"/>
  <c r="I73" i="26"/>
  <c r="W10" i="26"/>
  <c r="I81" i="26"/>
  <c r="X10" i="26"/>
  <c r="I89" i="26"/>
  <c r="S12" i="26" l="1"/>
  <c r="T8" i="14"/>
  <c r="S5" i="17"/>
  <c r="P10" i="17"/>
  <c r="T6" i="17"/>
  <c r="I5" i="26"/>
  <c r="O7" i="26"/>
  <c r="I42" i="26"/>
  <c r="I68" i="26"/>
  <c r="W11" i="26"/>
  <c r="U10" i="26"/>
  <c r="I23" i="17"/>
  <c r="X8" i="17"/>
  <c r="I62" i="17"/>
  <c r="I11" i="12"/>
  <c r="I35" i="12"/>
  <c r="I54" i="12"/>
  <c r="I87" i="12"/>
  <c r="I4" i="14"/>
  <c r="I15" i="14"/>
  <c r="I78" i="14"/>
  <c r="P6" i="17"/>
  <c r="R6" i="17"/>
  <c r="Y12" i="17"/>
  <c r="I69" i="26"/>
  <c r="Q7" i="14"/>
  <c r="U7" i="14"/>
  <c r="U9" i="26"/>
  <c r="Y6" i="14"/>
  <c r="P12" i="14"/>
  <c r="I6" i="17"/>
  <c r="V11" i="26"/>
  <c r="T9" i="12"/>
  <c r="I51" i="14"/>
  <c r="P5" i="17"/>
  <c r="Z7" i="12"/>
  <c r="T11" i="17"/>
  <c r="Z9" i="26"/>
  <c r="I65" i="17"/>
  <c r="I67" i="17"/>
  <c r="Y6" i="17"/>
  <c r="R5" i="26"/>
  <c r="S7" i="26"/>
  <c r="O10" i="26"/>
  <c r="I30" i="26"/>
  <c r="I88" i="26"/>
  <c r="Q10" i="14"/>
  <c r="I10" i="12"/>
  <c r="X5" i="12"/>
  <c r="I8" i="12"/>
  <c r="I9" i="12"/>
  <c r="V11" i="12"/>
  <c r="Y12" i="12"/>
  <c r="V12" i="12"/>
  <c r="P6" i="14"/>
  <c r="O7" i="14"/>
  <c r="X9" i="14"/>
  <c r="S5" i="26"/>
  <c r="O8" i="26"/>
  <c r="X7" i="26"/>
  <c r="I14" i="26"/>
  <c r="I52" i="26"/>
  <c r="U11" i="26"/>
  <c r="I97" i="26"/>
  <c r="Q5" i="14"/>
  <c r="S10" i="14"/>
  <c r="Y12" i="14"/>
  <c r="T5" i="12"/>
  <c r="I39" i="12"/>
  <c r="W5" i="12"/>
  <c r="V8" i="12"/>
  <c r="I73" i="12"/>
  <c r="I93" i="12"/>
  <c r="Y9" i="14"/>
  <c r="T10" i="14"/>
  <c r="I33" i="17"/>
  <c r="I41" i="17"/>
  <c r="S5" i="14"/>
  <c r="W12" i="14"/>
  <c r="V12" i="14"/>
  <c r="R10" i="14"/>
  <c r="W9" i="14"/>
  <c r="S5" i="12"/>
  <c r="Y5" i="12"/>
  <c r="W8" i="12"/>
  <c r="R10" i="12"/>
  <c r="R5" i="14"/>
  <c r="I17" i="14"/>
  <c r="T5" i="17"/>
  <c r="Q9" i="17"/>
  <c r="O6" i="12"/>
  <c r="S6" i="12"/>
  <c r="S10" i="12"/>
  <c r="T8" i="12"/>
  <c r="I55" i="12"/>
  <c r="L4" i="12" s="1"/>
  <c r="W6" i="12"/>
  <c r="S12" i="12"/>
  <c r="X12" i="12"/>
  <c r="I8" i="14"/>
  <c r="O9" i="14"/>
  <c r="I79" i="12"/>
  <c r="X8" i="12"/>
  <c r="Z10" i="12"/>
  <c r="I5" i="14"/>
  <c r="P7" i="14"/>
  <c r="T9" i="14"/>
  <c r="I52" i="14"/>
  <c r="I8" i="17"/>
  <c r="I9" i="17"/>
  <c r="R9" i="17"/>
  <c r="Q10" i="17"/>
  <c r="I19" i="17"/>
  <c r="Q6" i="17"/>
  <c r="R12" i="17"/>
  <c r="I35" i="17"/>
  <c r="U12" i="17"/>
  <c r="I75" i="17"/>
  <c r="W12" i="17"/>
  <c r="W9" i="26"/>
  <c r="I82" i="26"/>
  <c r="X11" i="26"/>
  <c r="W10" i="17"/>
  <c r="I73" i="17"/>
  <c r="Z10" i="17"/>
  <c r="Q7" i="26"/>
  <c r="I22" i="26"/>
  <c r="Z8" i="17"/>
  <c r="I95" i="17"/>
  <c r="I20" i="26"/>
  <c r="Q5" i="26"/>
  <c r="I44" i="26"/>
  <c r="T5" i="26"/>
  <c r="U6" i="17"/>
  <c r="I53" i="17"/>
  <c r="I32" i="26"/>
  <c r="R9" i="26"/>
  <c r="Y11" i="26"/>
  <c r="I90" i="26"/>
  <c r="L4" i="40"/>
  <c r="L4" i="14" l="1"/>
  <c r="L4" i="26"/>
  <c r="L4" i="17"/>
</calcChain>
</file>

<file path=xl/sharedStrings.xml><?xml version="1.0" encoding="utf-8"?>
<sst xmlns="http://schemas.openxmlformats.org/spreadsheetml/2006/main" count="8777" uniqueCount="2085">
  <si>
    <t>Plate ID:</t>
  </si>
  <si>
    <t>1.7-136</t>
  </si>
  <si>
    <t>Date Made:</t>
  </si>
  <si>
    <t>Working EMP Primer Plate 11 Tracking Sheet</t>
  </si>
  <si>
    <t>Well Unused</t>
  </si>
  <si>
    <t>Well Used Once</t>
  </si>
  <si>
    <t>Well Used Twice</t>
  </si>
  <si>
    <t>Well Finished</t>
  </si>
  <si>
    <t>Plate</t>
  </si>
  <si>
    <t>Well</t>
  </si>
  <si>
    <t>Well Row</t>
  </si>
  <si>
    <t>Well Column</t>
  </si>
  <si>
    <t>Primer Name</t>
  </si>
  <si>
    <t>Starting Vol (ul)</t>
  </si>
  <si>
    <t>Well Used?</t>
  </si>
  <si>
    <t>Volume  (ul) Remaining</t>
  </si>
  <si>
    <t>Is Well Finished?</t>
  </si>
  <si>
    <t>Sequencing Run(s)</t>
  </si>
  <si>
    <t>Comments</t>
  </si>
  <si>
    <t>Is a new working plate needed?</t>
  </si>
  <si>
    <t>Plate 11 Schematic of Wells Used</t>
  </si>
  <si>
    <t>A1</t>
  </si>
  <si>
    <t>A</t>
  </si>
  <si>
    <t>806rcbc960</t>
  </si>
  <si>
    <t>3rd Use</t>
  </si>
  <si>
    <t>B1</t>
  </si>
  <si>
    <t>B</t>
  </si>
  <si>
    <t>806rcbc972</t>
  </si>
  <si>
    <t>C1</t>
  </si>
  <si>
    <t>C</t>
  </si>
  <si>
    <t>806rcbc984</t>
  </si>
  <si>
    <t>D1</t>
  </si>
  <si>
    <t>D</t>
  </si>
  <si>
    <t>806rcbc996</t>
  </si>
  <si>
    <t>E1</t>
  </si>
  <si>
    <t>E</t>
  </si>
  <si>
    <t>806rcbc1008</t>
  </si>
  <si>
    <t>F1</t>
  </si>
  <si>
    <t>F</t>
  </si>
  <si>
    <t>806rcbc1020</t>
  </si>
  <si>
    <t>G1</t>
  </si>
  <si>
    <t>G</t>
  </si>
  <si>
    <t>806rcbc1032</t>
  </si>
  <si>
    <t>H1</t>
  </si>
  <si>
    <t>H</t>
  </si>
  <si>
    <t>806rcbc1044</t>
  </si>
  <si>
    <t>A2</t>
  </si>
  <si>
    <t>806rcbc961</t>
  </si>
  <si>
    <t>1st Use</t>
  </si>
  <si>
    <t>B2</t>
  </si>
  <si>
    <t>806rcbc973</t>
  </si>
  <si>
    <t>C2</t>
  </si>
  <si>
    <t>806rcbc985</t>
  </si>
  <si>
    <t>D2</t>
  </si>
  <si>
    <t>806rcbc997</t>
  </si>
  <si>
    <t>How To &amp; Instructions For Sheet Use</t>
  </si>
  <si>
    <t>E2</t>
  </si>
  <si>
    <t>806rcbc1009</t>
  </si>
  <si>
    <t>F2</t>
  </si>
  <si>
    <t>806rcbc1021</t>
  </si>
  <si>
    <t>G2</t>
  </si>
  <si>
    <t>806rcbc1033</t>
  </si>
  <si>
    <r>
      <rPr>
        <b/>
        <i/>
        <u/>
        <sz val="12"/>
        <color theme="1"/>
        <rFont val="Calibri"/>
        <family val="2"/>
        <scheme val="minor"/>
      </rPr>
      <t>HOW THE SHEET WORKS</t>
    </r>
    <r>
      <rPr>
        <sz val="12"/>
        <color theme="1"/>
        <rFont val="Calibri"/>
        <family val="2"/>
        <scheme val="minor"/>
      </rPr>
      <t xml:space="preserve">
1. Each </t>
    </r>
    <r>
      <rPr>
        <b/>
        <i/>
        <sz val="12"/>
        <color theme="1"/>
        <rFont val="Calibri"/>
        <family val="2"/>
        <scheme val="minor"/>
      </rPr>
      <t xml:space="preserve">WORKING </t>
    </r>
    <r>
      <rPr>
        <sz val="12"/>
        <color theme="1"/>
        <rFont val="Calibri"/>
        <family val="2"/>
        <scheme val="minor"/>
      </rPr>
      <t xml:space="preserve">EMP plate has its own tab for tracking purposes if the plate was made per WI-021.
2. The </t>
    </r>
    <r>
      <rPr>
        <b/>
        <u/>
        <sz val="12"/>
        <color theme="1"/>
        <rFont val="Calibri"/>
        <family val="2"/>
        <scheme val="minor"/>
      </rPr>
      <t>only</t>
    </r>
    <r>
      <rPr>
        <sz val="12"/>
        <color theme="1"/>
        <rFont val="Calibri"/>
        <family val="2"/>
        <scheme val="minor"/>
      </rPr>
      <t xml:space="preserve"> item in the table you need to change is in the "</t>
    </r>
    <r>
      <rPr>
        <b/>
        <u/>
        <sz val="12"/>
        <color theme="1"/>
        <rFont val="Calibri"/>
        <family val="2"/>
        <scheme val="minor"/>
      </rPr>
      <t>Well Used"</t>
    </r>
    <r>
      <rPr>
        <sz val="12"/>
        <color theme="1"/>
        <rFont val="Calibri"/>
        <family val="2"/>
        <scheme val="minor"/>
      </rPr>
      <t xml:space="preserve"> column.</t>
    </r>
    <r>
      <rPr>
        <sz val="12"/>
        <color theme="1"/>
        <rFont val="Calibri"/>
        <family val="2"/>
        <scheme val="minor"/>
      </rPr>
      <t xml:space="preserve"> As you do PCRs (per WI-006), simply click the cell and click the up/down arrow button and click on option. As you cycle through the items in the list, the corresponding "Volume Remaining" value will change and the color coding will change accordingly (in 8ul increment). 
      a. Unused = well hasn't been used since working plate was made and has 30ul of volume remaining. "Volume Remaining" = 30ul, color code = </t>
    </r>
    <r>
      <rPr>
        <sz val="12"/>
        <color rgb="FF008000"/>
        <rFont val="Calibri"/>
        <family val="2"/>
        <scheme val="minor"/>
      </rPr>
      <t>GREEN</t>
    </r>
    <r>
      <rPr>
        <sz val="12"/>
        <color theme="1"/>
        <rFont val="Calibri"/>
        <family val="2"/>
        <scheme val="minor"/>
      </rPr>
      <t xml:space="preserve">
      b. 1st Use = well has been used once and has 22ul of volume remaining. color code = </t>
    </r>
    <r>
      <rPr>
        <sz val="12"/>
        <color rgb="FFDCDC00"/>
        <rFont val="Calibri"/>
        <family val="2"/>
        <scheme val="minor"/>
      </rPr>
      <t>YELLOW</t>
    </r>
    <r>
      <rPr>
        <sz val="12"/>
        <color theme="1"/>
        <rFont val="Calibri"/>
        <family val="2"/>
        <scheme val="minor"/>
      </rPr>
      <t xml:space="preserve">
      c. 2nd Use = well has been used twice and has 14ul of volume remaining. Color code = ORANGE
      d. 3rd Use = well has been used three times and has 6ul of volume remaining. Color code = Red. 
3. After the 3rd use, the well is considered finished as it doesn't have 8ul remaining and Lawrence doesn't recommend mixing from one working plate to another. 
4. The 96-well plate schematic will change color as the sheet is completed. The information portrayed in both the table and the schematic are the same. Inside each well, the primer name is displayed plus an equal sign and the volume remaining. 
5. The "Is Well Finished" Column will display a written "Well Done" when volume remaining = 6ul. 
6. The "Is a New Working Plate Needed" Cell will fill in when &lt;8 primers remain.
7. The "96 well plate layout 1&amp;2" tab contains just a blank schematic of both EMP stock plates the David Lab has. 
8. The "Reverse Primer Constructs" tab contains all the barcode information from the EMP. 
9. The "Primer Inventory List" contains all the information for all the primers (both EMP and non-EMP) in the David Lab. 
</t>
    </r>
    <r>
      <rPr>
        <b/>
        <i/>
        <u/>
        <sz val="12"/>
        <color theme="1"/>
        <rFont val="Calibri"/>
        <family val="2"/>
        <scheme val="minor"/>
      </rPr>
      <t xml:space="preserve">PRACTICAL INSTRUCTIONS
</t>
    </r>
    <r>
      <rPr>
        <sz val="12"/>
        <color theme="1"/>
        <rFont val="Calibri"/>
        <family val="2"/>
        <scheme val="minor"/>
      </rPr>
      <t xml:space="preserve">1. Enter the working plate ID (if multpile working plates of EMP plate 1 made) and the date made in the YELLOW boxes at the top.
      a. if multiple tracking for plates needed, right click on tab labeled "Working Plate # TEMPLATE" and select "MOVE or COPY" from list, then </t>
    </r>
    <r>
      <rPr>
        <u/>
        <sz val="12"/>
        <color theme="1"/>
        <rFont val="Calibri"/>
        <family val="2"/>
        <scheme val="minor"/>
      </rPr>
      <t>click the box</t>
    </r>
    <r>
      <rPr>
        <sz val="12"/>
        <color theme="1"/>
        <rFont val="Calibri"/>
        <family val="2"/>
        <scheme val="minor"/>
      </rPr>
      <t xml:space="preserve"> that says "Create a Copy" and select in the list where you want the copy placed. Rename the tab to plate ID + plate #.
2.  If you want to change the </t>
    </r>
    <r>
      <rPr>
        <b/>
        <u/>
        <sz val="12"/>
        <color theme="1"/>
        <rFont val="Calibri"/>
        <family val="2"/>
        <scheme val="minor"/>
      </rPr>
      <t xml:space="preserve">ENTIRE Column of Well Used:
</t>
    </r>
    <r>
      <rPr>
        <sz val="12"/>
        <color theme="1"/>
        <rFont val="Calibri"/>
        <family val="2"/>
        <scheme val="minor"/>
      </rPr>
      <t xml:space="preserve">      a. Change the first cell to whatever choice you need to select. 
      b. Highlight down the column (On MAC = Command + Shift + Down Arrow key, on a PC = Control + Shift + Down Arrow) then on the Home Tab, click the Fill button and select Fill down. 
3. Alternatively, if you only need to change a few columns of primers on the plate (say columns 2 &amp; 4), use can use the Excel table features:
      a. Use the down arrow button on the Well Column Header. 
      b. in the filter/sort menu, unselect all, then check just 2 &amp; 4. 
      c. Now follow steps in #2 above. 
      d. Reselect the down arrow button for the column header and reselect "select all". this will re-expand the table and you will see that only columns 2 &amp; 4 (or whatever you chose) will be selectively changed. You can do these instructions for the Well Row column as well.  </t>
    </r>
  </si>
  <si>
    <t>H2</t>
  </si>
  <si>
    <t>806rcbc1045</t>
  </si>
  <si>
    <t>A3</t>
  </si>
  <si>
    <t>806rcbc962</t>
  </si>
  <si>
    <t>B3</t>
  </si>
  <si>
    <t>806rcbc974</t>
  </si>
  <si>
    <t>C3</t>
  </si>
  <si>
    <t>806rcbc986</t>
  </si>
  <si>
    <t>D3</t>
  </si>
  <si>
    <t>806rcbc998</t>
  </si>
  <si>
    <t>E3</t>
  </si>
  <si>
    <t>806rcbc1010</t>
  </si>
  <si>
    <t>F3</t>
  </si>
  <si>
    <t>806rcbc1022</t>
  </si>
  <si>
    <t>G3</t>
  </si>
  <si>
    <t>806rcbc1034</t>
  </si>
  <si>
    <t>H3</t>
  </si>
  <si>
    <t>806rcbc1046</t>
  </si>
  <si>
    <t>A4</t>
  </si>
  <si>
    <t>806rcbc963</t>
  </si>
  <si>
    <t>B4</t>
  </si>
  <si>
    <t>806rcbc975</t>
  </si>
  <si>
    <t>C4</t>
  </si>
  <si>
    <t>806rcbc987</t>
  </si>
  <si>
    <t>D4</t>
  </si>
  <si>
    <t>806rcbc999</t>
  </si>
  <si>
    <t>E4</t>
  </si>
  <si>
    <t>806rcbc1011</t>
  </si>
  <si>
    <t>F4</t>
  </si>
  <si>
    <t>806rcbc1023</t>
  </si>
  <si>
    <t>G4</t>
  </si>
  <si>
    <t>806rcbc1035</t>
  </si>
  <si>
    <t>H4</t>
  </si>
  <si>
    <t>806rcbc1047</t>
  </si>
  <si>
    <t>A5</t>
  </si>
  <si>
    <t>806rcbc964</t>
  </si>
  <si>
    <t>B5</t>
  </si>
  <si>
    <t>806rcbc976</t>
  </si>
  <si>
    <t>C5</t>
  </si>
  <si>
    <t>806rcbc988</t>
  </si>
  <si>
    <t>D5</t>
  </si>
  <si>
    <t>806rcbc1000</t>
  </si>
  <si>
    <t>E5</t>
  </si>
  <si>
    <t>806rcbc1012</t>
  </si>
  <si>
    <t>F5</t>
  </si>
  <si>
    <t>806rcbc1024</t>
  </si>
  <si>
    <t>G5</t>
  </si>
  <si>
    <t>806rcbc1036</t>
  </si>
  <si>
    <t>H5</t>
  </si>
  <si>
    <t>806rcbc1048</t>
  </si>
  <si>
    <t>A6</t>
  </si>
  <si>
    <t>806rcbc965</t>
  </si>
  <si>
    <t>B6</t>
  </si>
  <si>
    <t>806rcbc977</t>
  </si>
  <si>
    <t>C6</t>
  </si>
  <si>
    <t>806rcbc989</t>
  </si>
  <si>
    <t>D6</t>
  </si>
  <si>
    <t>806rcbc1001</t>
  </si>
  <si>
    <t>E6</t>
  </si>
  <si>
    <t>806rcbc1013</t>
  </si>
  <si>
    <t>F6</t>
  </si>
  <si>
    <t>806rcbc1025</t>
  </si>
  <si>
    <t>G6</t>
  </si>
  <si>
    <t>806rcbc1037</t>
  </si>
  <si>
    <t>H6</t>
  </si>
  <si>
    <t>806rcbc1049</t>
  </si>
  <si>
    <t>A7</t>
  </si>
  <si>
    <t>806rcbc966</t>
  </si>
  <si>
    <t>Unused</t>
  </si>
  <si>
    <t>B7</t>
  </si>
  <si>
    <t>806rcbc978</t>
  </si>
  <si>
    <t>C7</t>
  </si>
  <si>
    <t>806rcbc990</t>
  </si>
  <si>
    <t>D7</t>
  </si>
  <si>
    <t>806rcbc1002</t>
  </si>
  <si>
    <t>E7</t>
  </si>
  <si>
    <t>806rcbc1014</t>
  </si>
  <si>
    <t>F7</t>
  </si>
  <si>
    <t>806rcbc1026</t>
  </si>
  <si>
    <t>G7</t>
  </si>
  <si>
    <t>806rcbc1038</t>
  </si>
  <si>
    <t>H7</t>
  </si>
  <si>
    <t>806rcbc1050</t>
  </si>
  <si>
    <t>A8</t>
  </si>
  <si>
    <t>806rcbc967</t>
  </si>
  <si>
    <t>B8</t>
  </si>
  <si>
    <t>806rcbc979</t>
  </si>
  <si>
    <t>C8</t>
  </si>
  <si>
    <t>806rcbc991</t>
  </si>
  <si>
    <t>D8</t>
  </si>
  <si>
    <t>806rcbc1003</t>
  </si>
  <si>
    <t>E8</t>
  </si>
  <si>
    <t>806rcbc1015</t>
  </si>
  <si>
    <t>F8</t>
  </si>
  <si>
    <t>806rcbc1027</t>
  </si>
  <si>
    <t>G8</t>
  </si>
  <si>
    <t>806rcbc1039</t>
  </si>
  <si>
    <t>H8</t>
  </si>
  <si>
    <t>806rcbc1051</t>
  </si>
  <si>
    <t>A9</t>
  </si>
  <si>
    <t>806rcbc968</t>
  </si>
  <si>
    <t>B9</t>
  </si>
  <si>
    <t>806rcbc980</t>
  </si>
  <si>
    <t>C9</t>
  </si>
  <si>
    <t>806rcbc992</t>
  </si>
  <si>
    <t>D9</t>
  </si>
  <si>
    <t>806rcbc1004</t>
  </si>
  <si>
    <t>E9</t>
  </si>
  <si>
    <t>806rcbc1016</t>
  </si>
  <si>
    <t>F9</t>
  </si>
  <si>
    <t>806rcbc1028</t>
  </si>
  <si>
    <t>G9</t>
  </si>
  <si>
    <t>806rcbc1040</t>
  </si>
  <si>
    <t>H9</t>
  </si>
  <si>
    <t>806rcbc1052</t>
  </si>
  <si>
    <t>A10</t>
  </si>
  <si>
    <t>806rcbc969</t>
  </si>
  <si>
    <t>B10</t>
  </si>
  <si>
    <t>806rcbc981</t>
  </si>
  <si>
    <t>C10</t>
  </si>
  <si>
    <t>806rcbc993</t>
  </si>
  <si>
    <t>D10</t>
  </si>
  <si>
    <t>806rcbc1005</t>
  </si>
  <si>
    <t>E10</t>
  </si>
  <si>
    <t>806rcbc1017</t>
  </si>
  <si>
    <t>F10</t>
  </si>
  <si>
    <t>806rcbc1029</t>
  </si>
  <si>
    <t>G10</t>
  </si>
  <si>
    <t>806rcbc1041</t>
  </si>
  <si>
    <t>H10</t>
  </si>
  <si>
    <t>806rcbc1053</t>
  </si>
  <si>
    <t>A11</t>
  </si>
  <si>
    <t>806rcbc970</t>
  </si>
  <si>
    <t>B11</t>
  </si>
  <si>
    <t>806rcbc982</t>
  </si>
  <si>
    <t>C11</t>
  </si>
  <si>
    <t>806rcbc994</t>
  </si>
  <si>
    <t>D11</t>
  </si>
  <si>
    <t>806rcbc1006</t>
  </si>
  <si>
    <t>E11</t>
  </si>
  <si>
    <t>806rcbc1018</t>
  </si>
  <si>
    <t>F11</t>
  </si>
  <si>
    <t>806rcbc1030</t>
  </si>
  <si>
    <t>G11</t>
  </si>
  <si>
    <t>806rcbc1042</t>
  </si>
  <si>
    <t>H11</t>
  </si>
  <si>
    <t>806rcbc1054</t>
  </si>
  <si>
    <t>A12</t>
  </si>
  <si>
    <t>806rcbc971</t>
  </si>
  <si>
    <t>B12</t>
  </si>
  <si>
    <t>806rcbc983</t>
  </si>
  <si>
    <t>C12</t>
  </si>
  <si>
    <t>806rcbc995</t>
  </si>
  <si>
    <t>D12</t>
  </si>
  <si>
    <t>806rcbc1007</t>
  </si>
  <si>
    <t>E12</t>
  </si>
  <si>
    <t>806rcbc1019</t>
  </si>
  <si>
    <t>F12</t>
  </si>
  <si>
    <t>806rcbc1031</t>
  </si>
  <si>
    <t>G12</t>
  </si>
  <si>
    <t>806rcbc1043</t>
  </si>
  <si>
    <t>H12</t>
  </si>
  <si>
    <t>806rcbc1055</t>
  </si>
  <si>
    <t>Working EMP Primer Plate 2 Tracking Sheet</t>
  </si>
  <si>
    <t>Plate 2 Schematic of Wells Used</t>
  </si>
  <si>
    <t>806rcbc97</t>
  </si>
  <si>
    <t>2nd Use</t>
  </si>
  <si>
    <t>806rcbc98</t>
  </si>
  <si>
    <t>806rcbc99</t>
  </si>
  <si>
    <t>806rcbc100</t>
  </si>
  <si>
    <t>806rcbc101</t>
  </si>
  <si>
    <t>806rcbc102</t>
  </si>
  <si>
    <t>806rcbc103</t>
  </si>
  <si>
    <t>806rcbc104</t>
  </si>
  <si>
    <t>806rcbc105</t>
  </si>
  <si>
    <t>806rcbc106</t>
  </si>
  <si>
    <t>806rcbc107</t>
  </si>
  <si>
    <t>806rcbc108</t>
  </si>
  <si>
    <t>806rcbc109</t>
  </si>
  <si>
    <t>806rcbc110</t>
  </si>
  <si>
    <t>806rcbc111</t>
  </si>
  <si>
    <t>806rcbc112</t>
  </si>
  <si>
    <t>806rcbc113</t>
  </si>
  <si>
    <t>806rcbc114</t>
  </si>
  <si>
    <t>806rcbc115</t>
  </si>
  <si>
    <t>806rcbc116</t>
  </si>
  <si>
    <t>806rcbc117</t>
  </si>
  <si>
    <t>806rcbc118</t>
  </si>
  <si>
    <t>806rcbc119</t>
  </si>
  <si>
    <t>806rcbc120</t>
  </si>
  <si>
    <t>806rcbc121</t>
  </si>
  <si>
    <t>806rcbc122</t>
  </si>
  <si>
    <t>806rcbc123</t>
  </si>
  <si>
    <t>806rcbc124</t>
  </si>
  <si>
    <t>806rcbc125</t>
  </si>
  <si>
    <t>806rcbc126</t>
  </si>
  <si>
    <t>806rcbc127</t>
  </si>
  <si>
    <t>806rcbc128</t>
  </si>
  <si>
    <t>806rcbc129</t>
  </si>
  <si>
    <t>806rcbc130</t>
  </si>
  <si>
    <t>806rcbc131</t>
  </si>
  <si>
    <t>806rcbc132</t>
  </si>
  <si>
    <t>806rcbc133</t>
  </si>
  <si>
    <t>806rcbc134</t>
  </si>
  <si>
    <t>806rcbc135</t>
  </si>
  <si>
    <t>806rcbc136</t>
  </si>
  <si>
    <t>806rcbc137</t>
  </si>
  <si>
    <t>806rcbc138</t>
  </si>
  <si>
    <t>806rcbc139</t>
  </si>
  <si>
    <t>806rcbc140</t>
  </si>
  <si>
    <t>806rcbc141</t>
  </si>
  <si>
    <t>806rcbc142</t>
  </si>
  <si>
    <t>806rcbc143</t>
  </si>
  <si>
    <t>806rcbc144</t>
  </si>
  <si>
    <t>806rcbc145</t>
  </si>
  <si>
    <t>806rcbc146</t>
  </si>
  <si>
    <t>806rcbc147</t>
  </si>
  <si>
    <t>806rcbc148</t>
  </si>
  <si>
    <t>806rcbc149</t>
  </si>
  <si>
    <t>806rcbc150</t>
  </si>
  <si>
    <t>806rcbc151</t>
  </si>
  <si>
    <t>806rcbc152</t>
  </si>
  <si>
    <t>806rcbc153</t>
  </si>
  <si>
    <t>806rcbc154</t>
  </si>
  <si>
    <t>806rcbc155</t>
  </si>
  <si>
    <t>806rcbc156</t>
  </si>
  <si>
    <t>806rcbc157</t>
  </si>
  <si>
    <t>806rcbc158</t>
  </si>
  <si>
    <t>806rcbc159</t>
  </si>
  <si>
    <t>806rcbc160</t>
  </si>
  <si>
    <t>806rcbc161</t>
  </si>
  <si>
    <t>806rcbc162</t>
  </si>
  <si>
    <t>806rcbc163</t>
  </si>
  <si>
    <t>806rcbc164</t>
  </si>
  <si>
    <t>806rcbc165</t>
  </si>
  <si>
    <t>806rcbc166</t>
  </si>
  <si>
    <t>806rcbc167</t>
  </si>
  <si>
    <t>806rcbc168</t>
  </si>
  <si>
    <t>806rcbc169</t>
  </si>
  <si>
    <t>806rcbc170</t>
  </si>
  <si>
    <t>806rcbc171</t>
  </si>
  <si>
    <t>806rcbc172</t>
  </si>
  <si>
    <t>806rcbc173</t>
  </si>
  <si>
    <t>806rcbc174</t>
  </si>
  <si>
    <t>806rcbc175</t>
  </si>
  <si>
    <t>806rcbc176</t>
  </si>
  <si>
    <t>806rcbc177</t>
  </si>
  <si>
    <t>806rcbc178</t>
  </si>
  <si>
    <t>806rcbc179</t>
  </si>
  <si>
    <t>806rcbc180</t>
  </si>
  <si>
    <t>806rcbc181</t>
  </si>
  <si>
    <t>806rcbc182</t>
  </si>
  <si>
    <t>806rcbc183</t>
  </si>
  <si>
    <t>806rcbc184</t>
  </si>
  <si>
    <t>806rcbc185</t>
  </si>
  <si>
    <t>806rcbc186</t>
  </si>
  <si>
    <t>806rcbc187</t>
  </si>
  <si>
    <t>806rcbc188</t>
  </si>
  <si>
    <t>806rcbc189</t>
  </si>
  <si>
    <t>806rcbc190</t>
  </si>
  <si>
    <t>806rcbc191</t>
  </si>
  <si>
    <t>806rcbc192</t>
  </si>
  <si>
    <t>Working EMP Primer Plate 10 Tracking Sheet</t>
  </si>
  <si>
    <t>Plate 10 Schematic of Wells Used</t>
  </si>
  <si>
    <t>806rcbc864</t>
  </si>
  <si>
    <t>806rcbc876</t>
  </si>
  <si>
    <t>806rcbc888</t>
  </si>
  <si>
    <t>806rcbc900</t>
  </si>
  <si>
    <t>806rcbc912</t>
  </si>
  <si>
    <t>806rcbc924</t>
  </si>
  <si>
    <t>806rcbc936</t>
  </si>
  <si>
    <t>806rcbc948</t>
  </si>
  <si>
    <t>806rcbc865</t>
  </si>
  <si>
    <t>806rcbc877</t>
  </si>
  <si>
    <t>806rcbc889</t>
  </si>
  <si>
    <t>806rcbc901</t>
  </si>
  <si>
    <t>806rcbc913</t>
  </si>
  <si>
    <t>806rcbc925</t>
  </si>
  <si>
    <t>806rcbc937</t>
  </si>
  <si>
    <t>806rcbc949</t>
  </si>
  <si>
    <t>806rcbc866</t>
  </si>
  <si>
    <t>806rcbc878</t>
  </si>
  <si>
    <t>806rcbc890</t>
  </si>
  <si>
    <t>806rcbc902</t>
  </si>
  <si>
    <t>806rcbc914</t>
  </si>
  <si>
    <t>806rcbc926</t>
  </si>
  <si>
    <t>806rcbc938</t>
  </si>
  <si>
    <t>806rcbc950</t>
  </si>
  <si>
    <t>806rcbc867</t>
  </si>
  <si>
    <t>806rcbc879</t>
  </si>
  <si>
    <t>806rcbc891</t>
  </si>
  <si>
    <t>806rcbc903</t>
  </si>
  <si>
    <t>806rcbc915</t>
  </si>
  <si>
    <t>806rcbc927</t>
  </si>
  <si>
    <t>806rcbc939</t>
  </si>
  <si>
    <t>806rcbc951</t>
  </si>
  <si>
    <t>806rcbc868</t>
  </si>
  <si>
    <t>806rcbc880</t>
  </si>
  <si>
    <t>806rcbc892</t>
  </si>
  <si>
    <t>806rcbc904</t>
  </si>
  <si>
    <t>806rcbc916</t>
  </si>
  <si>
    <t>806rcbc928</t>
  </si>
  <si>
    <t>806rcbc940</t>
  </si>
  <si>
    <t>806rcbc952</t>
  </si>
  <si>
    <t>806rcbc869</t>
  </si>
  <si>
    <t>806rcbc881</t>
  </si>
  <si>
    <t>806rcbc893</t>
  </si>
  <si>
    <t>806rcbc905</t>
  </si>
  <si>
    <t>806rcbc917</t>
  </si>
  <si>
    <t>806rcbc929</t>
  </si>
  <si>
    <t>806rcbc941</t>
  </si>
  <si>
    <t>806rcbc953</t>
  </si>
  <si>
    <t>806rcbc870</t>
  </si>
  <si>
    <t>806rcbc882</t>
  </si>
  <si>
    <t>806rcbc894</t>
  </si>
  <si>
    <t>806rcbc906</t>
  </si>
  <si>
    <t>806rcbc918</t>
  </si>
  <si>
    <t>806rcbc930</t>
  </si>
  <si>
    <t>806rcbc942</t>
  </si>
  <si>
    <t>806rcbc954</t>
  </si>
  <si>
    <t>806rcbc871</t>
  </si>
  <si>
    <t>806rcbc883</t>
  </si>
  <si>
    <t>806rcbc895</t>
  </si>
  <si>
    <t>806rcbc907</t>
  </si>
  <si>
    <t>806rcbc919</t>
  </si>
  <si>
    <t>806rcbc931</t>
  </si>
  <si>
    <t>806rcbc943</t>
  </si>
  <si>
    <t>806rcbc955</t>
  </si>
  <si>
    <t>806rcbc872</t>
  </si>
  <si>
    <t>806rcbc884</t>
  </si>
  <si>
    <t>806rcbc896</t>
  </si>
  <si>
    <t>806rcbc908</t>
  </si>
  <si>
    <t>806rcbc920</t>
  </si>
  <si>
    <t>806rcbc932</t>
  </si>
  <si>
    <t>806rcbc944</t>
  </si>
  <si>
    <t>806rcbc956</t>
  </si>
  <si>
    <t>806rcbc873</t>
  </si>
  <si>
    <t>806rcbc885</t>
  </si>
  <si>
    <t>806rcbc897</t>
  </si>
  <si>
    <t>806rcbc909</t>
  </si>
  <si>
    <t>806rcbc921</t>
  </si>
  <si>
    <t>806rcbc933</t>
  </si>
  <si>
    <t>806rcbc945</t>
  </si>
  <si>
    <t>806rcbc957</t>
  </si>
  <si>
    <t>806rcbc874</t>
  </si>
  <si>
    <t>806rcbc886</t>
  </si>
  <si>
    <t>806rcbc898</t>
  </si>
  <si>
    <t>806rcbc910</t>
  </si>
  <si>
    <t>806rcbc922</t>
  </si>
  <si>
    <t>806rcbc934</t>
  </si>
  <si>
    <t>806rcbc946</t>
  </si>
  <si>
    <t>806rcbc958</t>
  </si>
  <si>
    <t>806rcbc875</t>
  </si>
  <si>
    <t>806rcbc887</t>
  </si>
  <si>
    <t>806rcbc899</t>
  </si>
  <si>
    <t>806rcbc911</t>
  </si>
  <si>
    <t>806rcbc923</t>
  </si>
  <si>
    <t>806rcbc935</t>
  </si>
  <si>
    <t>806rcbc947</t>
  </si>
  <si>
    <t>806rcbc959</t>
  </si>
  <si>
    <t>806rcbc0</t>
  </si>
  <si>
    <t>806rcbc1</t>
  </si>
  <si>
    <t>806rcbc2</t>
  </si>
  <si>
    <t>806rcbc3</t>
  </si>
  <si>
    <t>806rcbc4</t>
  </si>
  <si>
    <t>806rcbc5</t>
  </si>
  <si>
    <t>806rcbc6</t>
  </si>
  <si>
    <t>806rcbc7</t>
  </si>
  <si>
    <t>806rcbc8</t>
  </si>
  <si>
    <t>806rcbc9</t>
  </si>
  <si>
    <t>806rcbc10</t>
  </si>
  <si>
    <t>806rcbc11</t>
  </si>
  <si>
    <t>plate 1</t>
  </si>
  <si>
    <t>806rcbc12</t>
  </si>
  <si>
    <t>806rcbc13</t>
  </si>
  <si>
    <t>806rcbc14</t>
  </si>
  <si>
    <t>806rcbc15</t>
  </si>
  <si>
    <t>806rcbc16</t>
  </si>
  <si>
    <t>806rcbc17</t>
  </si>
  <si>
    <t>806rcbc18</t>
  </si>
  <si>
    <t>806rcbc19</t>
  </si>
  <si>
    <t>806rcbc20</t>
  </si>
  <si>
    <t>806rcbc21</t>
  </si>
  <si>
    <t>806rcbc22</t>
  </si>
  <si>
    <t>806rcbc23</t>
  </si>
  <si>
    <t>806rcbc24</t>
  </si>
  <si>
    <t>806rcbc25</t>
  </si>
  <si>
    <t>806rcbc26</t>
  </si>
  <si>
    <t>806rcbc27</t>
  </si>
  <si>
    <t>806rcbc28</t>
  </si>
  <si>
    <t>806rcbc29</t>
  </si>
  <si>
    <t>806rcbc30</t>
  </si>
  <si>
    <t>806rcbc31</t>
  </si>
  <si>
    <t>806rcbc32</t>
  </si>
  <si>
    <t>806rcbc33</t>
  </si>
  <si>
    <t>806rcbc34</t>
  </si>
  <si>
    <t>806rcbc35</t>
  </si>
  <si>
    <t>806rcbc36</t>
  </si>
  <si>
    <t>806rcbc37</t>
  </si>
  <si>
    <t>806rcbc38</t>
  </si>
  <si>
    <t>806rcbc39</t>
  </si>
  <si>
    <t>806rcbc40</t>
  </si>
  <si>
    <t>806rcbc41</t>
  </si>
  <si>
    <t>806rcbc42</t>
  </si>
  <si>
    <t>806rcbc43</t>
  </si>
  <si>
    <t>806rcbc44</t>
  </si>
  <si>
    <t>806rcbc45</t>
  </si>
  <si>
    <t>806rcbc46</t>
  </si>
  <si>
    <t>806rcbc47</t>
  </si>
  <si>
    <t>806rcbc48</t>
  </si>
  <si>
    <t>806rcbc49</t>
  </si>
  <si>
    <t>806rcbc50</t>
  </si>
  <si>
    <t>806rcbc51</t>
  </si>
  <si>
    <t>806rcbc52</t>
  </si>
  <si>
    <t>806rcbc53</t>
  </si>
  <si>
    <t>806rcbc54</t>
  </si>
  <si>
    <t>806rcbc55</t>
  </si>
  <si>
    <t>806rcbc56</t>
  </si>
  <si>
    <t>806rcbc57</t>
  </si>
  <si>
    <t>806rcbc58</t>
  </si>
  <si>
    <t>806rcbc59</t>
  </si>
  <si>
    <t>806rcbc60</t>
  </si>
  <si>
    <t>806rcbc61</t>
  </si>
  <si>
    <t>806rcbc62</t>
  </si>
  <si>
    <t>806rcbc63</t>
  </si>
  <si>
    <t>806rcbc64</t>
  </si>
  <si>
    <t>806rcbc65</t>
  </si>
  <si>
    <t>806rcbc66</t>
  </si>
  <si>
    <t>806rcbc67</t>
  </si>
  <si>
    <t>806rcbc68</t>
  </si>
  <si>
    <t>806rcbc69</t>
  </si>
  <si>
    <t>806rcbc70</t>
  </si>
  <si>
    <t>806rcbc71</t>
  </si>
  <si>
    <t>806rcbc72</t>
  </si>
  <si>
    <t>806rcbc73</t>
  </si>
  <si>
    <t>806rcbc74</t>
  </si>
  <si>
    <t>806rcbc75</t>
  </si>
  <si>
    <t>806rcbc76</t>
  </si>
  <si>
    <t>806rcbc77</t>
  </si>
  <si>
    <t>806rcbc78</t>
  </si>
  <si>
    <t>806rcbc79</t>
  </si>
  <si>
    <t>806rcbc80</t>
  </si>
  <si>
    <t>806rcbc81</t>
  </si>
  <si>
    <t>806rcbc82</t>
  </si>
  <si>
    <t>806rcbc83</t>
  </si>
  <si>
    <t>806rcbc84</t>
  </si>
  <si>
    <t>806rcbc85</t>
  </si>
  <si>
    <t>806rcbc86</t>
  </si>
  <si>
    <t>806rcbc87</t>
  </si>
  <si>
    <t>806rcbc88</t>
  </si>
  <si>
    <t>806rcbc89</t>
  </si>
  <si>
    <t>806rcbc90</t>
  </si>
  <si>
    <t>806rcbc91</t>
  </si>
  <si>
    <t>806rcbc92</t>
  </si>
  <si>
    <t>806rcbc93</t>
  </si>
  <si>
    <t>806rcbc94</t>
  </si>
  <si>
    <t>806rcbc95</t>
  </si>
  <si>
    <t>plate 2</t>
  </si>
  <si>
    <t>806rcbc672</t>
  </si>
  <si>
    <t>806rcbc673</t>
  </si>
  <si>
    <t>806rcbc674</t>
  </si>
  <si>
    <t>806rcbc675</t>
  </si>
  <si>
    <t>806rcbc676</t>
  </si>
  <si>
    <t>806rcbc677</t>
  </si>
  <si>
    <t>806rcbc678</t>
  </si>
  <si>
    <t>806rcbc679</t>
  </si>
  <si>
    <t>806rcbc680</t>
  </si>
  <si>
    <t>806rcbc681</t>
  </si>
  <si>
    <t>806rcbc682</t>
  </si>
  <si>
    <t>806rcbc683</t>
  </si>
  <si>
    <t>plate 8</t>
  </si>
  <si>
    <t>806rcbc684</t>
  </si>
  <si>
    <t>806rcbc685</t>
  </si>
  <si>
    <t>806rcbc686</t>
  </si>
  <si>
    <t>806rcbc687</t>
  </si>
  <si>
    <t>806rcbc688</t>
  </si>
  <si>
    <t>806rcbc689</t>
  </si>
  <si>
    <t>806rcbc690</t>
  </si>
  <si>
    <t>806rcbc691</t>
  </si>
  <si>
    <t>806rcbc692</t>
  </si>
  <si>
    <t>806rcbc693</t>
  </si>
  <si>
    <t>806rcbc694</t>
  </si>
  <si>
    <t>806rcbc695</t>
  </si>
  <si>
    <t>806rcbc696</t>
  </si>
  <si>
    <t>806rcbc697</t>
  </si>
  <si>
    <t>806rcbc698</t>
  </si>
  <si>
    <t>806rcbc699</t>
  </si>
  <si>
    <t>806rcbc700</t>
  </si>
  <si>
    <t>806rcbc701</t>
  </si>
  <si>
    <t>806rcbc702</t>
  </si>
  <si>
    <t>806rcbc703</t>
  </si>
  <si>
    <t>806rcbc704</t>
  </si>
  <si>
    <t>806rcbc705</t>
  </si>
  <si>
    <t>806rcbc706</t>
  </si>
  <si>
    <t>806rcbc707</t>
  </si>
  <si>
    <t>806rcbc708</t>
  </si>
  <si>
    <t>806rcbc709</t>
  </si>
  <si>
    <t>806rcbc710</t>
  </si>
  <si>
    <t>806rcbc711</t>
  </si>
  <si>
    <t>806rcbc712</t>
  </si>
  <si>
    <t>806rcbc713</t>
  </si>
  <si>
    <t>806rcbc714</t>
  </si>
  <si>
    <t>806rcbc715</t>
  </si>
  <si>
    <t>806rcbc716</t>
  </si>
  <si>
    <t>806rcbc717</t>
  </si>
  <si>
    <t>806rcbc718</t>
  </si>
  <si>
    <t>806rcbc719</t>
  </si>
  <si>
    <t>806rcbc720</t>
  </si>
  <si>
    <t>806rcbc721</t>
  </si>
  <si>
    <t>806rcbc722</t>
  </si>
  <si>
    <t>806rcbc723</t>
  </si>
  <si>
    <t>806rcbc724</t>
  </si>
  <si>
    <t>806rcbc725</t>
  </si>
  <si>
    <t>806rcbc726</t>
  </si>
  <si>
    <t>806rcbc727</t>
  </si>
  <si>
    <t>806rcbc728</t>
  </si>
  <si>
    <t>806rcbc729</t>
  </si>
  <si>
    <t>806rcbc730</t>
  </si>
  <si>
    <t>806rcbc731</t>
  </si>
  <si>
    <t>806rcbc732</t>
  </si>
  <si>
    <t>806rcbc733</t>
  </si>
  <si>
    <t>806rcbc734</t>
  </si>
  <si>
    <t>806rcbc735</t>
  </si>
  <si>
    <t>806rcbc736</t>
  </si>
  <si>
    <t>806rcbc737</t>
  </si>
  <si>
    <t>806rcbc738</t>
  </si>
  <si>
    <t>806rcbc739</t>
  </si>
  <si>
    <t>806rcbc740</t>
  </si>
  <si>
    <t>806rcbc741</t>
  </si>
  <si>
    <t>806rcbc742</t>
  </si>
  <si>
    <t>806rcbc743</t>
  </si>
  <si>
    <t>806rcbc744</t>
  </si>
  <si>
    <t>806rcbc745</t>
  </si>
  <si>
    <t>806rcbc746</t>
  </si>
  <si>
    <t>806rcbc747</t>
  </si>
  <si>
    <t>806rcbc748</t>
  </si>
  <si>
    <t>806rcbc749</t>
  </si>
  <si>
    <t>806rcbc750</t>
  </si>
  <si>
    <t>806rcbc751</t>
  </si>
  <si>
    <t>806rcbc752</t>
  </si>
  <si>
    <t>806rcbc753</t>
  </si>
  <si>
    <t>806rcbc754</t>
  </si>
  <si>
    <t>806rcbc755</t>
  </si>
  <si>
    <t>806rcbc756</t>
  </si>
  <si>
    <t>806rcbc757</t>
  </si>
  <si>
    <t>806rcbc758</t>
  </si>
  <si>
    <t>806rcbc759</t>
  </si>
  <si>
    <t>806rcbc760</t>
  </si>
  <si>
    <t>806rcbc761</t>
  </si>
  <si>
    <t>806rcbc762</t>
  </si>
  <si>
    <t>806rcbc763</t>
  </si>
  <si>
    <t>806rcbc764</t>
  </si>
  <si>
    <t>806rcbc765</t>
  </si>
  <si>
    <t>806rcbc766</t>
  </si>
  <si>
    <t>806rcbc767</t>
  </si>
  <si>
    <t>806rcbc768</t>
  </si>
  <si>
    <t>806rcbc769</t>
  </si>
  <si>
    <t>806rcbc770</t>
  </si>
  <si>
    <t>806rcbc771</t>
  </si>
  <si>
    <t>806rcbc772</t>
  </si>
  <si>
    <t>806rcbc773</t>
  </si>
  <si>
    <t>806rcbc774</t>
  </si>
  <si>
    <t>806rcbc775</t>
  </si>
  <si>
    <t>806rcbc776</t>
  </si>
  <si>
    <t>806rcbc777</t>
  </si>
  <si>
    <t>806rcbc778</t>
  </si>
  <si>
    <t>806rcbc779</t>
  </si>
  <si>
    <t>plate 9</t>
  </si>
  <si>
    <t>806rcbc780</t>
  </si>
  <si>
    <t>806rcbc781</t>
  </si>
  <si>
    <t>806rcbc782</t>
  </si>
  <si>
    <t>806rcbc783</t>
  </si>
  <si>
    <t>806rcbc784</t>
  </si>
  <si>
    <t>806rcbc785</t>
  </si>
  <si>
    <t>806rcbc786</t>
  </si>
  <si>
    <t>806rcbc787</t>
  </si>
  <si>
    <t>806rcbc788</t>
  </si>
  <si>
    <t>806rcbc789</t>
  </si>
  <si>
    <t>806rcbc790</t>
  </si>
  <si>
    <t>806rcbc791</t>
  </si>
  <si>
    <t>806rcbc792</t>
  </si>
  <si>
    <t>806rcbc793</t>
  </si>
  <si>
    <t>806rcbc794</t>
  </si>
  <si>
    <t>806rcbc795</t>
  </si>
  <si>
    <t>806rcbc796</t>
  </si>
  <si>
    <t>806rcbc797</t>
  </si>
  <si>
    <t>806rcbc798</t>
  </si>
  <si>
    <t>806rcbc799</t>
  </si>
  <si>
    <t>806rcbc800</t>
  </si>
  <si>
    <t>806rcbc801</t>
  </si>
  <si>
    <t>806rcbc802</t>
  </si>
  <si>
    <t>806rcbc803</t>
  </si>
  <si>
    <t>806rcbc804</t>
  </si>
  <si>
    <t>806rcbc805</t>
  </si>
  <si>
    <t>806rcbc806</t>
  </si>
  <si>
    <t>806rcbc807</t>
  </si>
  <si>
    <t>806rcbc808</t>
  </si>
  <si>
    <t>806rcbc809</t>
  </si>
  <si>
    <t>806rcbc810</t>
  </si>
  <si>
    <t>806rcbc811</t>
  </si>
  <si>
    <t>806rcbc812</t>
  </si>
  <si>
    <t>806rcbc813</t>
  </si>
  <si>
    <t>806rcbc814</t>
  </si>
  <si>
    <t>806rcbc815</t>
  </si>
  <si>
    <t>806rcbc816</t>
  </si>
  <si>
    <t>806rcbc817</t>
  </si>
  <si>
    <t>806rcbc818</t>
  </si>
  <si>
    <t>806rcbc819</t>
  </si>
  <si>
    <t>806rcbc820</t>
  </si>
  <si>
    <t>806rcbc821</t>
  </si>
  <si>
    <t>806rcbc822</t>
  </si>
  <si>
    <t>806rcbc823</t>
  </si>
  <si>
    <t>806rcbc824</t>
  </si>
  <si>
    <t>806rcbc825</t>
  </si>
  <si>
    <t>806rcbc826</t>
  </si>
  <si>
    <t>806rcbc827</t>
  </si>
  <si>
    <t>806rcbc828</t>
  </si>
  <si>
    <t>806rcbc829</t>
  </si>
  <si>
    <t>806rcbc830</t>
  </si>
  <si>
    <t>806rcbc831</t>
  </si>
  <si>
    <t>806rcbc832</t>
  </si>
  <si>
    <t>806rcbc833</t>
  </si>
  <si>
    <t>806rcbc834</t>
  </si>
  <si>
    <t>806rcbc835</t>
  </si>
  <si>
    <t>806rcbc836</t>
  </si>
  <si>
    <t>806rcbc837</t>
  </si>
  <si>
    <t>806rcbc838</t>
  </si>
  <si>
    <t>806rcbc839</t>
  </si>
  <si>
    <t>806rcbc840</t>
  </si>
  <si>
    <t>806rcbc841</t>
  </si>
  <si>
    <t>806rcbc842</t>
  </si>
  <si>
    <t>806rcbc843</t>
  </si>
  <si>
    <t>806rcbc844</t>
  </si>
  <si>
    <t>806rcbc845</t>
  </si>
  <si>
    <t>806rcbc846</t>
  </si>
  <si>
    <t>806rcbc847</t>
  </si>
  <si>
    <t>806rcbc848</t>
  </si>
  <si>
    <t>806rcbc849</t>
  </si>
  <si>
    <t>806rcbc850</t>
  </si>
  <si>
    <t>806rcbc851</t>
  </si>
  <si>
    <t>806rcbc852</t>
  </si>
  <si>
    <t>806rcbc853</t>
  </si>
  <si>
    <t>806rcbc854</t>
  </si>
  <si>
    <t>806rcbc855</t>
  </si>
  <si>
    <t>806rcbc856</t>
  </si>
  <si>
    <t>806rcbc857</t>
  </si>
  <si>
    <t>806rcbc858</t>
  </si>
  <si>
    <t>806rcbc859</t>
  </si>
  <si>
    <t>806rcbc860</t>
  </si>
  <si>
    <t>806rcbc861</t>
  </si>
  <si>
    <t>806rcbc862</t>
  </si>
  <si>
    <t>806rcbc863</t>
  </si>
  <si>
    <t>plate 10</t>
  </si>
  <si>
    <t>plate 11</t>
  </si>
  <si>
    <t xml:space="preserve">806rcbc960 </t>
  </si>
  <si>
    <t xml:space="preserve">806rcbc961 </t>
  </si>
  <si>
    <t xml:space="preserve">806rcbc962 </t>
  </si>
  <si>
    <t xml:space="preserve">806rcbc963 </t>
  </si>
  <si>
    <t xml:space="preserve">806rcbc964 </t>
  </si>
  <si>
    <t xml:space="preserve">806rcbc965 </t>
  </si>
  <si>
    <t xml:space="preserve">806rcbc966 </t>
  </si>
  <si>
    <t xml:space="preserve">806rcbc967 </t>
  </si>
  <si>
    <t xml:space="preserve">806rcbc968 </t>
  </si>
  <si>
    <t xml:space="preserve">806rcbc969 </t>
  </si>
  <si>
    <t xml:space="preserve">806rcbc970 </t>
  </si>
  <si>
    <t xml:space="preserve">806rcbc971 </t>
  </si>
  <si>
    <t xml:space="preserve">806rcbc972 </t>
  </si>
  <si>
    <t xml:space="preserve">806rcbc973 </t>
  </si>
  <si>
    <t xml:space="preserve">806rcbc974 </t>
  </si>
  <si>
    <t xml:space="preserve">806rcbc975 </t>
  </si>
  <si>
    <t xml:space="preserve">806rcbc976 </t>
  </si>
  <si>
    <t xml:space="preserve">806rcbc977 </t>
  </si>
  <si>
    <t xml:space="preserve">806rcbc978 </t>
  </si>
  <si>
    <t xml:space="preserve">806rcbc979 </t>
  </si>
  <si>
    <t xml:space="preserve">806rcbc980 </t>
  </si>
  <si>
    <t xml:space="preserve">806rcbc981 </t>
  </si>
  <si>
    <t xml:space="preserve">806rcbc982 </t>
  </si>
  <si>
    <t xml:space="preserve">806rcbc983 </t>
  </si>
  <si>
    <t xml:space="preserve">806rcbc984 </t>
  </si>
  <si>
    <t xml:space="preserve">806rcbc985 </t>
  </si>
  <si>
    <t xml:space="preserve">806rcbc986 </t>
  </si>
  <si>
    <t xml:space="preserve">806rcbc987 </t>
  </si>
  <si>
    <t xml:space="preserve">806rcbc988 </t>
  </si>
  <si>
    <t xml:space="preserve">806rcbc989 </t>
  </si>
  <si>
    <t xml:space="preserve">806rcbc990 </t>
  </si>
  <si>
    <t xml:space="preserve">806rcbc991 </t>
  </si>
  <si>
    <t xml:space="preserve">806rcbc992 </t>
  </si>
  <si>
    <t xml:space="preserve">806rcbc993 </t>
  </si>
  <si>
    <t xml:space="preserve">806rcbc994 </t>
  </si>
  <si>
    <t xml:space="preserve">806rcbc995 </t>
  </si>
  <si>
    <t xml:space="preserve">806rcbc996 </t>
  </si>
  <si>
    <t xml:space="preserve">806rcbc997 </t>
  </si>
  <si>
    <t xml:space="preserve">806rcbc998 </t>
  </si>
  <si>
    <t xml:space="preserve">806rcbc999 </t>
  </si>
  <si>
    <t xml:space="preserve">806rcbc1000 </t>
  </si>
  <si>
    <t xml:space="preserve">806rcbc1001 </t>
  </si>
  <si>
    <t xml:space="preserve">806rcbc1002 </t>
  </si>
  <si>
    <t xml:space="preserve">806rcbc1003 </t>
  </si>
  <si>
    <t xml:space="preserve">806rcbc1004 </t>
  </si>
  <si>
    <t xml:space="preserve">806rcbc1005 </t>
  </si>
  <si>
    <t xml:space="preserve">806rcbc1006 </t>
  </si>
  <si>
    <t xml:space="preserve">806rcbc1007 </t>
  </si>
  <si>
    <t xml:space="preserve">806rcbc1008 </t>
  </si>
  <si>
    <t xml:space="preserve">806rcbc1009 </t>
  </si>
  <si>
    <t xml:space="preserve">806rcbc1010 </t>
  </si>
  <si>
    <t xml:space="preserve">806rcbc1011 </t>
  </si>
  <si>
    <t xml:space="preserve">806rcbc1012 </t>
  </si>
  <si>
    <t xml:space="preserve">806rcbc1013 </t>
  </si>
  <si>
    <t xml:space="preserve">806rcbc1014 </t>
  </si>
  <si>
    <t xml:space="preserve">806rcbc1015 </t>
  </si>
  <si>
    <t xml:space="preserve">806rcbc1016 </t>
  </si>
  <si>
    <t xml:space="preserve">806rcbc1017 </t>
  </si>
  <si>
    <t xml:space="preserve">806rcbc1018 </t>
  </si>
  <si>
    <t xml:space="preserve">806rcbc1019 </t>
  </si>
  <si>
    <t xml:space="preserve">806rcbc1020 </t>
  </si>
  <si>
    <t xml:space="preserve">806rcbc1021 </t>
  </si>
  <si>
    <t xml:space="preserve">806rcbc1022 </t>
  </si>
  <si>
    <t xml:space="preserve">806rcbc1023 </t>
  </si>
  <si>
    <t xml:space="preserve">806rcbc1024 </t>
  </si>
  <si>
    <t xml:space="preserve">806rcbc1025 </t>
  </si>
  <si>
    <t xml:space="preserve">806rcbc1026 </t>
  </si>
  <si>
    <t xml:space="preserve">806rcbc1027 </t>
  </si>
  <si>
    <t xml:space="preserve">806rcbc1028 </t>
  </si>
  <si>
    <t xml:space="preserve">806rcbc1029 </t>
  </si>
  <si>
    <t xml:space="preserve">806rcbc1030 </t>
  </si>
  <si>
    <t xml:space="preserve">806rcbc1031 </t>
  </si>
  <si>
    <t xml:space="preserve">806rcbc1032 </t>
  </si>
  <si>
    <t xml:space="preserve">806rcbc1033 </t>
  </si>
  <si>
    <t xml:space="preserve">806rcbc1034 </t>
  </si>
  <si>
    <t xml:space="preserve">806rcbc1035 </t>
  </si>
  <si>
    <t xml:space="preserve">806rcbc1036 </t>
  </si>
  <si>
    <t xml:space="preserve">806rcbc1037 </t>
  </si>
  <si>
    <t xml:space="preserve">806rcbc1038 </t>
  </si>
  <si>
    <t xml:space="preserve">806rcbc1039 </t>
  </si>
  <si>
    <t xml:space="preserve">806rcbc1040 </t>
  </si>
  <si>
    <t xml:space="preserve">806rcbc1041 </t>
  </si>
  <si>
    <t xml:space="preserve">806rcbc1042 </t>
  </si>
  <si>
    <t xml:space="preserve">806rcbc1043 </t>
  </si>
  <si>
    <t xml:space="preserve">806rcbc1044 </t>
  </si>
  <si>
    <t xml:space="preserve">806rcbc1045 </t>
  </si>
  <si>
    <t xml:space="preserve">806rcbc1046 </t>
  </si>
  <si>
    <t xml:space="preserve">806rcbc1047 </t>
  </si>
  <si>
    <t xml:space="preserve">806rcbc1048 </t>
  </si>
  <si>
    <t xml:space="preserve">806rcbc1049 </t>
  </si>
  <si>
    <t xml:space="preserve">806rcbc1050 </t>
  </si>
  <si>
    <t xml:space="preserve">806rcbc1051 </t>
  </si>
  <si>
    <t xml:space="preserve">806rcbc1052 </t>
  </si>
  <si>
    <t xml:space="preserve">806rcbc1053 </t>
  </si>
  <si>
    <t xml:space="preserve">806rcbc1054 </t>
  </si>
  <si>
    <t xml:space="preserve">806rcbc1055 </t>
  </si>
  <si>
    <t>Working EMP Primer Plate 1 Tracking Sheet</t>
  </si>
  <si>
    <t>Plate 1 Schematic of Wells Used</t>
  </si>
  <si>
    <t>Data Validation choices</t>
  </si>
  <si>
    <t>Name</t>
  </si>
  <si>
    <t>RC of Illumina 3' Adapter</t>
  </si>
  <si>
    <t>Golay Barcode</t>
  </si>
  <si>
    <t>Reverse Primer Pad</t>
  </si>
  <si>
    <t>Reverse Primer Linker</t>
  </si>
  <si>
    <t>806 Reverse Primer</t>
  </si>
  <si>
    <t>Primer For PCR</t>
  </si>
  <si>
    <t>CAAGCAGAAGACGGCATACGAGAT</t>
  </si>
  <si>
    <t>TCCCTTGTCTCC</t>
  </si>
  <si>
    <t>AGTCAGTCAG</t>
  </si>
  <si>
    <t>CC</t>
  </si>
  <si>
    <t>GGACTACHVGGGTWTCTAAT</t>
  </si>
  <si>
    <t>CAAGCAGAAGACGGCATACGAGATTCCCTTGTCTCCAGTCAGTCAGCCGGACTACHVGGGTWTCTAAT</t>
  </si>
  <si>
    <t>TGCATACACTGG</t>
  </si>
  <si>
    <t>CAAGCAGAAGACGGCATACGAGATTGCATACACTGGAGTCAGTCAGCCGGACTACHVGGGTWTCTAAT</t>
  </si>
  <si>
    <t>GCGATATATCGC</t>
  </si>
  <si>
    <t>CAAGCAGAAGACGGCATACGAGATGCGATATATCGCAGTCAGTCAGCCGGACTACHVGGGTWTCTAAT</t>
  </si>
  <si>
    <t>CACTACGCTAGA</t>
  </si>
  <si>
    <t>CAAGCAGAAGACGGCATACGAGATCACTACGCTAGAAGTCAGTCAGCCGGACTACHVGGGTWTCTAAT</t>
  </si>
  <si>
    <t>TACTACGTGGCC</t>
  </si>
  <si>
    <t>CAAGCAGAAGACGGCATACGAGATTACTACGTGGCCAGTCAGTCAGCCGGACTACHVGGGTWTCTAAT</t>
  </si>
  <si>
    <t>CGGTCAATTGAC</t>
  </si>
  <si>
    <t>CAAGCAGAAGACGGCATACGAGATCGGTCAATTGACAGTCAGTCAGCCGGACTACHVGGGTWTCTAAT</t>
  </si>
  <si>
    <t>GGTGACTAGTTC</t>
  </si>
  <si>
    <t>CAAGCAGAAGACGGCATACGAGATGGTGACTAGTTCAGTCAGTCAGCCGGACTACHVGGGTWTCTAAT</t>
  </si>
  <si>
    <t>CGTAAGATGCCT</t>
  </si>
  <si>
    <t>CAAGCAGAAGACGGCATACGAGATCGTAAGATGCCTAGTCAGTCAGCCGGACTACHVGGGTWTCTAAT</t>
  </si>
  <si>
    <t>ACGAGACTGATT</t>
  </si>
  <si>
    <t>CAAGCAGAAGACGGCATACGAGATACGAGACTGATTAGTCAGTCAGCCGGACTACHVGGGTWTCTAAT</t>
  </si>
  <si>
    <t>AGTCGAACGAGG</t>
  </si>
  <si>
    <t>CAAGCAGAAGACGGCATACGAGATAGTCGAACGAGGAGTCAGTCAGCCGGACTACHVGGGTWTCTAAT</t>
  </si>
  <si>
    <t>CGAGCAATCCTA</t>
  </si>
  <si>
    <t>CAAGCAGAAGACGGCATACGAGATCGAGCAATCCTAAGTCAGTCAGCCGGACTACHVGGGTWTCTAAT</t>
  </si>
  <si>
    <t>TGCAGTCCTCGA</t>
  </si>
  <si>
    <t>CAAGCAGAAGACGGCATACGAGATTGCAGTCCTCGAAGTCAGTCAGCCGGACTACHVGGGTWTCTAAT</t>
  </si>
  <si>
    <t>GGCCAGTTCCTA</t>
  </si>
  <si>
    <t>CAAGCAGAAGACGGCATACGAGATGGCCAGTTCCTAAGTCAGTCAGCCGGACTACHVGGGTWTCTAAT</t>
  </si>
  <si>
    <t>GTGGAGTCTCAT</t>
  </si>
  <si>
    <t>CAAGCAGAAGACGGCATACGAGATGTGGAGTCTCATAGTCAGTCAGCCGGACTACHVGGGTWTCTAAT</t>
  </si>
  <si>
    <t>ATGGGTTCCGTC</t>
  </si>
  <si>
    <t>CAAGCAGAAGACGGCATACGAGATATGGGTTCCGTCAGTCAGTCAGCCGGACTACHVGGGTWTCTAAT</t>
  </si>
  <si>
    <t>GCGTTCTAGCTG</t>
  </si>
  <si>
    <t>CAAGCAGAAGACGGCATACGAGATGCGTTCTAGCTGAGTCAGTCAGCCGGACTACHVGGGTWTCTAAT</t>
  </si>
  <si>
    <t>GCTGTACGGATT</t>
  </si>
  <si>
    <t>CAAGCAGAAGACGGCATACGAGATGCTGTACGGATTAGTCAGTCAGCCGGACTACHVGGGTWTCTAAT</t>
  </si>
  <si>
    <t>ACCAGTGACTCA</t>
  </si>
  <si>
    <t>CAAGCAGAAGACGGCATACGAGATACCAGTGACTCAAGTCAGTCAGCCGGACTACHVGGGTWTCTAAT</t>
  </si>
  <si>
    <t>AGTCGTGCACAT</t>
  </si>
  <si>
    <t>CAAGCAGAAGACGGCATACGAGATAGTCGTGCACATAGTCAGTCAGCCGGACTACHVGGGTWTCTAAT</t>
  </si>
  <si>
    <t>ACCATAGCTCCG</t>
  </si>
  <si>
    <t>CAAGCAGAAGACGGCATACGAGATACCATAGCTCCGAGTCAGTCAGCCGGACTACHVGGGTWTCTAAT</t>
  </si>
  <si>
    <t>GATGTTCGCTAG</t>
  </si>
  <si>
    <t>CAAGCAGAAGACGGCATACGAGATGATGTTCGCTAGAGTCAGTCAGCCGGACTACHVGGGTWTCTAAT</t>
  </si>
  <si>
    <t>GCTCGAAGATTC</t>
  </si>
  <si>
    <t>CAAGCAGAAGACGGCATACGAGATGCTCGAAGATTCAGTCAGTCAGCCGGACTACHVGGGTWTCTAAT</t>
  </si>
  <si>
    <t>TAGGCATGCTTG</t>
  </si>
  <si>
    <t>CAAGCAGAAGACGGCATACGAGATTAGGCATGCTTGAGTCAGTCAGCCGGACTACHVGGGTWTCTAAT</t>
  </si>
  <si>
    <t>GTTGTTCTGGGA</t>
  </si>
  <si>
    <t>CAAGCAGAAGACGGCATACGAGATGTTGTTCTGGGAAGTCAGTCAGCCGGACTACHVGGGTWTCTAAT</t>
  </si>
  <si>
    <t>ATCACCAGGTGT</t>
  </si>
  <si>
    <t>CAAGCAGAAGACGGCATACGAGATATCACCAGGTGTAGTCAGTCAGCCGGACTACHVGGGTWTCTAAT</t>
  </si>
  <si>
    <t>GAATACCAAGTC</t>
  </si>
  <si>
    <t>CAAGCAGAAGACGGCATACGAGATGAATACCAAGTCAGTCAGTCAGCCGGACTACHVGGGTWTCTAAT</t>
  </si>
  <si>
    <t>GTATCTGCGCGT</t>
  </si>
  <si>
    <t>CAAGCAGAAGACGGCATACGAGATGTATCTGCGCGTAGTCAGTCAGCCGGACTACHVGGGTWTCTAAT</t>
  </si>
  <si>
    <t>TCGACATCTCTT</t>
  </si>
  <si>
    <t>CAAGCAGAAGACGGCATACGAGATTCGACATCTCTTAGTCAGTCAGCCGGACTACHVGGGTWTCTAAT</t>
  </si>
  <si>
    <t>CTATCTCCTGTC</t>
  </si>
  <si>
    <t>CAAGCAGAAGACGGCATACGAGATCTATCTCCTGTCAGTCAGTCAGCCGGACTACHVGGGTWTCTAAT</t>
  </si>
  <si>
    <t>AGGCTTACGTGT</t>
  </si>
  <si>
    <t>CAAGCAGAAGACGGCATACGAGATAGGCTTACGTGTAGTCAGTCAGCCGGACTACHVGGGTWTCTAAT</t>
  </si>
  <si>
    <t>AACTAGTTCAGG</t>
  </si>
  <si>
    <t>CAAGCAGAAGACGGCATACGAGATAACTAGTTCAGGAGTCAGTCAGCCGGACTACHVGGGTWTCTAAT</t>
  </si>
  <si>
    <t>GGACTTCCAGCT</t>
  </si>
  <si>
    <t>CAAGCAGAAGACGGCATACGAGATGGACTTCCAGCTAGTCAGTCAGCCGGACTACHVGGGTWTCTAAT</t>
  </si>
  <si>
    <t>TGGTCAACGATA</t>
  </si>
  <si>
    <t>CAAGCAGAAGACGGCATACGAGATTGGTCAACGATAAGTCAGTCAGCCGGACTACHVGGGTWTCTAAT</t>
  </si>
  <si>
    <t>GTAGATCGTGTA</t>
  </si>
  <si>
    <t>CAAGCAGAAGACGGCATACGAGATGTAGATCGTGTAAGTCAGTCAGCCGGACTACHVGGGTWTCTAAT</t>
  </si>
  <si>
    <t>CGAGGGAAAGTC</t>
  </si>
  <si>
    <t>CAAGCAGAAGACGGCATACGAGATCGAGGGAAAGTCAGTCAGTCAGCCGGACTACHVGGGTWTCTAAT</t>
  </si>
  <si>
    <t>GAACACTTTGGA</t>
  </si>
  <si>
    <t>CAAGCAGAAGACGGCATACGAGATGAACACTTTGGAAGTCAGTCAGCCGGACTACHVGGGTWTCTAAT</t>
  </si>
  <si>
    <t>ACTCACAGGAAT</t>
  </si>
  <si>
    <t>CAAGCAGAAGACGGCATACGAGATACTCACAGGAATAGTCAGTCAGCCGGACTACHVGGGTWTCTAAT</t>
  </si>
  <si>
    <t>TCTCTACCACTC</t>
  </si>
  <si>
    <t>CAAGCAGAAGACGGCATACGAGATTCTCTACCACTCAGTCAGTCAGCCGGACTACHVGGGTWTCTAAT</t>
  </si>
  <si>
    <t>ATTCTGCCGAAG</t>
  </si>
  <si>
    <t>CAAGCAGAAGACGGCATACGAGATATTCTGCCGAAGAGTCAGTCAGCCGGACTACHVGGGTWTCTAAT</t>
  </si>
  <si>
    <t>CTCACAACCGTG</t>
  </si>
  <si>
    <t>CAAGCAGAAGACGGCATACGAGATCTCACAACCGTGAGTCAGTCAGCCGGACTACHVGGGTWTCTAAT</t>
  </si>
  <si>
    <t>ATCGCACAGTAA</t>
  </si>
  <si>
    <t>CAAGCAGAAGACGGCATACGAGATATCGCACAGTAAAGTCAGTCAGCCGGACTACHVGGGTWTCTAAT</t>
  </si>
  <si>
    <t>TAACGTGTGTGC</t>
  </si>
  <si>
    <t>CAAGCAGAAGACGGCATACGAGATTAACGTGTGTGCAGTCAGTCAGCCGGACTACHVGGGTWTCTAAT</t>
  </si>
  <si>
    <t>CAAATTCGGGAT</t>
  </si>
  <si>
    <t>CAAGCAGAAGACGGCATACGAGATCAAATTCGGGATAGTCAGTCAGCCGGACTACHVGGGTWTCTAAT</t>
  </si>
  <si>
    <t>GAGCCATCTGTA</t>
  </si>
  <si>
    <t>CAAGCAGAAGACGGCATACGAGATGAGCCATCTGTAAGTCAGTCAGCCGGACTACHVGGGTWTCTAAT</t>
  </si>
  <si>
    <t>ATGATGAGCCTC</t>
  </si>
  <si>
    <t>CAAGCAGAAGACGGCATACGAGATATGATGAGCCTCAGTCAGTCAGCCGGACTACHVGGGTWTCTAAT</t>
  </si>
  <si>
    <t>ACTTCCAACTTC</t>
  </si>
  <si>
    <t>CAAGCAGAAGACGGCATACGAGATACTTCCAACTTCAGTCAGTCAGCCGGACTACHVGGGTWTCTAAT</t>
  </si>
  <si>
    <t>AGCATGTCCCGT</t>
  </si>
  <si>
    <t>CAAGCAGAAGACGGCATACGAGATAGCATGTCCCGTAGTCAGTCAGCCGGACTACHVGGGTWTCTAAT</t>
  </si>
  <si>
    <t>CTGCTATTCCTC</t>
  </si>
  <si>
    <t>CAAGCAGAAGACGGCATACGAGATCTGCTATTCCTCAGTCAGTCAGCCGGACTACHVGGGTWTCTAAT</t>
  </si>
  <si>
    <t>GTCGTGTAGCCT</t>
  </si>
  <si>
    <t>CAAGCAGAAGACGGCATACGAGATGTCGTGTAGCCTAGTCAGTCAGCCGGACTACHVGGGTWTCTAAT</t>
  </si>
  <si>
    <t>CATTATGGCGTG</t>
  </si>
  <si>
    <t>CAAGCAGAAGACGGCATACGAGATCATTATGGCGTGAGTCAGTCAGCCGGACTACHVGGGTWTCTAAT</t>
  </si>
  <si>
    <t>AGATTGACCAAC</t>
  </si>
  <si>
    <t>CAAGCAGAAGACGGCATACGAGATAGATTGACCAACAGTCAGTCAGCCGGACTACHVGGGTWTCTAAT</t>
  </si>
  <si>
    <t>TTGGGTACACGT</t>
  </si>
  <si>
    <t>CAAGCAGAAGACGGCATACGAGATTTGGGTACACGTAGTCAGTCAGCCGGACTACHVGGGTWTCTAAT</t>
  </si>
  <si>
    <t>GTCGACAGAGGA</t>
  </si>
  <si>
    <t>CAAGCAGAAGACGGCATACGAGATGTCGACAGAGGAAGTCAGTCAGCCGGACTACHVGGGTWTCTAAT</t>
  </si>
  <si>
    <t>CTCACCTAGGAA</t>
  </si>
  <si>
    <t>CAAGCAGAAGACGGCATACGAGATCTCACCTAGGAAAGTCAGTCAGCCGGACTACHVGGGTWTCTAAT</t>
  </si>
  <si>
    <t>GTACGATATGAC</t>
  </si>
  <si>
    <t>CAAGCAGAAGACGGCATACGAGATGTACGATATGACAGTCAGTCAGCCGGACTACHVGGGTWTCTAAT</t>
  </si>
  <si>
    <t>ATGTCACCGCTG</t>
  </si>
  <si>
    <t>CAAGCAGAAGACGGCATACGAGATATGTCACCGCTGAGTCAGTCAGCCGGACTACHVGGGTWTCTAAT</t>
  </si>
  <si>
    <t>AGCGGAGGTTAG</t>
  </si>
  <si>
    <t>CAAGCAGAAGACGGCATACGAGATAGCGGAGGTTAGAGTCAGTCAGCCGGACTACHVGGGTWTCTAAT</t>
  </si>
  <si>
    <t>CCAATACGCCTG</t>
  </si>
  <si>
    <t>CAAGCAGAAGACGGCATACGAGATCCAATACGCCTGAGTCAGTCAGCCGGACTACHVGGGTWTCTAAT</t>
  </si>
  <si>
    <t>AGTTACGAGCTA</t>
  </si>
  <si>
    <t>CAAGCAGAAGACGGCATACGAGATAGTTACGAGCTAAGTCAGTCAGCCGGACTACHVGGGTWTCTAAT</t>
  </si>
  <si>
    <t>AAGGCGCTCCTT</t>
  </si>
  <si>
    <t>CAAGCAGAAGACGGCATACGAGATAAGGCGCTCCTTAGTCAGTCAGCCGGACTACHVGGGTWTCTAAT</t>
  </si>
  <si>
    <t>TGTCGCAAATAG</t>
  </si>
  <si>
    <t>CAAGCAGAAGACGGCATACGAGATTGTCGCAAATAGAGTCAGTCAGCCGGACTACHVGGGTWTCTAAT</t>
  </si>
  <si>
    <t>GTGTTGTCGTGC</t>
  </si>
  <si>
    <t>CAAGCAGAAGACGGCATACGAGATGTGTTGTCGTGCAGTCAGTCAGCCGGACTACHVGGGTWTCTAAT</t>
  </si>
  <si>
    <t>GTGGTGGTTTCC</t>
  </si>
  <si>
    <t>CAAGCAGAAGACGGCATACGAGATGTGGTGGTTTCCAGTCAGTCAGCCGGACTACHVGGGTWTCTAAT</t>
  </si>
  <si>
    <t>TGTAACGCCGAT</t>
  </si>
  <si>
    <t>CAAGCAGAAGACGGCATACGAGATTGTAACGCCGATAGTCAGTCAGCCGGACTACHVGGGTWTCTAAT</t>
  </si>
  <si>
    <t>ATCCTTTGGTTC</t>
  </si>
  <si>
    <t>CAAGCAGAAGACGGCATACGAGATATCCTTTGGTTCAGTCAGTCAGCCGGACTACHVGGGTWTCTAAT</t>
  </si>
  <si>
    <t>GATCTGCGATCC</t>
  </si>
  <si>
    <t>CAAGCAGAAGACGGCATACGAGATGATCTGCGATCCAGTCAGTCAGCCGGACTACHVGGGTWTCTAAT</t>
  </si>
  <si>
    <t>GCATATGCACTG</t>
  </si>
  <si>
    <t>CAAGCAGAAGACGGCATACGAGATGCATATGCACTGAGTCAGTCAGCCGGACTACHVGGGTWTCTAAT</t>
  </si>
  <si>
    <t>TAATACGGATCG</t>
  </si>
  <si>
    <t>CAAGCAGAAGACGGCATACGAGATTAATACGGATCGAGTCAGTCAGCCGGACTACHVGGGTWTCTAAT</t>
  </si>
  <si>
    <t>CATCCCTCTACT</t>
  </si>
  <si>
    <t>CAAGCAGAAGACGGCATACGAGATCATCCCTCTACTAGTCAGTCAGCCGGACTACHVGGGTWTCTAAT</t>
  </si>
  <si>
    <t>CCACAGATCGAT</t>
  </si>
  <si>
    <t>CAAGCAGAAGACGGCATACGAGATCCACAGATCGATAGTCAGTCAGCCGGACTACHVGGGTWTCTAAT</t>
  </si>
  <si>
    <t>TAGTATGCGCAA</t>
  </si>
  <si>
    <t>CAAGCAGAAGACGGCATACGAGATTAGTATGCGCAAAGTCAGTCAGCCGGACTACHVGGGTWTCTAAT</t>
  </si>
  <si>
    <t>AGCAGAACATCT</t>
  </si>
  <si>
    <t>CAAGCAGAAGACGGCATACGAGATAGCAGAACATCTAGTCAGTCAGCCGGACTACHVGGGTWTCTAAT</t>
  </si>
  <si>
    <t>TACAGCGCATAC</t>
  </si>
  <si>
    <t>CAAGCAGAAGACGGCATACGAGATTACAGCGCATACAGTCAGTCAGCCGGACTACHVGGGTWTCTAAT</t>
  </si>
  <si>
    <t>CAGCTCATCAGC</t>
  </si>
  <si>
    <t>CAAGCAGAAGACGGCATACGAGATCAGCTCATCAGCAGTCAGTCAGCCGGACTACHVGGGTWTCTAAT</t>
  </si>
  <si>
    <t>CAACTCCCGTGA</t>
  </si>
  <si>
    <t>CAAGCAGAAGACGGCATACGAGATCAACTCCCGTGAAGTCAGTCAGCCGGACTACHVGGGTWTCTAAT</t>
  </si>
  <si>
    <t>TCGGAATTAGAC</t>
  </si>
  <si>
    <t>CAAGCAGAAGACGGCATACGAGATTCGGAATTAGACAGTCAGTCAGCCGGACTACHVGGGTWTCTAAT</t>
  </si>
  <si>
    <t>TATACCGCTGCG</t>
  </si>
  <si>
    <t>CAAGCAGAAGACGGCATACGAGATTATACCGCTGCGAGTCAGTCAGCCGGACTACHVGGGTWTCTAAT</t>
  </si>
  <si>
    <t>TATCGACACAAG</t>
  </si>
  <si>
    <t>CAAGCAGAAGACGGCATACGAGATTATCGACACAAGAGTCAGTCAGCCGGACTACHVGGGTWTCTAAT</t>
  </si>
  <si>
    <t>TGCGCTGAATGT</t>
  </si>
  <si>
    <t>CAAGCAGAAGACGGCATACGAGATTGCGCTGAATGTAGTCAGTCAGCCGGACTACHVGGGTWTCTAAT</t>
  </si>
  <si>
    <t>TGGAGTAGGTGG</t>
  </si>
  <si>
    <t>CAAGCAGAAGACGGCATACGAGATTGGAGTAGGTGGAGTCAGTCAGCCGGACTACHVGGGTWTCTAAT</t>
  </si>
  <si>
    <t>ACCGGTATGTAC</t>
  </si>
  <si>
    <t>CAAGCAGAAGACGGCATACGAGATACCGGTATGTACAGTCAGTCAGCCGGACTACHVGGGTWTCTAAT</t>
  </si>
  <si>
    <t>CAAACAACAGCT</t>
  </si>
  <si>
    <t>CAAGCAGAAGACGGCATACGAGATCAAACAACAGCTAGTCAGTCAGCCGGACTACHVGGGTWTCTAAT</t>
  </si>
  <si>
    <t>TTGCGTTAGCAG</t>
  </si>
  <si>
    <t>CAAGCAGAAGACGGCATACGAGATTTGCGTTAGCAGAGTCAGTCAGCCGGACTACHVGGGTWTCTAAT</t>
  </si>
  <si>
    <t>TGTGAATTCGGA</t>
  </si>
  <si>
    <t>CAAGCAGAAGACGGCATACGAGATTGTGAATTCGGAAGTCAGTCAGCCGGACTACHVGGGTWTCTAAT</t>
  </si>
  <si>
    <t>AGTTGAGGCATT</t>
  </si>
  <si>
    <t>CAAGCAGAAGACGGCATACGAGATAGTTGAGGCATTAGTCAGTCAGCCGGACTACHVGGGTWTCTAAT</t>
  </si>
  <si>
    <t>GATTCCGGCTCA</t>
  </si>
  <si>
    <t>CAAGCAGAAGACGGCATACGAGATGATTCCGGCTCAAGTCAGTCAGCCGGACTACHVGGGTWTCTAAT</t>
  </si>
  <si>
    <t>ATGGCTGTCAGT</t>
  </si>
  <si>
    <t>CAAGCAGAAGACGGCATACGAGATATGGCTGTCAGTAGTCAGTCAGCCGGACTACHVGGGTWTCTAAT</t>
  </si>
  <si>
    <t>TTGGCTCTATTC</t>
  </si>
  <si>
    <t>CAAGCAGAAGACGGCATACGAGATTTGGCTCTATTCAGTCAGTCAGCCGGACTACHVGGGTWTCTAAT</t>
  </si>
  <si>
    <t>AATTGTGTCGGA</t>
  </si>
  <si>
    <t>CAAGCAGAAGACGGCATACGAGATAATTGTGTCGGAAGTCAGTCAGCCGGACTACHVGGGTWTCTAAT</t>
  </si>
  <si>
    <t>GCAACACCATCC</t>
  </si>
  <si>
    <t>CAAGCAGAAGACGGCATACGAGATGCAACACCATCCAGTCAGTCAGCCGGACTACHVGGGTWTCTAAT</t>
  </si>
  <si>
    <t>TACGAGCCCTAA</t>
  </si>
  <si>
    <t>CAAGCAGAAGACGGCATACGAGATTACGAGCCCTAAAGTCAGTCAGCCGGACTACHVGGGTWTCTAAT</t>
  </si>
  <si>
    <t>CATTCGTGGCGT</t>
  </si>
  <si>
    <t>CAAGCAGAAGACGGCATACGAGATCATTCGTGGCGTAGTCAGTCAGCCGGACTACHVGGGTWTCTAAT</t>
  </si>
  <si>
    <t>ACAATAGACACC</t>
  </si>
  <si>
    <t>CAAGCAGAAGACGGCATACGAGATACAATAGACACCAGTCAGTCAGCCGGACTACHVGGGTWTCTAAT</t>
  </si>
  <si>
    <t>CGTAATTGCCGC</t>
  </si>
  <si>
    <t>CAAGCAGAAGACGGCATACGAGATCGTAATTGCCGCAGTCAGTCAGCCGGACTACHVGGGTWTCTAAT</t>
  </si>
  <si>
    <t>GTTCTCTTCTCG</t>
  </si>
  <si>
    <t>CAAGCAGAAGACGGCATACGAGATGTTCTCTTCTCGAGTCAGTCAGCCGGACTACHVGGGTWTCTAAT</t>
  </si>
  <si>
    <t>GATCCCACGTAC</t>
  </si>
  <si>
    <t>CAAGCAGAAGACGGCATACGAGATGATCCCACGTACAGTCAGTCAGCCGGACTACHVGGGTWTCTAAT</t>
  </si>
  <si>
    <t>TGTGCGATAACA</t>
  </si>
  <si>
    <t>CAAGCAGAAGACGGCATACGAGATTGTGCGATAACAAGTCAGTCAGCCGGACTACHVGGGTWTCTAAT</t>
  </si>
  <si>
    <t>GATTATCGACGA</t>
  </si>
  <si>
    <t>CAAGCAGAAGACGGCATACGAGATGATTATCGACGAAGTCAGTCAGCCGGACTACHVGGGTWTCTAAT</t>
  </si>
  <si>
    <t>GCCTAGCCCAAT</t>
  </si>
  <si>
    <t>CAAGCAGAAGACGGCATACGAGATGCCTAGCCCAATAGTCAGTCAGCCGGACTACHVGGGTWTCTAAT</t>
  </si>
  <si>
    <t>GATGTATGTGGT</t>
  </si>
  <si>
    <t>CAAGCAGAAGACGGCATACGAGATGATGTATGTGGTAGTCAGTCAGCCGGACTACHVGGGTWTCTAAT</t>
  </si>
  <si>
    <t>ACTCCTTGTGTT</t>
  </si>
  <si>
    <t>CAAGCAGAAGACGGCATACGAGATACTCCTTGTGTTAGTCAGTCAGCCGGACTACHVGGGTWTCTAAT</t>
  </si>
  <si>
    <t>GTCACGGACATT</t>
  </si>
  <si>
    <t>CAAGCAGAAGACGGCATACGAGATGTCACGGACATTAGTCAGTCAGCCGGACTACHVGGGTWTCTAAT</t>
  </si>
  <si>
    <t>GCGAGCGAAGTA</t>
  </si>
  <si>
    <t>CAAGCAGAAGACGGCATACGAGATGCGAGCGAAGTAAGTCAGTCAGCCGGACTACHVGGGTWTCTAAT</t>
  </si>
  <si>
    <t>ATCTACCGAAGC</t>
  </si>
  <si>
    <t>CAAGCAGAAGACGGCATACGAGATATCTACCGAAGCAGTCAGTCAGCCGGACTACHVGGGTWTCTAAT</t>
  </si>
  <si>
    <t>ACTTGGTGTAAG</t>
  </si>
  <si>
    <t>CAAGCAGAAGACGGCATACGAGATACTTGGTGTAAGAGTCAGTCAGCCGGACTACHVGGGTWTCTAAT</t>
  </si>
  <si>
    <t>TCTTGGAGGTCA</t>
  </si>
  <si>
    <t>CAAGCAGAAGACGGCATACGAGATTCTTGGAGGTCAAGTCAGTCAGCCGGACTACHVGGGTWTCTAAT</t>
  </si>
  <si>
    <t>TCACCTCCTTGT</t>
  </si>
  <si>
    <t>CAAGCAGAAGACGGCATACGAGATTCACCTCCTTGTAGTCAGTCAGCCGGACTACHVGGGTWTCTAAT</t>
  </si>
  <si>
    <t>GCACACCTGATA</t>
  </si>
  <si>
    <t>CAAGCAGAAGACGGCATACGAGATGCACACCTGATAAGTCAGTCAGCCGGACTACHVGGGTWTCTAAT</t>
  </si>
  <si>
    <t>GCGACAATTACA</t>
  </si>
  <si>
    <t>CAAGCAGAAGACGGCATACGAGATGCGACAATTACAAGTCAGTCAGCCGGACTACHVGGGTWTCTAAT</t>
  </si>
  <si>
    <t>TCATGCTCCATT</t>
  </si>
  <si>
    <t>CAAGCAGAAGACGGCATACGAGATTCATGCTCCATTAGTCAGTCAGCCGGACTACHVGGGTWTCTAAT</t>
  </si>
  <si>
    <t>AGCTGTCAAGCT</t>
  </si>
  <si>
    <t>CAAGCAGAAGACGGCATACGAGATAGCTGTCAAGCTAGTCAGTCAGCCGGACTACHVGGGTWTCTAAT</t>
  </si>
  <si>
    <t>GAGAGCAACAGA</t>
  </si>
  <si>
    <t>CAAGCAGAAGACGGCATACGAGATGAGAGCAACAGAAGTCAGTCAGCCGGACTACHVGGGTWTCTAAT</t>
  </si>
  <si>
    <t>TACTCGGGAACT</t>
  </si>
  <si>
    <t>CAAGCAGAAGACGGCATACGAGATTACTCGGGAACTAGTCAGTCAGCCGGACTACHVGGGTWTCTAAT</t>
  </si>
  <si>
    <t>CGTGCTTAGGCT</t>
  </si>
  <si>
    <t>CAAGCAGAAGACGGCATACGAGATCGTGCTTAGGCTAGTCAGTCAGCCGGACTACHVGGGTWTCTAAT</t>
  </si>
  <si>
    <t>TACCGAAGGTAT</t>
  </si>
  <si>
    <t>CAAGCAGAAGACGGCATACGAGATTACCGAAGGTATAGTCAGTCAGCCGGACTACHVGGGTWTCTAAT</t>
  </si>
  <si>
    <t>CACTCATCATTC</t>
  </si>
  <si>
    <t>CAAGCAGAAGACGGCATACGAGATCACTCATCATTCAGTCAGTCAGCCGGACTACHVGGGTWTCTAAT</t>
  </si>
  <si>
    <t>GTATTTCGGACG</t>
  </si>
  <si>
    <t>CAAGCAGAAGACGGCATACGAGATGTATTTCGGACGAGTCAGTCAGCCGGACTACHVGGGTWTCTAAT</t>
  </si>
  <si>
    <t>TATCTATCCTGC</t>
  </si>
  <si>
    <t>CAAGCAGAAGACGGCATACGAGATTATCTATCCTGCAGTCAGTCAGCCGGACTACHVGGGTWTCTAAT</t>
  </si>
  <si>
    <t>TTGCCAAGAGTC</t>
  </si>
  <si>
    <t>CAAGCAGAAGACGGCATACGAGATTTGCCAAGAGTCAGTCAGTCAGCCGGACTACHVGGGTWTCTAAT</t>
  </si>
  <si>
    <t>AGTAGCGGAAGA</t>
  </si>
  <si>
    <t>CAAGCAGAAGACGGCATACGAGATAGTAGCGGAAGAAGTCAGTCAGCCGGACTACHVGGGTWTCTAAT</t>
  </si>
  <si>
    <t>GCAATTAGGTAC</t>
  </si>
  <si>
    <t>CAAGCAGAAGACGGCATACGAGATGCAATTAGGTACAGTCAGTCAGCCGGACTACHVGGGTWTCTAAT</t>
  </si>
  <si>
    <t>CATACCGTGAGT</t>
  </si>
  <si>
    <t>CAAGCAGAAGACGGCATACGAGATCATACCGTGAGTAGTCAGTCAGCCGGACTACHVGGGTWTCTAAT</t>
  </si>
  <si>
    <t>ATGTGTGTAGAC</t>
  </si>
  <si>
    <t>CAAGCAGAAGACGGCATACGAGATATGTGTGTAGACAGTCAGTCAGCCGGACTACHVGGGTWTCTAAT</t>
  </si>
  <si>
    <t>CCTGCGAAGTAT</t>
  </si>
  <si>
    <t>CAAGCAGAAGACGGCATACGAGATCCTGCGAAGTATAGTCAGTCAGCCGGACTACHVGGGTWTCTAAT</t>
  </si>
  <si>
    <t>TTCTCTCGACAT</t>
  </si>
  <si>
    <t>CAAGCAGAAGACGGCATACGAGATTTCTCTCGACATAGTCAGTCAGCCGGACTACHVGGGTWTCTAAT</t>
  </si>
  <si>
    <t>GCTCTCCGTAGA</t>
  </si>
  <si>
    <t>CAAGCAGAAGACGGCATACGAGATGCTCTCCGTAGAAGTCAGTCAGCCGGACTACHVGGGTWTCTAAT</t>
  </si>
  <si>
    <t>GTTAAGCTGACC</t>
  </si>
  <si>
    <t>CAAGCAGAAGACGGCATACGAGATGTTAAGCTGACCAGTCAGTCAGCCGGACTACHVGGGTWTCTAAT</t>
  </si>
  <si>
    <t>ATGCCATGCCGT</t>
  </si>
  <si>
    <t>CAAGCAGAAGACGGCATACGAGATATGCCATGCCGTAGTCAGTCAGCCGGACTACHVGGGTWTCTAAT</t>
  </si>
  <si>
    <t>GACATTGTCACG</t>
  </si>
  <si>
    <t>CAAGCAGAAGACGGCATACGAGATGACATTGTCACGAGTCAGTCAGCCGGACTACHVGGGTWTCTAAT</t>
  </si>
  <si>
    <t>GCCAACAACCAT</t>
  </si>
  <si>
    <t>CAAGCAGAAGACGGCATACGAGATGCCAACAACCATAGTCAGTCAGCCGGACTACHVGGGTWTCTAAT</t>
  </si>
  <si>
    <t>ATCAGTACTAGG</t>
  </si>
  <si>
    <t>CAAGCAGAAGACGGCATACGAGATATCAGTACTAGGAGTCAGTCAGCCGGACTACHVGGGTWTCTAAT</t>
  </si>
  <si>
    <t>TCCTCGAGCGAT</t>
  </si>
  <si>
    <t>CAAGCAGAAGACGGCATACGAGATTCCTCGAGCGATAGTCAGTCAGCCGGACTACHVGGGTWTCTAAT</t>
  </si>
  <si>
    <t>ACCCAAGCGTTA</t>
  </si>
  <si>
    <t>CAAGCAGAAGACGGCATACGAGATACCCAAGCGTTAAGTCAGTCAGCCGGACTACHVGGGTWTCTAAT</t>
  </si>
  <si>
    <t>TGCAGCAAGATT</t>
  </si>
  <si>
    <t>CAAGCAGAAGACGGCATACGAGATTGCAGCAAGATTAGTCAGTCAGCCGGACTACHVGGGTWTCTAAT</t>
  </si>
  <si>
    <t>AGCAACATTGCA</t>
  </si>
  <si>
    <t>CAAGCAGAAGACGGCATACGAGATAGCAACATTGCAAGTCAGTCAGCCGGACTACHVGGGTWTCTAAT</t>
  </si>
  <si>
    <t>GATGTGGTGTTA</t>
  </si>
  <si>
    <t>CAAGCAGAAGACGGCATACGAGATGATGTGGTGTTAAGTCAGTCAGCCGGACTACHVGGGTWTCTAAT</t>
  </si>
  <si>
    <t>CAGAAATGTGTC</t>
  </si>
  <si>
    <t>CAAGCAGAAGACGGCATACGAGATCAGAAATGTGTCAGTCAGTCAGCCGGACTACHVGGGTWTCTAAT</t>
  </si>
  <si>
    <t>GTAGAGGTAGAG</t>
  </si>
  <si>
    <t>CAAGCAGAAGACGGCATACGAGATGTAGAGGTAGAGAGTCAGTCAGCCGGACTACHVGGGTWTCTAAT</t>
  </si>
  <si>
    <t>CGTGATCCGCTA</t>
  </si>
  <si>
    <t>CAAGCAGAAGACGGCATACGAGATCGTGATCCGCTAAGTCAGTCAGCCGGACTACHVGGGTWTCTAAT</t>
  </si>
  <si>
    <t>GGTTATTTGGCG</t>
  </si>
  <si>
    <t>CAAGCAGAAGACGGCATACGAGATGGTTATTTGGCGAGTCAGTCAGCCGGACTACHVGGGTWTCTAAT</t>
  </si>
  <si>
    <t>GGATCGTAATAC</t>
  </si>
  <si>
    <t>CAAGCAGAAGACGGCATACGAGATGGATCGTAATACAGTCAGTCAGCCGGACTACHVGGGTWTCTAAT</t>
  </si>
  <si>
    <t>GCATAGCATCAA</t>
  </si>
  <si>
    <t>CAAGCAGAAGACGGCATACGAGATGCATAGCATCAAAGTCAGTCAGCCGGACTACHVGGGTWTCTAAT</t>
  </si>
  <si>
    <t>GTGTTAGATGTG</t>
  </si>
  <si>
    <t>CAAGCAGAAGACGGCATACGAGATGTGTTAGATGTGAGTCAGTCAGCCGGACTACHVGGGTWTCTAAT</t>
  </si>
  <si>
    <t>TTAGAGCCATGC</t>
  </si>
  <si>
    <t>CAAGCAGAAGACGGCATACGAGATTTAGAGCCATGCAGTCAGTCAGCCGGACTACHVGGGTWTCTAAT</t>
  </si>
  <si>
    <t>TGAACCCTATGG</t>
  </si>
  <si>
    <t>CAAGCAGAAGACGGCATACGAGATTGAACCCTATGGAGTCAGTCAGCCGGACTACHVGGGTWTCTAAT</t>
  </si>
  <si>
    <t>AGAGTCTTGCCA</t>
  </si>
  <si>
    <t>CAAGCAGAAGACGGCATACGAGATAGAGTCTTGCCAAGTCAGTCAGCCGGACTACHVGGGTWTCTAAT</t>
  </si>
  <si>
    <t>ACAACACTCCGA</t>
  </si>
  <si>
    <t>CAAGCAGAAGACGGCATACGAGATACAACACTCCGAAGTCAGTCAGCCGGACTACHVGGGTWTCTAAT</t>
  </si>
  <si>
    <t>CGATGCTGTTGA</t>
  </si>
  <si>
    <t>CAAGCAGAAGACGGCATACGAGATCGATGCTGTTGAAGTCAGTCAGCCGGACTACHVGGGTWTCTAAT</t>
  </si>
  <si>
    <t>ACGACTGCATAA</t>
  </si>
  <si>
    <t>CAAGCAGAAGACGGCATACGAGATACGACTGCATAAAGTCAGTCAGCCGGACTACHVGGGTWTCTAAT</t>
  </si>
  <si>
    <t>ACGCGAACTAAT</t>
  </si>
  <si>
    <t>CAAGCAGAAGACGGCATACGAGATACGCGAACTAATAGTCAGTCAGCCGGACTACHVGGGTWTCTAAT</t>
  </si>
  <si>
    <t>AGCTATGTATGG</t>
  </si>
  <si>
    <t>CAAGCAGAAGACGGCATACGAGATAGCTATGTATGGAGTCAGTCAGCCGGACTACHVGGGTWTCTAAT</t>
  </si>
  <si>
    <t>ACGGGTCATCAT</t>
  </si>
  <si>
    <t>CAAGCAGAAGACGGCATACGAGATACGGGTCATCATAGTCAGTCAGCCGGACTACHVGGGTWTCTAAT</t>
  </si>
  <si>
    <t>GAAACATCCCAC</t>
  </si>
  <si>
    <t>CAAGCAGAAGACGGCATACGAGATGAAACATCCCACAGTCAGTCAGCCGGACTACHVGGGTWTCTAAT</t>
  </si>
  <si>
    <t>CGTACTCTCGAG</t>
  </si>
  <si>
    <t>CAAGCAGAAGACGGCATACGAGATCGTACTCTCGAGAGTCAGTCAGCCGGACTACHVGGGTWTCTAAT</t>
  </si>
  <si>
    <t>TCAGTTCTCGTT</t>
  </si>
  <si>
    <t>CAAGCAGAAGACGGCATACGAGATTCAGTTCTCGTTAGTCAGTCAGCCGGACTACHVGGGTWTCTAAT</t>
  </si>
  <si>
    <t>TCGTGCGTGTTG</t>
  </si>
  <si>
    <t>CAAGCAGAAGACGGCATACGAGATTCGTGCGTGTTGAGTCAGTCAGCCGGACTACHVGGGTWTCTAAT</t>
  </si>
  <si>
    <t>GTTATCGCATGG</t>
  </si>
  <si>
    <t>CAAGCAGAAGACGGCATACGAGATGTTATCGCATGGAGTCAGTCAGCCGGACTACHVGGGTWTCTAAT</t>
  </si>
  <si>
    <t>GATCACGAGAGG</t>
  </si>
  <si>
    <t>CAAGCAGAAGACGGCATACGAGATGATCACGAGAGGAGTCAGTCAGCCGGACTACHVGGGTWTCTAAT</t>
  </si>
  <si>
    <t>GTAAATTCAGGC</t>
  </si>
  <si>
    <t>CAAGCAGAAGACGGCATACGAGATGTAAATTCAGGCAGTCAGTCAGCCGGACTACHVGGGTWTCTAAT</t>
  </si>
  <si>
    <t>AGTGTTTCGGAC</t>
  </si>
  <si>
    <t>CAAGCAGAAGACGGCATACGAGATAGTGTTTCGGACAGTCAGTCAGCCGGACTACHVGGGTWTCTAAT</t>
  </si>
  <si>
    <t>ACACGCGGTTTA</t>
  </si>
  <si>
    <t>CAAGCAGAAGACGGCATACGAGATACACGCGGTTTAAGTCAGTCAGCCGGACTACHVGGGTWTCTAAT</t>
  </si>
  <si>
    <t>TGGCAAATCTAG</t>
  </si>
  <si>
    <t>CAAGCAGAAGACGGCATACGAGATTGGCAAATCTAGAGTCAGTCAGCCGGACTACHVGGGTWTCTAAT</t>
  </si>
  <si>
    <t>CACCTTACCTTA</t>
  </si>
  <si>
    <t>CAAGCAGAAGACGGCATACGAGATCACCTTACCTTAAGTCAGTCAGCCGGACTACHVGGGTWTCTAAT</t>
  </si>
  <si>
    <t>TTAACCTTCCTG</t>
  </si>
  <si>
    <t>CAAGCAGAAGACGGCATACGAGATTTAACCTTCCTGAGTCAGTCAGCCGGACTACHVGGGTWTCTAAT</t>
  </si>
  <si>
    <t>TGCCGTATGCCA</t>
  </si>
  <si>
    <t>CAAGCAGAAGACGGCATACGAGATTGCCGTATGCCAAGTCAGTCAGCCGGACTACHVGGGTWTCTAAT</t>
  </si>
  <si>
    <t>CGTGACAATAGT</t>
  </si>
  <si>
    <t>CAAGCAGAAGACGGCATACGAGATCGTGACAATAGTAGTCAGTCAGCCGGACTACHVGGGTWTCTAAT</t>
  </si>
  <si>
    <t>CGCTACAACTCG</t>
  </si>
  <si>
    <t>CAAGCAGAAGACGGCATACGAGATCGCTACAACTCGAGTCAGTCAGCCGGACTACHVGGGTWTCTAAT</t>
  </si>
  <si>
    <t>TTAAGACAGTCG</t>
  </si>
  <si>
    <t>CAAGCAGAAGACGGCATACGAGATTTAAGACAGTCGAGTCAGTCAGCCGGACTACHVGGGTWTCTAAT</t>
  </si>
  <si>
    <t>TCTGCACTGAGC</t>
  </si>
  <si>
    <t>CAAGCAGAAGACGGCATACGAGATTCTGCACTGAGCAGTCAGTCAGCCGGACTACHVGGGTWTCTAAT</t>
  </si>
  <si>
    <t>CGCAGATTAGTA</t>
  </si>
  <si>
    <t>CAAGCAGAAGACGGCATACGAGATCGCAGATTAGTAAGTCAGTCAGCCGGACTACHVGGGTWTCTAAT</t>
  </si>
  <si>
    <t>TGGGTCCCACAT</t>
  </si>
  <si>
    <t>CAAGCAGAAGACGGCATACGAGATTGGGTCCCACATAGTCAGTCAGCCGGACTACHVGGGTWTCTAAT</t>
  </si>
  <si>
    <t>CACTGGTGCATA</t>
  </si>
  <si>
    <t>CAAGCAGAAGACGGCATACGAGATCACTGGTGCATAAGTCAGTCAGCCGGACTACHVGGGTWTCTAAT</t>
  </si>
  <si>
    <t>AACGTAGGCTCT</t>
  </si>
  <si>
    <t>CAAGCAGAAGACGGCATACGAGATAACGTAGGCTCTAGTCAGTCAGCCGGACTACHVGGGTWTCTAAT</t>
  </si>
  <si>
    <t>AGTTGTAGTCCG</t>
  </si>
  <si>
    <t>CAAGCAGAAGACGGCATACGAGATAGTTGTAGTCCGAGTCAGTCAGCCGGACTACHVGGGTWTCTAAT</t>
  </si>
  <si>
    <t>TCGTCAAACCCG</t>
  </si>
  <si>
    <t>CAAGCAGAAGACGGCATACGAGATTCGTCAAACCCGAGTCAGTCAGCCGGACTACHVGGGTWTCTAAT</t>
  </si>
  <si>
    <t>TAATCGGTGCCA</t>
  </si>
  <si>
    <t>CAAGCAGAAGACGGCATACGAGATTAATCGGTGCCAAGTCAGTCAGCCGGACTACHVGGGTWTCTAAT</t>
  </si>
  <si>
    <t>TTGATCCGGTAG</t>
  </si>
  <si>
    <t>CAAGCAGAAGACGGCATACGAGATTTGATCCGGTAGAGTCAGTCAGCCGGACTACHVGGGTWTCTAAT</t>
  </si>
  <si>
    <t>CGGGTGTTTGCT</t>
  </si>
  <si>
    <t>CAAGCAGAAGACGGCATACGAGATCGGGTGTTTGCTAGTCAGTCAGCCGGACTACHVGGGTWTCTAAT</t>
  </si>
  <si>
    <t>TTGACCGCGGTT</t>
  </si>
  <si>
    <t>CAAGCAGAAGACGGCATACGAGATTTGACCGCGGTTAGTCAGTCAGCCGGACTACHVGGGTWTCTAAT</t>
  </si>
  <si>
    <t>GTGCAACCAATC</t>
  </si>
  <si>
    <t>CAAGCAGAAGACGGCATACGAGATGTGCAACCAATCAGTCAGTCAGCCGGACTACHVGGGTWTCTAAT</t>
  </si>
  <si>
    <t>GCTTGAGCTTGA</t>
  </si>
  <si>
    <t>CAAGCAGAAGACGGCATACGAGATGCTTGAGCTTGAAGTCAGTCAGCCGGACTACHVGGGTWTCTAAT</t>
  </si>
  <si>
    <t>CGCTGTGGATTA</t>
  </si>
  <si>
    <t>CAAGCAGAAGACGGCATACGAGATCGCTGTGGATTAAGTCAGTCAGCCGGACTACHVGGGTWTCTAAT</t>
  </si>
  <si>
    <t>CTGTCAGTGACC</t>
  </si>
  <si>
    <t>CAAGCAGAAGACGGCATACGAGATCTGTCAGTGACCAGTCAGTCAGCCGGACTACHVGGGTWTCTAAT</t>
  </si>
  <si>
    <t>ACGATTCGAGTC</t>
  </si>
  <si>
    <t>CAAGCAGAAGACGGCATACGAGATACGATTCGAGTCAGTCAGTCAGCCGGACTACHVGGGTWTCTAAT</t>
  </si>
  <si>
    <t>GGTTCGGTCCAT</t>
  </si>
  <si>
    <t>CAAGCAGAAGACGGCATACGAGATGGTTCGGTCCATAGTCAGTCAGCCGGACTACHVGGGTWTCTAAT</t>
  </si>
  <si>
    <t>CTGATCCATCTT</t>
  </si>
  <si>
    <t>CAAGCAGAAGACGGCATACGAGATCTGATCCATCTTAGTCAGTCAGCCGGACTACHVGGGTWTCTAAT</t>
  </si>
  <si>
    <t>TATGTGCCGGCT</t>
  </si>
  <si>
    <t>CAAGCAGAAGACGGCATACGAGATTATGTGCCGGCTAGTCAGTCAGCCGGACTACHVGGGTWTCTAAT</t>
  </si>
  <si>
    <t>TGGTCGCATCGT</t>
  </si>
  <si>
    <t>CAAGCAGAAGACGGCATACGAGATTGGTCGCATCGTAGTCAGTCAGCCGGACTACHVGGGTWTCTAAT</t>
  </si>
  <si>
    <t>TGTAAGACTTGG</t>
  </si>
  <si>
    <t>CAAGCAGAAGACGGCATACGAGATTGTAAGACTTGGAGTCAGTCAGCCGGACTACHVGGGTWTCTAAT</t>
  </si>
  <si>
    <t>CGGATCTAGTGT</t>
  </si>
  <si>
    <t>CAAGCAGAAGACGGCATACGAGATCGGATCTAGTGTAGTCAGTCAGCCGGACTACHVGGGTWTCTAAT</t>
  </si>
  <si>
    <t>CGATCTTCGAGC</t>
  </si>
  <si>
    <t>CAAGCAGAAGACGGCATACGAGATCGATCTTCGAGCAGTCAGTCAGCCGGACTACHVGGGTWTCTAAT</t>
  </si>
  <si>
    <t>GTCGAATTTGCG</t>
  </si>
  <si>
    <t>CAAGCAGAAGACGGCATACGAGATGTCGAATTTGCGAGTCAGTCAGCCGGACTACHVGGGTWTCTAAT</t>
  </si>
  <si>
    <t>CGTACCAGATCC</t>
  </si>
  <si>
    <t>CAAGCAGAAGACGGCATACGAGATCGTACCAGATCCAGTCAGTCAGCCGGACTACHVGGGTWTCTAAT</t>
  </si>
  <si>
    <t>TTAAGCGCCTGA</t>
  </si>
  <si>
    <t>CAAGCAGAAGACGGCATACGAGATTTAAGCGCCTGAAGTCAGTCAGCCGGACTACHVGGGTWTCTAAT</t>
  </si>
  <si>
    <t>GTTATGACGGAT</t>
  </si>
  <si>
    <t>CAAGCAGAAGACGGCATACGAGATGTTATGACGGATAGTCAGTCAGCCGGACTACHVGGGTWTCTAAT</t>
  </si>
  <si>
    <t>CCAATGATAAGC</t>
  </si>
  <si>
    <t>CAAGCAGAAGACGGCATACGAGATCCAATGATAAGCAGTCAGTCAGCCGGACTACHVGGGTWTCTAAT</t>
  </si>
  <si>
    <t>TCAATGACCGCA</t>
  </si>
  <si>
    <t>CAAGCAGAAGACGGCATACGAGATTCAATGACCGCAAGTCAGTCAGCCGGACTACHVGGGTWTCTAAT</t>
  </si>
  <si>
    <t>CTCTCATATGCT</t>
  </si>
  <si>
    <t>CAAGCAGAAGACGGCATACGAGATCTCTCATATGCTAGTCAGTCAGCCGGACTACHVGGGTWTCTAAT</t>
  </si>
  <si>
    <t>CATGTTGGAACA</t>
  </si>
  <si>
    <t>CAAGCAGAAGACGGCATACGAGATCATGTTGGAACAAGTCAGTCAGCCGGACTACHVGGGTWTCTAAT</t>
  </si>
  <si>
    <t>CGAGATAGTTTG</t>
  </si>
  <si>
    <t>CAAGCAGAAGACGGCATACGAGATCGAGATAGTTTGAGTCAGTCAGCCGGACTACHVGGGTWTCTAAT</t>
  </si>
  <si>
    <t>ATGTTTAGACGG</t>
  </si>
  <si>
    <t>CAAGCAGAAGACGGCATACGAGATATGTTTAGACGGAGTCAGTCAGCCGGACTACHVGGGTWTCTAAT</t>
  </si>
  <si>
    <t>TGCGGGATTCAT</t>
  </si>
  <si>
    <t>CAAGCAGAAGACGGCATACGAGATTGCGGGATTCATAGTCAGTCAGCCGGACTACHVGGGTWTCTAAT</t>
  </si>
  <si>
    <t>AGCCTCATGATG</t>
  </si>
  <si>
    <t>CAAGCAGAAGACGGCATACGAGATAGCCTCATGATGAGTCAGTCAGCCGGACTACHVGGGTWTCTAAT</t>
  </si>
  <si>
    <t>TTAAACCGCGCC</t>
  </si>
  <si>
    <t>CAAGCAGAAGACGGCATACGAGATTTAAACCGCGCCAGTCAGTCAGCCGGACTACHVGGGTWTCTAAT</t>
  </si>
  <si>
    <t>CTATCGGAAGAT</t>
  </si>
  <si>
    <t>CAAGCAGAAGACGGCATACGAGATCTATCGGAAGATAGTCAGTCAGCCGGACTACHVGGGTWTCTAAT</t>
  </si>
  <si>
    <t>CCAGTATCGCGT</t>
  </si>
  <si>
    <t>CAAGCAGAAGACGGCATACGAGATCCAGTATCGCGTAGTCAGTCAGCCGGACTACHVGGGTWTCTAAT</t>
  </si>
  <si>
    <t>ATGGGACCTTCA</t>
  </si>
  <si>
    <t>CAAGCAGAAGACGGCATACGAGATATGGGACCTTCAAGTCAGTCAGCCGGACTACHVGGGTWTCTAAT</t>
  </si>
  <si>
    <t>CGCGTCAAACTA</t>
  </si>
  <si>
    <t>CAAGCAGAAGACGGCATACGAGATCGCGTCAAACTAAGTCAGTCAGCCGGACTACHVGGGTWTCTAAT</t>
  </si>
  <si>
    <t>ACATGTCACGTG</t>
  </si>
  <si>
    <t>CAAGCAGAAGACGGCATACGAGATACATGTCACGTGAGTCAGTCAGCCGGACTACHVGGGTWTCTAAT</t>
  </si>
  <si>
    <t>CAAACTGCGTTG</t>
  </si>
  <si>
    <t>CAAGCAGAAGACGGCATACGAGATCAAACTGCGTTGAGTCAGTCAGCCGGACTACHVGGGTWTCTAAT</t>
  </si>
  <si>
    <t>GTGTATCGCCAC</t>
  </si>
  <si>
    <t>CAAGCAGAAGACGGCATACGAGATGTGTATCGCCACAGTCAGTCAGCCGGACTACHVGGGTWTCTAAT</t>
  </si>
  <si>
    <t>CTTGCATACCGG</t>
  </si>
  <si>
    <t>CAAGCAGAAGACGGCATACGAGATCTTGCATACCGGAGTCAGTCAGCCGGACTACHVGGGTWTCTAAT</t>
  </si>
  <si>
    <t>CGGATTGCTGTA</t>
  </si>
  <si>
    <t>CAAGCAGAAGACGGCATACGAGATCGGATTGCTGTAAGTCAGTCAGCCGGACTACHVGGGTWTCTAAT</t>
  </si>
  <si>
    <t>TCGTTTCTTCAG</t>
  </si>
  <si>
    <t>CAAGCAGAAGACGGCATACGAGATTCGTTTCTTCAGAGTCAGTCAGCCGGACTACHVGGGTWTCTAAT</t>
  </si>
  <si>
    <t>GCTATTCCTCAT</t>
  </si>
  <si>
    <t>CAAGCAGAAGACGGCATACGAGATGCTATTCCTCATAGTCAGTCAGCCGGACTACHVGGGTWTCTAAT</t>
  </si>
  <si>
    <t>TTGACACACGAC</t>
  </si>
  <si>
    <t>CAAGCAGAAGACGGCATACGAGATTTGACACACGACAGTCAGTCAGCCGGACTACHVGGGTWTCTAAT</t>
  </si>
  <si>
    <t>CTTTAGCGCTGG</t>
  </si>
  <si>
    <t>CAAGCAGAAGACGGCATACGAGATCTTTAGCGCTGGAGTCAGTCAGCCGGACTACHVGGGTWTCTAAT</t>
  </si>
  <si>
    <t>TTAGACTCGGAA</t>
  </si>
  <si>
    <t>CAAGCAGAAGACGGCATACGAGATTTAGACTCGGAAAGTCAGTCAGCCGGACTACHVGGGTWTCTAAT</t>
  </si>
  <si>
    <t>CCAAACTCGTCG</t>
  </si>
  <si>
    <t>CAAGCAGAAGACGGCATACGAGATCCAAACTCGTCGAGTCAGTCAGCCGGACTACHVGGGTWTCTAAT</t>
  </si>
  <si>
    <t>GTGCACGATAAT</t>
  </si>
  <si>
    <t>CAAGCAGAAGACGGCATACGAGATGTGCACGATAATAGTCAGTCAGCCGGACTACHVGGGTWTCTAAT</t>
  </si>
  <si>
    <t>GGTACTGTACCA</t>
  </si>
  <si>
    <t>CAAGCAGAAGACGGCATACGAGATGGTACTGTACCAAGTCAGTCAGCCGGACTACHVGGGTWTCTAAT</t>
  </si>
  <si>
    <t>AGTACCTAAGTG</t>
  </si>
  <si>
    <t>CAAGCAGAAGACGGCATACGAGATAGTACCTAAGTGAGTCAGTCAGCCGGACTACHVGGGTWTCTAAT</t>
  </si>
  <si>
    <t>GTCTCTGAAAGA</t>
  </si>
  <si>
    <t>CAAGCAGAAGACGGCATACGAGATGTCTCTGAAAGAAGTCAGTCAGCCGGACTACHVGGGTWTCTAAT</t>
  </si>
  <si>
    <t>ATAAGGTCGCCT</t>
  </si>
  <si>
    <t>CAAGCAGAAGACGGCATACGAGATATAAGGTCGCCTAGTCAGTCAGCCGGACTACHVGGGTWTCTAAT</t>
  </si>
  <si>
    <t>CTGGTCTTACGG</t>
  </si>
  <si>
    <t>CAAGCAGAAGACGGCATACGAGATCTGGTCTTACGGAGTCAGTCAGCCGGACTACHVGGGTWTCTAAT</t>
  </si>
  <si>
    <t>GACCGATAGGGA</t>
  </si>
  <si>
    <t>CAAGCAGAAGACGGCATACGAGATGACCGATAGGGAAGTCAGTCAGCCGGACTACHVGGGTWTCTAAT</t>
  </si>
  <si>
    <t>ACGTGAGGAACG</t>
  </si>
  <si>
    <t>CAAGCAGAAGACGGCATACGAGATACGTGAGGAACGAGTCAGTCAGCCGGACTACHVGGGTWTCTAAT</t>
  </si>
  <si>
    <t>GGTCTAGGTCTA</t>
  </si>
  <si>
    <t>CAAGCAGAAGACGGCATACGAGATGGTCTAGGTCTAAGTCAGTCAGCCGGACTACHVGGGTWTCTAAT</t>
  </si>
  <si>
    <t>ATCGAATCGAGT</t>
  </si>
  <si>
    <t>CAAGCAGAAGACGGCATACGAGATATCGAATCGAGTAGTCAGTCAGCCGGACTACHVGGGTWTCTAAT</t>
  </si>
  <si>
    <t>GGATGCAGGATG</t>
  </si>
  <si>
    <t>CAAGCAGAAGACGGCATACGAGATGGATGCAGGATGAGTCAGTCAGCCGGACTACHVGGGTWTCTAAT</t>
  </si>
  <si>
    <t>GTTCTGCTTGTT</t>
  </si>
  <si>
    <t>CAAGCAGAAGACGGCATACGAGATGTTCTGCTTGTTAGTCAGTCAGCCGGACTACHVGGGTWTCTAAT</t>
  </si>
  <si>
    <t>TTGCCCTTTGAT</t>
  </si>
  <si>
    <t>CAAGCAGAAGACGGCATACGAGATTTGCCCTTTGATAGTCAGTCAGCCGGACTACHVGGGTWTCTAAT</t>
  </si>
  <si>
    <t>CAAGTCGAATAC</t>
  </si>
  <si>
    <t>CAAGCAGAAGACGGCATACGAGATCAAGTCGAATACAGTCAGTCAGCCGGACTACHVGGGTWTCTAAT</t>
  </si>
  <si>
    <t>GGCGAACTGAAG</t>
  </si>
  <si>
    <t>CAAGCAGAAGACGGCATACGAGATGGCGAACTGAAGAGTCAGTCAGCCGGACTACHVGGGTWTCTAAT</t>
  </si>
  <si>
    <t>TGAATCGAAGCT</t>
  </si>
  <si>
    <t>CAAGCAGAAGACGGCATACGAGATTGAATCGAAGCTAGTCAGTCAGCCGGACTACHVGGGTWTCTAAT</t>
  </si>
  <si>
    <t>TCAGGACGTATC</t>
  </si>
  <si>
    <t>CAAGCAGAAGACGGCATACGAGATTCAGGACGTATCAGTCAGTCAGCCGGACTACHVGGGTWTCTAAT</t>
  </si>
  <si>
    <t>CTAGCAGTATGA</t>
  </si>
  <si>
    <t>CAAGCAGAAGACGGCATACGAGATCTAGCAGTATGAAGTCAGTCAGCCGGACTACHVGGGTWTCTAAT</t>
  </si>
  <si>
    <t>CCACTTGAGAGT</t>
  </si>
  <si>
    <t>CAAGCAGAAGACGGCATACGAGATCCACTTGAGAGTAGTCAGTCAGCCGGACTACHVGGGTWTCTAAT</t>
  </si>
  <si>
    <t>GTCAAGACCTCA</t>
  </si>
  <si>
    <t>CAAGCAGAAGACGGCATACGAGATGTCAAGACCTCAAGTCAGTCAGCCGGACTACHVGGGTWTCTAAT</t>
  </si>
  <si>
    <t>CCTGGAATTAAG</t>
  </si>
  <si>
    <t>CAAGCAGAAGACGGCATACGAGATCCTGGAATTAAGAGTCAGTCAGCCGGACTACHVGGGTWTCTAAT</t>
  </si>
  <si>
    <t>GCAAGTGTGAGG</t>
  </si>
  <si>
    <t>CAAGCAGAAGACGGCATACGAGATGCAAGTGTGAGGAGTCAGTCAGCCGGACTACHVGGGTWTCTAAT</t>
  </si>
  <si>
    <t>CGGCACTATCAC</t>
  </si>
  <si>
    <t>CAAGCAGAAGACGGCATACGAGATCGGCACTATCACAGTCAGTCAGCCGGACTACHVGGGTWTCTAAT</t>
  </si>
  <si>
    <t>CTGCAGTAAGTA</t>
  </si>
  <si>
    <t>CAAGCAGAAGACGGCATACGAGATCTGCAGTAAGTAAGTCAGTCAGCCGGACTACHVGGGTWTCTAAT</t>
  </si>
  <si>
    <t>GAAAGGTGAGAA</t>
  </si>
  <si>
    <t>CAAGCAGAAGACGGCATACGAGATGAAAGGTGAGAAAGTCAGTCAGCCGGACTACHVGGGTWTCTAAT</t>
  </si>
  <si>
    <t>GTTAATGGCAGT</t>
  </si>
  <si>
    <t>CAAGCAGAAGACGGCATACGAGATGTTAATGGCAGTAGTCAGTCAGCCGGACTACHVGGGTWTCTAAT</t>
  </si>
  <si>
    <t>GCACTTCATTTC</t>
  </si>
  <si>
    <t>CAAGCAGAAGACGGCATACGAGATGCACTTCATTTCAGTCAGTCAGCCGGACTACHVGGGTWTCTAAT</t>
  </si>
  <si>
    <t>TTGTTACGTTCC</t>
  </si>
  <si>
    <t>CAAGCAGAAGACGGCATACGAGATTTGTTACGTTCCAGTCAGTCAGCCGGACTACHVGGGTWTCTAAT</t>
  </si>
  <si>
    <t>TGAGACCCTACA</t>
  </si>
  <si>
    <t>CAAGCAGAAGACGGCATACGAGATTGAGACCCTACAAGTCAGTCAGCCGGACTACHVGGGTWTCTAAT</t>
  </si>
  <si>
    <t>CTCGGTCAACCA</t>
  </si>
  <si>
    <t>CAAGCAGAAGACGGCATACGAGATCTCGGTCAACCAAGTCAGTCAGCCGGACTACHVGGGTWTCTAAT</t>
  </si>
  <si>
    <t>AGGTGGTGGAGT</t>
  </si>
  <si>
    <t>CAAGCAGAAGACGGCATACGAGATAGGTGGTGGAGTAGTCAGTCAGCCGGACTACHVGGGTWTCTAAT</t>
  </si>
  <si>
    <t>TATAGGCTCCGC</t>
  </si>
  <si>
    <t>CAAGCAGAAGACGGCATACGAGATTATAGGCTCCGCAGTCAGTCAGCCGGACTACHVGGGTWTCTAAT</t>
  </si>
  <si>
    <t>GAATATACCTGG</t>
  </si>
  <si>
    <t>CAAGCAGAAGACGGCATACGAGATGAATATACCTGGAGTCAGTCAGCCGGACTACHVGGGTWTCTAAT</t>
  </si>
  <si>
    <t>GTATGGAGCTAT</t>
  </si>
  <si>
    <t>CAAGCAGAAGACGGCATACGAGATGTATGGAGCTATAGTCAGTCAGCCGGACTACHVGGGTWTCTAAT</t>
  </si>
  <si>
    <t>AGAATCCACCAC</t>
  </si>
  <si>
    <t>CAAGCAGAAGACGGCATACGAGATAGAATCCACCACAGTCAGTCAGCCGGACTACHVGGGTWTCTAAT</t>
  </si>
  <si>
    <t>CAGTTCGAGATA</t>
  </si>
  <si>
    <t>CAAGCAGAAGACGGCATACGAGATCAGTTCGAGATAAGTCAGTCAGCCGGACTACHVGGGTWTCTAAT</t>
  </si>
  <si>
    <t>AAGTATCCTGCG</t>
  </si>
  <si>
    <t>CAAGCAGAAGACGGCATACGAGATAAGTATCCTGCGAGTCAGTCAGCCGGACTACHVGGGTWTCTAAT</t>
  </si>
  <si>
    <t>ACCCTATTGCGG</t>
  </si>
  <si>
    <t>CAAGCAGAAGACGGCATACGAGATACCCTATTGCGGAGTCAGTCAGCCGGACTACHVGGGTWTCTAAT</t>
  </si>
  <si>
    <t>ATTCCCAGAACG</t>
  </si>
  <si>
    <t>CAAGCAGAAGACGGCATACGAGATATTCCCAGAACGAGTCAGTCAGCCGGACTACHVGGGTWTCTAAT</t>
  </si>
  <si>
    <t>ATCGTGTGTTGG</t>
  </si>
  <si>
    <t>CAAGCAGAAGACGGCATACGAGATATCGTGTGTTGGAGTCAGTCAGCCGGACTACHVGGGTWTCTAAT</t>
  </si>
  <si>
    <t>GTCGCTTGCACA</t>
  </si>
  <si>
    <t>CAAGCAGAAGACGGCATACGAGATGTCGCTTGCACAAGTCAGTCAGCCGGACTACHVGGGTWTCTAAT</t>
  </si>
  <si>
    <t>CCTTCTGTATAC</t>
  </si>
  <si>
    <t>CAAGCAGAAGACGGCATACGAGATCCTTCTGTATACAGTCAGTCAGCCGGACTACHVGGGTWTCTAAT</t>
  </si>
  <si>
    <t>CTCAAGTCAAAG</t>
  </si>
  <si>
    <t>CAAGCAGAAGACGGCATACGAGATCTCAAGTCAAAGAGTCAGTCAGCCGGACTACHVGGGTWTCTAAT</t>
  </si>
  <si>
    <t>AATGTCACCAGA</t>
  </si>
  <si>
    <t>CAAGCAGAAGACGGCATACGAGATAATGTCACCAGAAGTCAGTCAGCCGGACTACHVGGGTWTCTAAT</t>
  </si>
  <si>
    <t>CAAATGGTCGTC</t>
  </si>
  <si>
    <t>CAAGCAGAAGACGGCATACGAGATCAAATGGTCGTCAGTCAGTCAGCCGGACTACHVGGGTWTCTAAT</t>
  </si>
  <si>
    <t>TCCGTTCGTTTA</t>
  </si>
  <si>
    <t>CAAGCAGAAGACGGCATACGAGATTCCGTTCGTTTAAGTCAGTCAGCCGGACTACHVGGGTWTCTAAT</t>
  </si>
  <si>
    <t>AGACGTTGCTAC</t>
  </si>
  <si>
    <t>CAAGCAGAAGACGGCATACGAGATAGACGTTGCTACAGTCAGTCAGCCGGACTACHVGGGTWTCTAAT</t>
  </si>
  <si>
    <t>CTTCCGCAGACA</t>
  </si>
  <si>
    <t>CAAGCAGAAGACGGCATACGAGATCTTCCGCAGACAAGTCAGTCAGCCGGACTACHVGGGTWTCTAAT</t>
  </si>
  <si>
    <t>TCTACCACGAAG</t>
  </si>
  <si>
    <t>CAAGCAGAAGACGGCATACGAGATTCTACCACGAAGAGTCAGTCAGCCGGACTACHVGGGTWTCTAAT</t>
  </si>
  <si>
    <t>ACGCTGTCGGTT</t>
  </si>
  <si>
    <t>CAAGCAGAAGACGGCATACGAGATACGCTGTCGGTTAGTCAGTCAGCCGGACTACHVGGGTWTCTAAT</t>
  </si>
  <si>
    <t>GTACCTAGCCTG</t>
  </si>
  <si>
    <t>CAAGCAGAAGACGGCATACGAGATGTACCTAGCCTGAGTCAGTCAGCCGGACTACHVGGGTWTCTAAT</t>
  </si>
  <si>
    <t>CAGCCTGCAAAT</t>
  </si>
  <si>
    <t>CAAGCAGAAGACGGCATACGAGATCAGCCTGCAAATAGTCAGTCAGCCGGACTACHVGGGTWTCTAAT</t>
  </si>
  <si>
    <t>ACACATAAGTCG</t>
  </si>
  <si>
    <t>CAAGCAGAAGACGGCATACGAGATACACATAAGTCGAGTCAGTCAGCCGGACTACHVGGGTWTCTAAT</t>
  </si>
  <si>
    <t>ACCACCGTAACC</t>
  </si>
  <si>
    <t>CAAGCAGAAGACGGCATACGAGATACCACCGTAACCAGTCAGTCAGCCGGACTACHVGGGTWTCTAAT</t>
  </si>
  <si>
    <t>AGAATAGCGCTT</t>
  </si>
  <si>
    <t>CAAGCAGAAGACGGCATACGAGATAGAATAGCGCTTAGTCAGTCAGCCGGACTACHVGGGTWTCTAAT</t>
  </si>
  <si>
    <t>GCACTATACGCA</t>
  </si>
  <si>
    <t>CAAGCAGAAGACGGCATACGAGATGCACTATACGCAAGTCAGTCAGCCGGACTACHVGGGTWTCTAAT</t>
  </si>
  <si>
    <t>AATATCGGGATC</t>
  </si>
  <si>
    <t>CAAGCAGAAGACGGCATACGAGATAATATCGGGATCAGTCAGTCAGCCGGACTACHVGGGTWTCTAAT</t>
  </si>
  <si>
    <t>CTCGTTTCAGTT</t>
  </si>
  <si>
    <t>CAAGCAGAAGACGGCATACGAGATCTCGTTTCAGTTAGTCAGTCAGCCGGACTACHVGGGTWTCTAAT</t>
  </si>
  <si>
    <t>CACTGAGTACGT</t>
  </si>
  <si>
    <t>CAAGCAGAAGACGGCATACGAGATCACTGAGTACGTAGTCAGTCAGCCGGACTACHVGGGTWTCTAAT</t>
  </si>
  <si>
    <t>TTGCAAGTACCG</t>
  </si>
  <si>
    <t>CAAGCAGAAGACGGCATACGAGATTTGCAAGTACCGAGTCAGTCAGCCGGACTACHVGGGTWTCTAAT</t>
  </si>
  <si>
    <t>TACTGCCAGTGA</t>
  </si>
  <si>
    <t>CAAGCAGAAGACGGCATACGAGATTACTGCCAGTGAAGTCAGTCAGCCGGACTACHVGGGTWTCTAAT</t>
  </si>
  <si>
    <t>CATTTCGCACTT</t>
  </si>
  <si>
    <t>CAAGCAGAAGACGGCATACGAGATCATTTCGCACTTAGTCAGTCAGCCGGACTACHVGGGTWTCTAAT</t>
  </si>
  <si>
    <t>AAGCGTACATTG</t>
  </si>
  <si>
    <t>CAAGCAGAAGACGGCATACGAGATAAGCGTACATTGAGTCAGTCAGCCGGACTACHVGGGTWTCTAAT</t>
  </si>
  <si>
    <t>TCTGGGCATTGA</t>
  </si>
  <si>
    <t>CAAGCAGAAGACGGCATACGAGATTCTGGGCATTGAAGTCAGTCAGCCGGACTACHVGGGTWTCTAAT</t>
  </si>
  <si>
    <t>TAGTGCATTCGG</t>
  </si>
  <si>
    <t>CAAGCAGAAGACGGCATACGAGATTAGTGCATTCGGAGTCAGTCAGCCGGACTACHVGGGTWTCTAAT</t>
  </si>
  <si>
    <t>GCGAACCTATAC</t>
  </si>
  <si>
    <t>CAAGCAGAAGACGGCATACGAGATGCGAACCTATACAGTCAGTCAGCCGGACTACHVGGGTWTCTAAT</t>
  </si>
  <si>
    <t>TCAAGCAATACG</t>
  </si>
  <si>
    <t>CAAGCAGAAGACGGCATACGAGATTCAAGCAATACGAGTCAGTCAGCCGGACTACHVGGGTWTCTAAT</t>
  </si>
  <si>
    <t>GCTTCTCTCACT</t>
  </si>
  <si>
    <t>CAAGCAGAAGACGGCATACGAGATGCTTCTCTCACTAGTCAGTCAGCCGGACTACHVGGGTWTCTAAT</t>
  </si>
  <si>
    <t>GAGTTTACGGTC</t>
  </si>
  <si>
    <t>CAAGCAGAAGACGGCATACGAGATGAGTTTACGGTCAGTCAGTCAGCCGGACTACHVGGGTWTCTAAT</t>
  </si>
  <si>
    <t>GGCACACCCTTA</t>
  </si>
  <si>
    <t>CAAGCAGAAGACGGCATACGAGATGGCACACCCTTAAGTCAGTCAGCCGGACTACHVGGGTWTCTAAT</t>
  </si>
  <si>
    <t>GACTCTGCTCAG</t>
  </si>
  <si>
    <t>CAAGCAGAAGACGGCATACGAGATGACTCTGCTCAGAGTCAGTCAGCCGGACTACHVGGGTWTCTAAT</t>
  </si>
  <si>
    <t>ACGTCTCAGTGC</t>
  </si>
  <si>
    <t>CAAGCAGAAGACGGCATACGAGATACGTCTCAGTGCAGTCAGTCAGCCGGACTACHVGGGTWTCTAAT</t>
  </si>
  <si>
    <t>TCACGAGTCACA</t>
  </si>
  <si>
    <t>CAAGCAGAAGACGGCATACGAGATTCACGAGTCACAAGTCAGTCAGCCGGACTACHVGGGTWTCTAAT</t>
  </si>
  <si>
    <t>CATGTCTTCCAT</t>
  </si>
  <si>
    <t>CAAGCAGAAGACGGCATACGAGATCATGTCTTCCATAGTCAGTCAGCCGGACTACHVGGGTWTCTAAT</t>
  </si>
  <si>
    <t>GTCCTGACACTG</t>
  </si>
  <si>
    <t>CAAGCAGAAGACGGCATACGAGATGTCCTGACACTGAGTCAGTCAGCCGGACTACHVGGGTWTCTAAT</t>
  </si>
  <si>
    <t>TCGTAAGCCGTC</t>
  </si>
  <si>
    <t>CAAGCAGAAGACGGCATACGAGATTCGTAAGCCGTCAGTCAGTCAGCCGGACTACHVGGGTWTCTAAT</t>
  </si>
  <si>
    <t>ATGTAGGCTTAG</t>
  </si>
  <si>
    <t>CAAGCAGAAGACGGCATACGAGATATGTAGGCTTAGAGTCAGTCAGCCGGACTACHVGGGTWTCTAAT</t>
  </si>
  <si>
    <t>GTCCAGCTATGA</t>
  </si>
  <si>
    <t>CAAGCAGAAGACGGCATACGAGATGTCCAGCTATGAAGTCAGTCAGCCGGACTACHVGGGTWTCTAAT</t>
  </si>
  <si>
    <t>CACGTACACGTA</t>
  </si>
  <si>
    <t>CAAGCAGAAGACGGCATACGAGATCACGTACACGTAAGTCAGTCAGCCGGACTACHVGGGTWTCTAAT</t>
  </si>
  <si>
    <t>TAGTAGCACCTG</t>
  </si>
  <si>
    <t>CAAGCAGAAGACGGCATACGAGATTAGTAGCACCTGAGTCAGTCAGCCGGACTACHVGGGTWTCTAAT</t>
  </si>
  <si>
    <t>CACAAAGCGATT</t>
  </si>
  <si>
    <t>CAAGCAGAAGACGGCATACGAGATCACAAAGCGATTAGTCAGTCAGCCGGACTACHVGGGTWTCTAAT</t>
  </si>
  <si>
    <t>GTTACAGTTGGC</t>
  </si>
  <si>
    <t>CAAGCAGAAGACGGCATACGAGATGTTACAGTTGGCAGTCAGTCAGCCGGACTACHVGGGTWTCTAAT</t>
  </si>
  <si>
    <t>GGACTCAACTAA</t>
  </si>
  <si>
    <t>CAAGCAGAAGACGGCATACGAGATGGACTCAACTAAAGTCAGTCAGCCGGACTACHVGGGTWTCTAAT</t>
  </si>
  <si>
    <t>TGACGCCTCCAA</t>
  </si>
  <si>
    <t>CAAGCAGAAGACGGCATACGAGATTGACGCCTCCAAAGTCAGTCAGCCGGACTACHVGGGTWTCTAAT</t>
  </si>
  <si>
    <t>TGCTTCCAATTC</t>
  </si>
  <si>
    <t>CAAGCAGAAGACGGCATACGAGATTGCTTCCAATTCAGTCAGTCAGCCGGACTACHVGGGTWTCTAAT</t>
  </si>
  <si>
    <t>TCGCGCAACTGT</t>
  </si>
  <si>
    <t>CAAGCAGAAGACGGCATACGAGATTCGCGCAACTGTAGTCAGTCAGCCGGACTACHVGGGTWTCTAAT</t>
  </si>
  <si>
    <t>CAGAGCTAATTG</t>
  </si>
  <si>
    <t>CAAGCAGAAGACGGCATACGAGATCAGAGCTAATTGAGTCAGTCAGCCGGACTACHVGGGTWTCTAAT</t>
  </si>
  <si>
    <t>AGGTCATCTTGG</t>
  </si>
  <si>
    <t>CAAGCAGAAGACGGCATACGAGATAGGTCATCTTGGAGTCAGTCAGCCGGACTACHVGGGTWTCTAAT</t>
  </si>
  <si>
    <t>CACCGTGACACT</t>
  </si>
  <si>
    <t>CAAGCAGAAGACGGCATACGAGATCACCGTGACACTAGTCAGTCAGCCGGACTACHVGGGTWTCTAAT</t>
  </si>
  <si>
    <t>CGGACTCGTTAC</t>
  </si>
  <si>
    <t>CAAGCAGAAGACGGCATACGAGATCGGACTCGTTACAGTCAGTCAGCCGGACTACHVGGGTWTCTAAT</t>
  </si>
  <si>
    <t>ATACGGGTTCGT</t>
  </si>
  <si>
    <t>CAAGCAGAAGACGGCATACGAGATATACGGGTTCGTAGTCAGTCAGCCGGACTACHVGGGTWTCTAAT</t>
  </si>
  <si>
    <t>TTCTCGGTTCTC</t>
  </si>
  <si>
    <t>CAAGCAGAAGACGGCATACGAGATTTCTCGGTTCTCAGTCAGTCAGCCGGACTACHVGGGTWTCTAAT</t>
  </si>
  <si>
    <t>GCCGAGATAATT</t>
  </si>
  <si>
    <t>CAAGCAGAAGACGGCATACGAGATGCCGAGATAATTAGTCAGTCAGCCGGACTACHVGGGTWTCTAAT</t>
  </si>
  <si>
    <t>ATTCCTCTCCAC</t>
  </si>
  <si>
    <t>CAAGCAGAAGACGGCATACGAGATATTCCTCTCCACAGTCAGTCAGCCGGACTACHVGGGTWTCTAAT</t>
  </si>
  <si>
    <t>TTATCCAGTCCT</t>
  </si>
  <si>
    <t>CAAGCAGAAGACGGCATACGAGATTTATCCAGTCCTAGTCAGTCAGCCGGACTACHVGGGTWTCTAAT</t>
  </si>
  <si>
    <t>TGCTGTGACCAC</t>
  </si>
  <si>
    <t>CAAGCAGAAGACGGCATACGAGATTGCTGTGACCACAGTCAGTCAGCCGGACTACHVGGGTWTCTAAT</t>
  </si>
  <si>
    <t>GAAGATCTATCG</t>
  </si>
  <si>
    <t>CAAGCAGAAGACGGCATACGAGATGAAGATCTATCGAGTCAGTCAGCCGGACTACHVGGGTWTCTAAT</t>
  </si>
  <si>
    <t>TCTCGCACTGGA</t>
  </si>
  <si>
    <t>CAAGCAGAAGACGGCATACGAGATTCTCGCACTGGAAGTCAGTCAGCCGGACTACHVGGGTWTCTAAT</t>
  </si>
  <si>
    <t>CCTTTCACCTGT</t>
  </si>
  <si>
    <t>CAAGCAGAAGACGGCATACGAGATCCTTTCACCTGTAGTCAGTCAGCCGGACTACHVGGGTWTCTAAT</t>
  </si>
  <si>
    <t>GCTACTGGTATG</t>
  </si>
  <si>
    <t>CAAGCAGAAGACGGCATACGAGATGCTACTGGTATGAGTCAGTCAGCCGGACTACHVGGGTWTCTAAT</t>
  </si>
  <si>
    <t>TCGAGTATCGAA</t>
  </si>
  <si>
    <t>CAAGCAGAAGACGGCATACGAGATTCGAGTATCGAAAGTCAGTCAGCCGGACTACHVGGGTWTCTAAT</t>
  </si>
  <si>
    <t>TGGTTCATCCTT</t>
  </si>
  <si>
    <t>CAAGCAGAAGACGGCATACGAGATTGGTTCATCCTTAGTCAGTCAGCCGGACTACHVGGGTWTCTAAT</t>
  </si>
  <si>
    <t>CTAAGACGTCGT</t>
  </si>
  <si>
    <t>CAAGCAGAAGACGGCATACGAGATCTAAGACGTCGTAGTCAGTCAGCCGGACTACHVGGGTWTCTAAT</t>
  </si>
  <si>
    <t>ACACTTCGGCAA</t>
  </si>
  <si>
    <t>CAAGCAGAAGACGGCATACGAGATACACTTCGGCAAAGTCAGTCAGCCGGACTACHVGGGTWTCTAAT</t>
  </si>
  <si>
    <t>GACGGAACAGAC</t>
  </si>
  <si>
    <t>CAAGCAGAAGACGGCATACGAGATGACGGAACAGACAGTCAGTCAGCCGGACTACHVGGGTWTCTAAT</t>
  </si>
  <si>
    <t>TTCTGGTCTTGT</t>
  </si>
  <si>
    <t>CAAGCAGAAGACGGCATACGAGATTTCTGGTCTTGTAGTCAGTCAGCCGGACTACHVGGGTWTCTAAT</t>
  </si>
  <si>
    <t>ATCAGCCAGCTC</t>
  </si>
  <si>
    <t>CAAGCAGAAGACGGCATACGAGATATCAGCCAGCTCAGTCAGTCAGCCGGACTACHVGGGTWTCTAAT</t>
  </si>
  <si>
    <t>GAATCCTCACCG</t>
  </si>
  <si>
    <t>CAAGCAGAAGACGGCATACGAGATGAATCCTCACCGAGTCAGTCAGCCGGACTACHVGGGTWTCTAAT</t>
  </si>
  <si>
    <t>GCCCTATCTTCT</t>
  </si>
  <si>
    <t>CAAGCAGAAGACGGCATACGAGATGCCCTATCTTCTAGTCAGTCAGCCGGACTACHVGGGTWTCTAAT</t>
  </si>
  <si>
    <t>AGCACTTTGAGA</t>
  </si>
  <si>
    <t>CAAGCAGAAGACGGCATACGAGATAGCACTTTGAGAAGTCAGTCAGCCGGACTACHVGGGTWTCTAAT</t>
  </si>
  <si>
    <t>GGCTCAGATTCC</t>
  </si>
  <si>
    <t>CAAGCAGAAGACGGCATACGAGATGGCTCAGATTCCAGTCAGTCAGCCGGACTACHVGGGTWTCTAAT</t>
  </si>
  <si>
    <t>ACCTCCCGGATA</t>
  </si>
  <si>
    <t>CAAGCAGAAGACGGCATACGAGATACCTCCCGGATAAGTCAGTCAGCCGGACTACHVGGGTWTCTAAT</t>
  </si>
  <si>
    <t>GGACCGCTTTCA</t>
  </si>
  <si>
    <t>CAAGCAGAAGACGGCATACGAGATGGACCGCTTTCAAGTCAGTCAGCCGGACTACHVGGGTWTCTAAT</t>
  </si>
  <si>
    <t>GTCCACTTGGAC</t>
  </si>
  <si>
    <t>CAAGCAGAAGACGGCATACGAGATGTCCACTTGGACAGTCAGTCAGCCGGACTACHVGGGTWTCTAAT</t>
  </si>
  <si>
    <t>GCTCCACAACGT</t>
  </si>
  <si>
    <t>CAAGCAGAAGACGGCATACGAGATGCTCCACAACGTAGTCAGTCAGCCGGACTACHVGGGTWTCTAAT</t>
  </si>
  <si>
    <t>CCTGACACACAC</t>
  </si>
  <si>
    <t>CAAGCAGAAGACGGCATACGAGATCCTGACACACACAGTCAGTCAGCCGGACTACHVGGGTWTCTAAT</t>
  </si>
  <si>
    <t>AGGTACGCAATT</t>
  </si>
  <si>
    <t>CAAGCAGAAGACGGCATACGAGATAGGTACGCAATTAGTCAGTCAGCCGGACTACHVGGGTWTCTAAT</t>
  </si>
  <si>
    <t>CCACGGTACTTG</t>
  </si>
  <si>
    <t>CAAGCAGAAGACGGCATACGAGATCCACGGTACTTGAGTCAGTCAGCCGGACTACHVGGGTWTCTAAT</t>
  </si>
  <si>
    <t>CTTGGTAGTGCC</t>
  </si>
  <si>
    <t>CAAGCAGAAGACGGCATACGAGATCTTGGTAGTGCCAGTCAGTCAGCCGGACTACHVGGGTWTCTAAT</t>
  </si>
  <si>
    <t>GAAGAGGGTTGA</t>
  </si>
  <si>
    <t>CAAGCAGAAGACGGCATACGAGATGAAGAGGGTTGAAGTCAGTCAGCCGGACTACHVGGGTWTCTAAT</t>
  </si>
  <si>
    <t>CACGGTCCTATG</t>
  </si>
  <si>
    <t>CAAGCAGAAGACGGCATACGAGATCACGGTCCTATGAGTCAGTCAGCCGGACTACHVGGGTWTCTAAT</t>
  </si>
  <si>
    <t>GATTTAGAGGCT</t>
  </si>
  <si>
    <t>CAAGCAGAAGACGGCATACGAGATGATTTAGAGGCTAGTCAGTCAGCCGGACTACHVGGGTWTCTAAT</t>
  </si>
  <si>
    <t>AAGGAGTGCGCA</t>
  </si>
  <si>
    <t>CAAGCAGAAGACGGCATACGAGATAAGGAGTGCGCAAGTCAGTCAGCCGGACTACHVGGGTWTCTAAT</t>
  </si>
  <si>
    <t>CAGCGTTTAGCC</t>
  </si>
  <si>
    <t>CAAGCAGAAGACGGCATACGAGATCAGCGTTTAGCCAGTCAGTCAGCCGGACTACHVGGGTWTCTAAT</t>
  </si>
  <si>
    <t>GTCCCTATTATC</t>
  </si>
  <si>
    <t>CAAGCAGAAGACGGCATACGAGATGTCCCTATTATCAGTCAGTCAGCCGGACTACHVGGGTWTCTAAT</t>
  </si>
  <si>
    <t>ACTAGTTGGACC</t>
  </si>
  <si>
    <t>CAAGCAGAAGACGGCATACGAGATACTAGTTGGACCAGTCAGTCAGCCGGACTACHVGGGTWTCTAAT</t>
  </si>
  <si>
    <t>GTGCTGCGCTTA</t>
  </si>
  <si>
    <t>CAAGCAGAAGACGGCATACGAGATGTGCTGCGCTTAAGTCAGTCAGCCGGACTACHVGGGTWTCTAAT</t>
  </si>
  <si>
    <t>AGTAGACTTACG</t>
  </si>
  <si>
    <t>CAAGCAGAAGACGGCATACGAGATAGTAGACTTACGAGTCAGTCAGCCGGACTACHVGGGTWTCTAAT</t>
  </si>
  <si>
    <t>GAATGACGTTTG</t>
  </si>
  <si>
    <t>CAAGCAGAAGACGGCATACGAGATGAATGACGTTTGAGTCAGTCAGCCGGACTACHVGGGTWTCTAAT</t>
  </si>
  <si>
    <t>GTCAGCCGTTAA</t>
  </si>
  <si>
    <t>CAAGCAGAAGACGGCATACGAGATGTCAGCCGTTAAAGTCAGTCAGCCGGACTACHVGGGTWTCTAAT</t>
  </si>
  <si>
    <t>AGGGAAAGGATC</t>
  </si>
  <si>
    <t>CAAGCAGAAGACGGCATACGAGATAGGGAAAGGATCAGTCAGTCAGCCGGACTACHVGGGTWTCTAAT</t>
  </si>
  <si>
    <t>GGTATGGCTACT</t>
  </si>
  <si>
    <t>CAAGCAGAAGACGGCATACGAGATGGTATGGCTACTAGTCAGTCAGCCGGACTACHVGGGTWTCTAAT</t>
  </si>
  <si>
    <t>TGGGACATATCC</t>
  </si>
  <si>
    <t>CAAGCAGAAGACGGCATACGAGATTGGGACATATCCAGTCAGTCAGCCGGACTACHVGGGTWTCTAAT</t>
  </si>
  <si>
    <t>GATCAACCCACA</t>
  </si>
  <si>
    <t>CAAGCAGAAGACGGCATACGAGATGATCAACCCACAAGTCAGTCAGCCGGACTACHVGGGTWTCTAAT</t>
  </si>
  <si>
    <t>AGTAGGAGGCAC</t>
  </si>
  <si>
    <t>CAAGCAGAAGACGGCATACGAGATAGTAGGAGGCACAGTCAGTCAGCCGGACTACHVGGGTWTCTAAT</t>
  </si>
  <si>
    <t>TGGAAACCATTG</t>
  </si>
  <si>
    <t>CAAGCAGAAGACGGCATACGAGATTGGAAACCATTGAGTCAGTCAGCCGGACTACHVGGGTWTCTAAT</t>
  </si>
  <si>
    <t>ACTTACGCCACG</t>
  </si>
  <si>
    <t>CAAGCAGAAGACGGCATACGAGATACTTACGCCACGAGTCAGTCAGCCGGACTACHVGGGTWTCTAAT</t>
  </si>
  <si>
    <t>ACGGTTTCTGGA</t>
  </si>
  <si>
    <t>CAAGCAGAAGACGGCATACGAGATACGGTTTCTGGAAGTCAGTCAGCCGGACTACHVGGGTWTCTAAT</t>
  </si>
  <si>
    <t>ACGACGCATTTG</t>
  </si>
  <si>
    <t>CAAGCAGAAGACGGCATACGAGATACGACGCATTTGAGTCAGTCAGCCGGACTACHVGGGTWTCTAAT</t>
  </si>
  <si>
    <t>ACAATGTCACAG</t>
  </si>
  <si>
    <t>CAAGCAGAAGACGGCATACGAGATACAATGTCACAGAGTCAGTCAGCCGGACTACHVGGGTWTCTAAT</t>
  </si>
  <si>
    <t>GAACGATCATGT</t>
  </si>
  <si>
    <t>CAAGCAGAAGACGGCATACGAGATGAACGATCATGTAGTCAGTCAGCCGGACTACHVGGGTWTCTAAT</t>
  </si>
  <si>
    <t>ATGCGAGACTTC</t>
  </si>
  <si>
    <t>CAAGCAGAAGACGGCATACGAGATATGCGAGACTTCAGTCAGTCAGCCGGACTACHVGGGTWTCTAAT</t>
  </si>
  <si>
    <t>ACCCGGATTTCG</t>
  </si>
  <si>
    <t>CAAGCAGAAGACGGCATACGAGATACCCGGATTTCGAGTCAGTCAGCCGGACTACHVGGGTWTCTAAT</t>
  </si>
  <si>
    <t>AGTCCGAGTTGT</t>
  </si>
  <si>
    <t>CAAGCAGAAGACGGCATACGAGATAGTCCGAGTTGTAGTCAGTCAGCCGGACTACHVGGGTWTCTAAT</t>
  </si>
  <si>
    <t>ACGCCTTTCTTA</t>
  </si>
  <si>
    <t>CAAGCAGAAGACGGCATACGAGATACGCCTTTCTTAAGTCAGTCAGCCGGACTACHVGGGTWTCTAAT</t>
  </si>
  <si>
    <t>GCAGCCATATTG</t>
  </si>
  <si>
    <t>CAAGCAGAAGACGGCATACGAGATGCAGCCATATTGAGTCAGTCAGCCGGACTACHVGGGTWTCTAAT</t>
  </si>
  <si>
    <t>CGTCACTCCAAG</t>
  </si>
  <si>
    <t>CAAGCAGAAGACGGCATACGAGATCGTCACTCCAAGAGTCAGTCAGCCGGACTACHVGGGTWTCTAAT</t>
  </si>
  <si>
    <t>GCCATAGTGTGT</t>
  </si>
  <si>
    <t>CAAGCAGAAGACGGCATACGAGATGCCATAGTGTGTAGTCAGTCAGCCGGACTACHVGGGTWTCTAAT</t>
  </si>
  <si>
    <t>TTCAGACCAGCC</t>
  </si>
  <si>
    <t>CAAGCAGAAGACGGCATACGAGATTTCAGACCAGCCAGTCAGTCAGCCGGACTACHVGGGTWTCTAAT</t>
  </si>
  <si>
    <t>CGCTTGTGTAGC</t>
  </si>
  <si>
    <t>CAAGCAGAAGACGGCATACGAGATCGCTTGTGTAGCAGTCAGTCAGCCGGACTACHVGGGTWTCTAAT</t>
  </si>
  <si>
    <t>CGTCCGTATGAA</t>
  </si>
  <si>
    <t>CAAGCAGAAGACGGCATACGAGATCGTCCGTATGAAAGTCAGTCAGCCGGACTACHVGGGTWTCTAAT</t>
  </si>
  <si>
    <t>CCGCGATTTCGA</t>
  </si>
  <si>
    <t>CAAGCAGAAGACGGCATACGAGATCCGCGATTTCGAAGTCAGTCAGCCGGACTACHVGGGTWTCTAAT</t>
  </si>
  <si>
    <t>TTGGTGCCTGTG</t>
  </si>
  <si>
    <t>CAAGCAGAAGACGGCATACGAGATTTGGTGCCTGTGAGTCAGTCAGCCGGACTACHVGGGTWTCTAAT</t>
  </si>
  <si>
    <t>ATAGGTGTGCTA</t>
  </si>
  <si>
    <t>CAAGCAGAAGACGGCATACGAGATATAGGTGTGCTAAGTCAGTCAGCCGGACTACHVGGGTWTCTAAT</t>
  </si>
  <si>
    <t>TTACACAAAGGC</t>
  </si>
  <si>
    <t>CAAGCAGAAGACGGCATACGAGATTTACACAAAGGCAGTCAGTCAGCCGGACTACHVGGGTWTCTAAT</t>
  </si>
  <si>
    <t>GGTCCCGAAATT</t>
  </si>
  <si>
    <t>CAAGCAGAAGACGGCATACGAGATGGTCCCGAAATTAGTCAGTCAGCCGGACTACHVGGGTWTCTAAT</t>
  </si>
  <si>
    <t>ACGCATCGCACT</t>
  </si>
  <si>
    <t>CAAGCAGAAGACGGCATACGAGATACGCATCGCACTAGTCAGTCAGCCGGACTACHVGGGTWTCTAAT</t>
  </si>
  <si>
    <t>ATGAATGCGTCC</t>
  </si>
  <si>
    <t>CAAGCAGAAGACGGCATACGAGATATGAATGCGTCCAGTCAGTCAGCCGGACTACHVGGGTWTCTAAT</t>
  </si>
  <si>
    <t>CGATTAGGAATC</t>
  </si>
  <si>
    <t>CAAGCAGAAGACGGCATACGAGATCGATTAGGAATCAGTCAGTCAGCCGGACTACHVGGGTWTCTAAT</t>
  </si>
  <si>
    <t>ACACACCCTGAC</t>
  </si>
  <si>
    <t>CAAGCAGAAGACGGCATACGAGATACACACCCTGACAGTCAGTCAGCCGGACTACHVGGGTWTCTAAT</t>
  </si>
  <si>
    <t>CATCGGATCTGA</t>
  </si>
  <si>
    <t>CAAGCAGAAGACGGCATACGAGATCATCGGATCTGAAGTCAGTCAGCCGGACTACHVGGGTWTCTAAT</t>
  </si>
  <si>
    <t>ACCTAGCTAGTG</t>
  </si>
  <si>
    <t>CAAGCAGAAGACGGCATACGAGATACCTAGCTAGTGAGTCAGTCAGCCGGACTACHVGGGTWTCTAAT</t>
  </si>
  <si>
    <t>GTATAGTCCGTG</t>
  </si>
  <si>
    <t>CAAGCAGAAGACGGCATACGAGATGTATAGTCCGTGAGTCAGTCAGCCGGACTACHVGGGTWTCTAAT</t>
  </si>
  <si>
    <t>TCTGCGAGTCTG</t>
  </si>
  <si>
    <t>CAAGCAGAAGACGGCATACGAGATTCTGCGAGTCTGAGTCAGTCAGCCGGACTACHVGGGTWTCTAAT</t>
  </si>
  <si>
    <t>CAGTAGCGATAT</t>
  </si>
  <si>
    <t>CAAGCAGAAGACGGCATACGAGATCAGTAGCGATATAGTCAGTCAGCCGGACTACHVGGGTWTCTAAT</t>
  </si>
  <si>
    <t>ACGTAACCACGT</t>
  </si>
  <si>
    <t>CAAGCAGAAGACGGCATACGAGATACGTAACCACGTAGTCAGTCAGCCGGACTACHVGGGTWTCTAAT</t>
  </si>
  <si>
    <t>AATACAGACCTG</t>
  </si>
  <si>
    <t>CAAGCAGAAGACGGCATACGAGATAATACAGACCTGAGTCAGTCAGCCGGACTACHVGGGTWTCTAAT</t>
  </si>
  <si>
    <t>TCCGCAACCTGA</t>
  </si>
  <si>
    <t>CAAGCAGAAGACGGCATACGAGATTCCGCAACCTGAAGTCAGTCAGCCGGACTACHVGGGTWTCTAAT</t>
  </si>
  <si>
    <t>GCATGCATCCCA</t>
  </si>
  <si>
    <t>CAAGCAGAAGACGGCATACGAGATGCATGCATCCCAAGTCAGTCAGCCGGACTACHVGGGTWTCTAAT</t>
  </si>
  <si>
    <t>ATCCCAGCATGC</t>
  </si>
  <si>
    <t>CAAGCAGAAGACGGCATACGAGATATCCCAGCATGCAGTCAGTCAGCCGGACTACHVGGGTWTCTAAT</t>
  </si>
  <si>
    <t>ACCAACAGATTG</t>
  </si>
  <si>
    <t>CAAGCAGAAGACGGCATACGAGATACCAACAGATTGAGTCAGTCAGCCGGACTACHVGGGTWTCTAAT</t>
  </si>
  <si>
    <t>CTGGTGCTGAAT</t>
  </si>
  <si>
    <t>CAAGCAGAAGACGGCATACGAGATCTGGTGCTGAATAGTCAGTCAGCCGGACTACHVGGGTWTCTAAT</t>
  </si>
  <si>
    <t>GTGACGTTAGTC</t>
  </si>
  <si>
    <t>CAAGCAGAAGACGGCATACGAGATGTGACGTTAGTCAGTCAGTCAGCCGGACTACHVGGGTWTCTAAT</t>
  </si>
  <si>
    <t>GTCGGAAATTGT</t>
  </si>
  <si>
    <t>CAAGCAGAAGACGGCATACGAGATGTCGGAAATTGTAGTCAGTCAGCCGGACTACHVGGGTWTCTAAT</t>
  </si>
  <si>
    <t>GACTCAACCAGT</t>
  </si>
  <si>
    <t>CAAGCAGAAGACGGCATACGAGATGACTCAACCAGTAGTCAGTCAGCCGGACTACHVGGGTWTCTAAT</t>
  </si>
  <si>
    <t>TCACTTGGTGCG</t>
  </si>
  <si>
    <t>CAAGCAGAAGACGGCATACGAGATTCACTTGGTGCGAGTCAGTCAGCCGGACTACHVGGGTWTCTAAT</t>
  </si>
  <si>
    <t>GATCTAATCGAG</t>
  </si>
  <si>
    <t>CAAGCAGAAGACGGCATACGAGATGATCTAATCGAGAGTCAGTCAGCCGGACTACHVGGGTWTCTAAT</t>
  </si>
  <si>
    <t>GCTTCCAGACAA</t>
  </si>
  <si>
    <t>CAAGCAGAAGACGGCATACGAGATGCTTCCAGACAAAGTCAGTCAGCCGGACTACHVGGGTWTCTAAT</t>
  </si>
  <si>
    <t>GTGGCCTACTAC</t>
  </si>
  <si>
    <t>CAAGCAGAAGACGGCATACGAGATGTGGCCTACTACAGTCAGTCAGCCGGACTACHVGGGTWTCTAAT</t>
  </si>
  <si>
    <t>GACAGAGGTGCA</t>
  </si>
  <si>
    <t>CAAGCAGAAGACGGCATACGAGATGACAGAGGTGCAAGTCAGTCAGCCGGACTACHVGGGTWTCTAAT</t>
  </si>
  <si>
    <t>GAGTCTTGGTAA</t>
  </si>
  <si>
    <t>CAAGCAGAAGACGGCATACGAGATGAGTCTTGGTAAAGTCAGTCAGCCGGACTACHVGGGTWTCTAAT</t>
  </si>
  <si>
    <t>TCTAACGAGTGC</t>
  </si>
  <si>
    <t>CAAGCAGAAGACGGCATACGAGATTCTAACGAGTGCAGTCAGTCAGCCGGACTACHVGGGTWTCTAAT</t>
  </si>
  <si>
    <t>GGAAGAAGTAGC</t>
  </si>
  <si>
    <t>CAAGCAGAAGACGGCATACGAGATGGAAGAAGTAGCAGTCAGTCAGCCGGACTACHVGGGTWTCTAAT</t>
  </si>
  <si>
    <t>TTATGTACGGCG</t>
  </si>
  <si>
    <t>CAAGCAGAAGACGGCATACGAGATTTATGTACGGCGAGTCAGTCAGCCGGACTACHVGGGTWTCTAAT</t>
  </si>
  <si>
    <t>AATCTTGCGCCG</t>
  </si>
  <si>
    <t>CAAGCAGAAGACGGCATACGAGATAATCTTGCGCCGAGTCAGTCAGCCGGACTACHVGGGTWTCTAAT</t>
  </si>
  <si>
    <t>ACACAGTCCTGA</t>
  </si>
  <si>
    <t>CAAGCAGAAGACGGCATACGAGATACACAGTCCTGAAGTCAGTCAGCCGGACTACHVGGGTWTCTAAT</t>
  </si>
  <si>
    <t>TTCCCTTCTCCG</t>
  </si>
  <si>
    <t>CAAGCAGAAGACGGCATACGAGATTTCCCTTCTCCGAGTCAGTCAGCCGGACTACHVGGGTWTCTAAT</t>
  </si>
  <si>
    <t>TCAGACCAACTG</t>
  </si>
  <si>
    <t>CAAGCAGAAGACGGCATACGAGATTCAGACCAACTGAGTCAGTCAGCCGGACTACHVGGGTWTCTAAT</t>
  </si>
  <si>
    <t>TCGTCGCCAAAC</t>
  </si>
  <si>
    <t>CAAGCAGAAGACGGCATACGAGATTCGTCGCCAAACAGTCAGTCAGCCGGACTACHVGGGTWTCTAAT</t>
  </si>
  <si>
    <t>CATCTGGGCAAT</t>
  </si>
  <si>
    <t>CAAGCAGAAGACGGCATACGAGATCATCTGGGCAATAGTCAGTCAGCCGGACTACHVGGGTWTCTAAT</t>
  </si>
  <si>
    <t>ATCGATCCACAG</t>
  </si>
  <si>
    <t>CAAGCAGAAGACGGCATACGAGATATCGATCCACAGAGTCAGTCAGCCGGACTACHVGGGTWTCTAAT</t>
  </si>
  <si>
    <t>TTGGACGTCCAC</t>
  </si>
  <si>
    <t>CAAGCAGAAGACGGCATACGAGATTTGGACGTCCACAGTCAGTCAGCCGGACTACHVGGGTWTCTAAT</t>
  </si>
  <si>
    <t>GGAAATCCCATC</t>
  </si>
  <si>
    <t>CAAGCAGAAGACGGCATACGAGATGGAAATCCCATCAGTCAGTCAGCCGGACTACHVGGGTWTCTAAT</t>
  </si>
  <si>
    <t>ATTATACGGCGC</t>
  </si>
  <si>
    <t>CAAGCAGAAGACGGCATACGAGATATTATACGGCGCAGTCAGTCAGCCGGACTACHVGGGTWTCTAAT</t>
  </si>
  <si>
    <t>CATTTGACGACG</t>
  </si>
  <si>
    <t>CAAGCAGAAGACGGCATACGAGATCATTTGACGACGAGTCAGTCAGCCGGACTACHVGGGTWTCTAAT</t>
  </si>
  <si>
    <t>AGTGATGTGACT</t>
  </si>
  <si>
    <t>CAAGCAGAAGACGGCATACGAGATAGTGATGTGACTAGTCAGTCAGCCGGACTACHVGGGTWTCTAAT</t>
  </si>
  <si>
    <t>AACATGCATGCC</t>
  </si>
  <si>
    <t>CAAGCAGAAGACGGCATACGAGATAACATGCATGCCAGTCAGTCAGCCGGACTACHVGGGTWTCTAAT</t>
  </si>
  <si>
    <t>TGTCCGTGGATC</t>
  </si>
  <si>
    <t>CAAGCAGAAGACGGCATACGAGATTGTCCGTGGATCAGTCAGTCAGCCGGACTACHVGGGTWTCTAAT</t>
  </si>
  <si>
    <t>ACACCGCACAAT</t>
  </si>
  <si>
    <t>CAAGCAGAAGACGGCATACGAGATACACCGCACAATAGTCAGTCAGCCGGACTACHVGGGTWTCTAAT</t>
  </si>
  <si>
    <t>TCCAGGGCTATA</t>
  </si>
  <si>
    <t>CAAGCAGAAGACGGCATACGAGATTCCAGGGCTATAAGTCAGTCAGCCGGACTACHVGGGTWTCTAAT</t>
  </si>
  <si>
    <t>GACCGTCAATAC</t>
  </si>
  <si>
    <t>CAAGCAGAAGACGGCATACGAGATGACCGTCAATACAGTCAGTCAGCCGGACTACHVGGGTWTCTAAT</t>
  </si>
  <si>
    <t>ATTCAGATGGCA</t>
  </si>
  <si>
    <t>CAAGCAGAAGACGGCATACGAGATATTCAGATGGCAAGTCAGTCAGCCGGACTACHVGGGTWTCTAAT</t>
  </si>
  <si>
    <t>AAGTGAAGCGAG</t>
  </si>
  <si>
    <t>CAAGCAGAAGACGGCATACGAGATAAGTGAAGCGAGAGTCAGTCAGCCGGACTACHVGGGTWTCTAAT</t>
  </si>
  <si>
    <t>CTTAGCTACTCT</t>
  </si>
  <si>
    <t>CAAGCAGAAGACGGCATACGAGATCTTAGCTACTCTAGTCAGTCAGCCGGACTACHVGGGTWTCTAAT</t>
  </si>
  <si>
    <t>GTCTGTTGAGTG</t>
  </si>
  <si>
    <t>CAAGCAGAAGACGGCATACGAGATGTCTGTTGAGTGAGTCAGTCAGCCGGACTACHVGGGTWTCTAAT</t>
  </si>
  <si>
    <t>ACTCGGCCAACT</t>
  </si>
  <si>
    <t>CAAGCAGAAGACGGCATACGAGATACTCGGCCAACTAGTCAGTCAGCCGGACTACHVGGGTWTCTAAT</t>
  </si>
  <si>
    <t>GTCTCCTCCCTT</t>
  </si>
  <si>
    <t>CAAGCAGAAGACGGCATACGAGATGTCTCCTCCCTTAGTCAGTCAGCCGGACTACHVGGGTWTCTAAT</t>
  </si>
  <si>
    <t>GCGTAGAGAGAC</t>
  </si>
  <si>
    <t>CAAGCAGAAGACGGCATACGAGATGCGTAGAGAGACAGTCAGTCAGCCGGACTACHVGGGTWTCTAAT</t>
  </si>
  <si>
    <t>TTGGAACGGCTT</t>
  </si>
  <si>
    <t>CAAGCAGAAGACGGCATACGAGATTTGGAACGGCTTAGTCAGTCAGCCGGACTACHVGGGTWTCTAAT</t>
  </si>
  <si>
    <t>TAAACGCGACTC</t>
  </si>
  <si>
    <t>CAAGCAGAAGACGGCATACGAGATTAAACGCGACTCAGTCAGTCAGCCGGACTACHVGGGTWTCTAAT</t>
  </si>
  <si>
    <t>TGCCGCCGTAAT</t>
  </si>
  <si>
    <t>CAAGCAGAAGACGGCATACGAGATTGCCGCCGTAATAGTCAGTCAGCCGGACTACHVGGGTWTCTAAT</t>
  </si>
  <si>
    <t>TCGGTCCATAGC</t>
  </si>
  <si>
    <t>CAAGCAGAAGACGGCATACGAGATTCGGTCCATAGCAGTCAGTCAGCCGGACTACHVGGGTWTCTAAT</t>
  </si>
  <si>
    <t>TGAGTTCGGTCC</t>
  </si>
  <si>
    <t>CAAGCAGAAGACGGCATACGAGATTGAGTTCGGTCCAGTCAGTCAGCCGGACTACHVGGGTWTCTAAT</t>
  </si>
  <si>
    <t>GTTGGTTGGCAT</t>
  </si>
  <si>
    <t>CAAGCAGAAGACGGCATACGAGATGTTGGTTGGCATAGTCAGTCAGCCGGACTACHVGGGTWTCTAAT</t>
  </si>
  <si>
    <t>GTAGCACTCATG</t>
  </si>
  <si>
    <t>CAAGCAGAAGACGGCATACGAGATGTAGCACTCATGAGTCAGTCAGCCGGACTACHVGGGTWTCTAAT</t>
  </si>
  <si>
    <t>GAAACTCCTAGA</t>
  </si>
  <si>
    <t>CAAGCAGAAGACGGCATACGAGATGAAACTCCTAGAAGTCAGTCAGCCGGACTACHVGGGTWTCTAAT</t>
  </si>
  <si>
    <t>TCCTAGGTCCGA</t>
  </si>
  <si>
    <t>CAAGCAGAAGACGGCATACGAGATTCCTAGGTCCGAAGTCAGTCAGCCGGACTACHVGGGTWTCTAAT</t>
  </si>
  <si>
    <t>CCTCGGGTACTA</t>
  </si>
  <si>
    <t>CAAGCAGAAGACGGCATACGAGATCCTCGGGTACTAAGTCAGTCAGCCGGACTACHVGGGTWTCTAAT</t>
  </si>
  <si>
    <t>AACCTCGGATAA</t>
  </si>
  <si>
    <t>CAAGCAGAAGACGGCATACGAGATAACCTCGGATAAAGTCAGTCAGCCGGACTACHVGGGTWTCTAAT</t>
  </si>
  <si>
    <t>CACGTTTATTCC</t>
  </si>
  <si>
    <t>CAAGCAGAAGACGGCATACGAGATCACGTTTATTCCAGTCAGTCAGCCGGACTACHVGGGTWTCTAAT</t>
  </si>
  <si>
    <t>TTACGTGGCGAT</t>
  </si>
  <si>
    <t>CAAGCAGAAGACGGCATACGAGATTTACGTGGCGATAGTCAGTCAGCCGGACTACHVGGGTWTCTAAT</t>
  </si>
  <si>
    <t>TTCCACACGTGG</t>
  </si>
  <si>
    <t>CAAGCAGAAGACGGCATACGAGATTTCCACACGTGGAGTCAGTCAGCCGGACTACHVGGGTWTCTAAT</t>
  </si>
  <si>
    <t>CACCTGTAGTAG</t>
  </si>
  <si>
    <t>CAAGCAGAAGACGGCATACGAGATCACCTGTAGTAGAGTCAGTCAGCCGGACTACHVGGGTWTCTAAT</t>
  </si>
  <si>
    <t>ATCGGGCTTAAC</t>
  </si>
  <si>
    <t>CAAGCAGAAGACGGCATACGAGATATCGGGCTTAACAGTCAGTCAGCCGGACTACHVGGGTWTCTAAT</t>
  </si>
  <si>
    <t>TCCTCACTATCA</t>
  </si>
  <si>
    <t>CAAGCAGAAGACGGCATACGAGATTCCTCACTATCAAGTCAGTCAGCCGGACTACHVGGGTWTCTAAT</t>
  </si>
  <si>
    <t>TTCACCTGTATC</t>
  </si>
  <si>
    <t>CAAGCAGAAGACGGCATACGAGATTTCACCTGTATCAGTCAGTCAGCCGGACTACHVGGGTWTCTAAT</t>
  </si>
  <si>
    <t>GTGCTTGTGTAG</t>
  </si>
  <si>
    <t>CAAGCAGAAGACGGCATACGAGATGTGCTTGTGTAGAGTCAGTCAGCCGGACTACHVGGGTWTCTAAT</t>
  </si>
  <si>
    <t>GAAACGGAAACG</t>
  </si>
  <si>
    <t>CAAGCAGAAGACGGCATACGAGATGAAACGGAAACGAGTCAGTCAGCCGGACTACHVGGGTWTCTAAT</t>
  </si>
  <si>
    <t>CAATGCCTCACG</t>
  </si>
  <si>
    <t>CAAGCAGAAGACGGCATACGAGATCAATGCCTCACGAGTCAGTCAGCCGGACTACHVGGGTWTCTAAT</t>
  </si>
  <si>
    <t>AACCCAGATGAT</t>
  </si>
  <si>
    <t>CAAGCAGAAGACGGCATACGAGATAACCCAGATGATAGTCAGTCAGCCGGACTACHVGGGTWTCTAAT</t>
  </si>
  <si>
    <t>CACGAGCTACTC</t>
  </si>
  <si>
    <t>CAAGCAGAAGACGGCATACGAGATCACGAGCTACTCAGTCAGTCAGCCGGACTACHVGGGTWTCTAAT</t>
  </si>
  <si>
    <t>TACGCCCATCAG</t>
  </si>
  <si>
    <t>CAAGCAGAAGACGGCATACGAGATTACGCCCATCAGAGTCAGTCAGCCGGACTACHVGGGTWTCTAAT</t>
  </si>
  <si>
    <t>GCCTGCAGTACT</t>
  </si>
  <si>
    <t>CAAGCAGAAGACGGCATACGAGATGCCTGCAGTACTAGTCAGTCAGCCGGACTACHVGGGTWTCTAAT</t>
  </si>
  <si>
    <t>CTCCAGGTCATG</t>
  </si>
  <si>
    <t>CAAGCAGAAGACGGCATACGAGATCTCCAGGTCATGAGTCAGTCAGCCGGACTACHVGGGTWTCTAAT</t>
  </si>
  <si>
    <t>CAACTAGACTCG</t>
  </si>
  <si>
    <t>CAAGCAGAAGACGGCATACGAGATCAACTAGACTCGAGTCAGTCAGCCGGACTACHVGGGTWTCTAAT</t>
  </si>
  <si>
    <t>GGTCGTGTCTTG</t>
  </si>
  <si>
    <t>CAAGCAGAAGACGGCATACGAGATGGTCGTGTCTTGAGTCAGTCAGCCGGACTACHVGGGTWTCTAAT</t>
  </si>
  <si>
    <t>TGTACGGATAAC</t>
  </si>
  <si>
    <t>CAAGCAGAAGACGGCATACGAGATTGTACGGATAACAGTCAGTCAGCCGGACTACHVGGGTWTCTAAT</t>
  </si>
  <si>
    <t>GTAGTGTCAACA</t>
  </si>
  <si>
    <t>CAAGCAGAAGACGGCATACGAGATGTAGTGTCAACAAGTCAGTCAGCCGGACTACHVGGGTWTCTAAT</t>
  </si>
  <si>
    <t>TCTCGATAAGCG</t>
  </si>
  <si>
    <t>CAAGCAGAAGACGGCATACGAGATTCTCGATAAGCGAGTCAGTCAGCCGGACTACHVGGGTWTCTAAT</t>
  </si>
  <si>
    <t>AAGATCGTACTG</t>
  </si>
  <si>
    <t>CAAGCAGAAGACGGCATACGAGATAAGATCGTACTGAGTCAGTCAGCCGGACTACHVGGGTWTCTAAT</t>
  </si>
  <si>
    <t>GCCCAAGTTCAC</t>
  </si>
  <si>
    <t>CAAGCAGAAGACGGCATACGAGATGCCCAAGTTCACAGTCAGTCAGCCGGACTACHVGGGTWTCTAAT</t>
  </si>
  <si>
    <t>CAGGATTCGTAC</t>
  </si>
  <si>
    <t>CAAGCAGAAGACGGCATACGAGATCAGGATTCGTACAGTCAGTCAGCCGGACTACHVGGGTWTCTAAT</t>
  </si>
  <si>
    <t>AGTGCCCTTGGT</t>
  </si>
  <si>
    <t>CAAGCAGAAGACGGCATACGAGATAGTGCCCTTGGTAGTCAGTCAGCCGGACTACHVGGGTWTCTAAT</t>
  </si>
  <si>
    <t>CGTCGTCTAAGA</t>
  </si>
  <si>
    <t>CAAGCAGAAGACGGCATACGAGATCGTCGTCTAAGAAGTCAGTCAGCCGGACTACHVGGGTWTCTAAT</t>
  </si>
  <si>
    <t>AATCAACTAGGC</t>
  </si>
  <si>
    <t>CAAGCAGAAGACGGCATACGAGATAATCAACTAGGCAGTCAGTCAGCCGGACTACHVGGGTWTCTAAT</t>
  </si>
  <si>
    <t>TGGAGAGGAGAT</t>
  </si>
  <si>
    <t>CAAGCAGAAGACGGCATACGAGATTGGAGAGGAGATAGTCAGTCAGCCGGACTACHVGGGTWTCTAAT</t>
  </si>
  <si>
    <t>TAGACACCGTGT</t>
  </si>
  <si>
    <t>CAAGCAGAAGACGGCATACGAGATTAGACACCGTGTAGTCAGTCAGCCGGACTACHVGGGTWTCTAAT</t>
  </si>
  <si>
    <t>ACTCATCTTCCA</t>
  </si>
  <si>
    <t>CAAGCAGAAGACGGCATACGAGATACTCATCTTCCAAGTCAGTCAGCCGGACTACHVGGGTWTCTAAT</t>
  </si>
  <si>
    <t>ATAAAGAGGAGG</t>
  </si>
  <si>
    <t>CAAGCAGAAGACGGCATACGAGATATAAAGAGGAGGAGTCAGTCAGCCGGACTACHVGGGTWTCTAAT</t>
  </si>
  <si>
    <t>CGCATACGACCT</t>
  </si>
  <si>
    <t>CAAGCAGAAGACGGCATACGAGATCGCATACGACCTAGTCAGTCAGCCGGACTACHVGGGTWTCTAAT</t>
  </si>
  <si>
    <t>GGAACGACGTGA</t>
  </si>
  <si>
    <t>CAAGCAGAAGACGGCATACGAGATGGAACGACGTGAAGTCAGTCAGCCGGACTACHVGGGTWTCTAAT</t>
  </si>
  <si>
    <t>CAAGCGTTGTCC</t>
  </si>
  <si>
    <t>CAAGCAGAAGACGGCATACGAGATCAAGCGTTGTCCAGTCAGTCAGCCGGACTACHVGGGTWTCTAAT</t>
  </si>
  <si>
    <t>GTGAGGGCAAGT</t>
  </si>
  <si>
    <t>CAAGCAGAAGACGGCATACGAGATGTGAGGGCAAGTAGTCAGTCAGCCGGACTACHVGGGTWTCTAAT</t>
  </si>
  <si>
    <t>CGTATAAATGCG</t>
  </si>
  <si>
    <t>CAAGCAGAAGACGGCATACGAGATCGTATAAATGCGAGTCAGTCAGCCGGACTACHVGGGTWTCTAAT</t>
  </si>
  <si>
    <t>AGACAAGCTTCC</t>
  </si>
  <si>
    <t>CAAGCAGAAGACGGCATACGAGATAGACAAGCTTCCAGTCAGTCAGCCGGACTACHVGGGTWTCTAAT</t>
  </si>
  <si>
    <t>GAGATACAGTTC</t>
  </si>
  <si>
    <t>CAAGCAGAAGACGGCATACGAGATGAGATACAGTTCAGTCAGTCAGCCGGACTACHVGGGTWTCTAAT</t>
  </si>
  <si>
    <t>GCGCCGAATCTT</t>
  </si>
  <si>
    <t>CAAGCAGAAGACGGCATACGAGATGCGCCGAATCTTAGTCAGTCAGCCGGACTACHVGGGTWTCTAAT</t>
  </si>
  <si>
    <t>GCCTCGTACTGA</t>
  </si>
  <si>
    <t>CAAGCAGAAGACGGCATACGAGATGCCTCGTACTGAAGTCAGTCAGCCGGACTACHVGGGTWTCTAAT</t>
  </si>
  <si>
    <t>TGTCAGCTGTCG</t>
  </si>
  <si>
    <t>CAAGCAGAAGACGGCATACGAGATTGTCAGCTGTCGAGTCAGTCAGCCGGACTACHVGGGTWTCTAAT</t>
  </si>
  <si>
    <t>GACTTATGCCCG</t>
  </si>
  <si>
    <t>CAAGCAGAAGACGGCATACGAGATGACTTATGCCCGAGTCAGTCAGCCGGACTACHVGGGTWTCTAAT</t>
  </si>
  <si>
    <t>CGTGGGCTCATT</t>
  </si>
  <si>
    <t>CAAGCAGAAGACGGCATACGAGATCGTGGGCTCATTAGTCAGTCAGCCGGACTACHVGGGTWTCTAAT</t>
  </si>
  <si>
    <t>CTACCGATTGCG</t>
  </si>
  <si>
    <t>CAAGCAGAAGACGGCATACGAGATCTACCGATTGCGAGTCAGTCAGCCGGACTACHVGGGTWTCTAAT</t>
  </si>
  <si>
    <t>GAGTCCGTTGCT</t>
  </si>
  <si>
    <t>CAAGCAGAAGACGGCATACGAGATGAGTCCGTTGCTAGTCAGTCAGCCGGACTACHVGGGTWTCTAAT</t>
  </si>
  <si>
    <t>AGAACCGTCATA</t>
  </si>
  <si>
    <t>CAAGCAGAAGACGGCATACGAGATAGAACCGTCATAAGTCAGTCAGCCGGACTACHVGGGTWTCTAAT</t>
  </si>
  <si>
    <t>TGTAGTATAGGC</t>
  </si>
  <si>
    <t>CAAGCAGAAGACGGCATACGAGATTGTAGTATAGGCAGTCAGTCAGCCGGACTACHVGGGTWTCTAAT</t>
  </si>
  <si>
    <t>GCACTGGCATAT</t>
  </si>
  <si>
    <t>CAAGCAGAAGACGGCATACGAGATGCACTGGCATATAGTCAGTCAGCCGGACTACHVGGGTWTCTAAT</t>
  </si>
  <si>
    <t>ACTAGGATCAGT</t>
  </si>
  <si>
    <t>CAAGCAGAAGACGGCATACGAGATACTAGGATCAGTAGTCAGTCAGCCGGACTACHVGGGTWTCTAAT</t>
  </si>
  <si>
    <t>TCTCAGCGCGTA</t>
  </si>
  <si>
    <t>CAAGCAGAAGACGGCATACGAGATTCTCAGCGCGTAAGTCAGTCAGCCGGACTACHVGGGTWTCTAAT</t>
  </si>
  <si>
    <t>ACCGTCTTTCTC</t>
  </si>
  <si>
    <t>CAAGCAGAAGACGGCATACGAGATACCGTCTTTCTCAGTCAGTCAGCCGGACTACHVGGGTWTCTAAT</t>
  </si>
  <si>
    <t>TCACCCAAGGTA</t>
  </si>
  <si>
    <t>CAAGCAGAAGACGGCATACGAGATTCACCCAAGGTAAGTCAGTCAGCCGGACTACHVGGGTWTCTAAT</t>
  </si>
  <si>
    <t>GATAACTGTACG</t>
  </si>
  <si>
    <t>CAAGCAGAAGACGGCATACGAGATGATAACTGTACGAGTCAGTCAGCCGGACTACHVGGGTWTCTAAT</t>
  </si>
  <si>
    <t>AACTGGAACCCT</t>
  </si>
  <si>
    <t>CAAGCAGAAGACGGCATACGAGATAACTGGAACCCTAGTCAGTCAGCCGGACTACHVGGGTWTCTAAT</t>
  </si>
  <si>
    <t>CTCACGCAATGC</t>
  </si>
  <si>
    <t>CAAGCAGAAGACGGCATACGAGATCTCACGCAATGCAGTCAGTCAGCCGGACTACHVGGGTWTCTAAT</t>
  </si>
  <si>
    <t>GGCATTAGTTGA</t>
  </si>
  <si>
    <t>CAAGCAGAAGACGGCATACGAGATGGCATTAGTTGAAGTCAGTCAGCCGGACTACHVGGGTWTCTAAT</t>
  </si>
  <si>
    <t>GCTCCTTAGAAG</t>
  </si>
  <si>
    <t>CAAGCAGAAGACGGCATACGAGATGCTCCTTAGAAGAGTCAGTCAGCCGGACTACHVGGGTWTCTAAT</t>
  </si>
  <si>
    <t>GACCCTAGACCT</t>
  </si>
  <si>
    <t>CAAGCAGAAGACGGCATACGAGATGACCCTAGACCTAGTCAGTCAGCCGGACTACHVGGGTWTCTAAT</t>
  </si>
  <si>
    <t>AGTCTGTCTGCG</t>
  </si>
  <si>
    <t>CAAGCAGAAGACGGCATACGAGATAGTCTGTCTGCGAGTCAGTCAGCCGGACTACHVGGGTWTCTAAT</t>
  </si>
  <si>
    <t>AGCCAGTCATAC</t>
  </si>
  <si>
    <t>CAAGCAGAAGACGGCATACGAGATAGCCAGTCATACAGTCAGTCAGCCGGACTACHVGGGTWTCTAAT</t>
  </si>
  <si>
    <t>TAAACCTGGACA</t>
  </si>
  <si>
    <t>CAAGCAGAAGACGGCATACGAGATTAAACCTGGACAAGTCAGTCAGCCGGACTACHVGGGTWTCTAAT</t>
  </si>
  <si>
    <t>ATACTCGGCTGC</t>
  </si>
  <si>
    <t>CAAGCAGAAGACGGCATACGAGATATACTCGGCTGCAGTCAGTCAGCCGGACTACHVGGGTWTCTAAT</t>
  </si>
  <si>
    <t>GTCCCGTGAAAT</t>
  </si>
  <si>
    <t>CAAGCAGAAGACGGCATACGAGATGTCCCGTGAAATAGTCAGTCAGCCGGACTACHVGGGTWTCTAAT</t>
  </si>
  <si>
    <t>CGGTAGTTGATC</t>
  </si>
  <si>
    <t>CAAGCAGAAGACGGCATACGAGATCGGTAGTTGATCAGTCAGTCAGCCGGACTACHVGGGTWTCTAAT</t>
  </si>
  <si>
    <t>TCCCATTCCCAT</t>
  </si>
  <si>
    <t>CAAGCAGAAGACGGCATACGAGATTCCCATTCCCATAGTCAGTCAGCCGGACTACHVGGGTWTCTAAT</t>
  </si>
  <si>
    <t>TATTCAGCGGAC</t>
  </si>
  <si>
    <t>CAAGCAGAAGACGGCATACGAGATTATTCAGCGGACAGTCAGTCAGCCGGACTACHVGGGTWTCTAAT</t>
  </si>
  <si>
    <t>CCGCACTCAAGT</t>
  </si>
  <si>
    <t>CAAGCAGAAGACGGCATACGAGATCCGCACTCAAGTAGTCAGTCAGCCGGACTACHVGGGTWTCTAAT</t>
  </si>
  <si>
    <t>TAACGGCGCTCT</t>
  </si>
  <si>
    <t>CAAGCAGAAGACGGCATACGAGATTAACGGCGCTCTAGTCAGTCAGCCGGACTACHVGGGTWTCTAAT</t>
  </si>
  <si>
    <t>CCGAATTGACAA</t>
  </si>
  <si>
    <t>CAAGCAGAAGACGGCATACGAGATCCGAATTGACAAAGTCAGTCAGCCGGACTACHVGGGTWTCTAAT</t>
  </si>
  <si>
    <t>ACGCTTAACGAC</t>
  </si>
  <si>
    <t>CAAGCAGAAGACGGCATACGAGATACGCTTAACGACAGTCAGTCAGCCGGACTACHVGGGTWTCTAAT</t>
  </si>
  <si>
    <t>GGACAGTGTATT</t>
  </si>
  <si>
    <t>CAAGCAGAAGACGGCATACGAGATGGACAGTGTATTAGTCAGTCAGCCGGACTACHVGGGTWTCTAAT</t>
  </si>
  <si>
    <t>TGAAAGCGGCGA</t>
  </si>
  <si>
    <t>CAAGCAGAAGACGGCATACGAGATTGAAAGCGGCGAAGTCAGTCAGCCGGACTACHVGGGTWTCTAAT</t>
  </si>
  <si>
    <t>TGGCGTCATTCG</t>
  </si>
  <si>
    <t>CAAGCAGAAGACGGCATACGAGATTGGCGTCATTCGAGTCAGTCAGCCGGACTACHVGGGTWTCTAAT</t>
  </si>
  <si>
    <t>GTTCCGGATTAG</t>
  </si>
  <si>
    <t>CAAGCAGAAGACGGCATACGAGATGTTCCGGATTAGAGTCAGTCAGCCGGACTACHVGGGTWTCTAAT</t>
  </si>
  <si>
    <t>TGTGGAAACTCC</t>
  </si>
  <si>
    <t>CAAGCAGAAGACGGCATACGAGATTGTGGAAACTCCAGTCAGTCAGCCGGACTACHVGGGTWTCTAAT</t>
  </si>
  <si>
    <t>GTTTGCTCGAGA</t>
  </si>
  <si>
    <t>CAAGCAGAAGACGGCATACGAGATGTTTGCTCGAGAAGTCAGTCAGCCGGACTACHVGGGTWTCTAAT</t>
  </si>
  <si>
    <t>CTGGCATCTAGC</t>
  </si>
  <si>
    <t>CAAGCAGAAGACGGCATACGAGATCTGGCATCTAGCAGTCAGTCAGCCGGACTACHVGGGTWTCTAAT</t>
  </si>
  <si>
    <t>AGCTTACCGACC</t>
  </si>
  <si>
    <t>CAAGCAGAAGACGGCATACGAGATAGCTTACCGACCAGTCAGTCAGCCGGACTACHVGGGTWTCTAAT</t>
  </si>
  <si>
    <t>ACACGACTATAG</t>
  </si>
  <si>
    <t>CAAGCAGAAGACGGCATACGAGATACACGACTATAGAGTCAGTCAGCCGGACTACHVGGGTWTCTAAT</t>
  </si>
  <si>
    <t>GGTTACGGTTAC</t>
  </si>
  <si>
    <t>CAAGCAGAAGACGGCATACGAGATGGTTACGGTTACAGTCAGTCAGCCGGACTACHVGGGTWTCTAAT</t>
  </si>
  <si>
    <t>AATCCTCGGAGT</t>
  </si>
  <si>
    <t>CAAGCAGAAGACGGCATACGAGATAATCCTCGGAGTAGTCAGTCAGCCGGACTACHVGGGTWTCTAAT</t>
  </si>
  <si>
    <t>GCGTGTAATTAG</t>
  </si>
  <si>
    <t>CAAGCAGAAGACGGCATACGAGATGCGTGTAATTAGAGTCAGTCAGCCGGACTACHVGGGTWTCTAAT</t>
  </si>
  <si>
    <t>TTAGGCAGGTTC</t>
  </si>
  <si>
    <t>CAAGCAGAAGACGGCATACGAGATTTAGGCAGGTTCAGTCAGTCAGCCGGACTACHVGGGTWTCTAAT</t>
  </si>
  <si>
    <t>CAAACGCACTAA</t>
  </si>
  <si>
    <t>CAAGCAGAAGACGGCATACGAGATCAAACGCACTAAAGTCAGTCAGCCGGACTACHVGGGTWTCTAAT</t>
  </si>
  <si>
    <t>GGTGGTCGTTCT</t>
  </si>
  <si>
    <t>CAAGCAGAAGACGGCATACGAGATGGTGGTCGTTCTAGTCAGTCAGCCGGACTACHVGGGTWTCTAAT</t>
  </si>
  <si>
    <t>AGGGCTATAGTT</t>
  </si>
  <si>
    <t>CAAGCAGAAGACGGCATACGAGATAGGGCTATAGTTAGTCAGTCAGCCGGACTACHVGGGTWTCTAAT</t>
  </si>
  <si>
    <t>GTGTAGGTGCTT</t>
  </si>
  <si>
    <t>CAAGCAGAAGACGGCATACGAGATGTGTAGGTGCTTAGTCAGTCAGCCGGACTACHVGGGTWTCTAAT</t>
  </si>
  <si>
    <t>ACATCAGGTCAC</t>
  </si>
  <si>
    <t>CAAGCAGAAGACGGCATACGAGATACATCAGGTCACAGTCAGTCAGCCGGACTACHVGGGTWTCTAAT</t>
  </si>
  <si>
    <t>CTGGACGCATTA</t>
  </si>
  <si>
    <t>CAAGCAGAAGACGGCATACGAGATCTGGACGCATTAAGTCAGTCAGCCGGACTACHVGGGTWTCTAAT</t>
  </si>
  <si>
    <t>CTGTAGCTTGGC</t>
  </si>
  <si>
    <t>CAAGCAGAAGACGGCATACGAGATCTGTAGCTTGGCAGTCAGTCAGCCGGACTACHVGGGTWTCTAAT</t>
  </si>
  <si>
    <t>TAAGACTACTGG</t>
  </si>
  <si>
    <t>CAAGCAGAAGACGGCATACGAGATTAAGACTACTGGAGTCAGTCAGCCGGACTACHVGGGTWTCTAAT</t>
  </si>
  <si>
    <t>GAACAAAGAGCG</t>
  </si>
  <si>
    <t>CAAGCAGAAGACGGCATACGAGATGAACAAAGAGCGAGTCAGTCAGCCGGACTACHVGGGTWTCTAAT</t>
  </si>
  <si>
    <t>ACTATGGGCTAA</t>
  </si>
  <si>
    <t>CAAGCAGAAGACGGCATACGAGATACTATGGGCTAAAGTCAGTCAGCCGGACTACHVGGGTWTCTAAT</t>
  </si>
  <si>
    <t>TGTCTCGCAAGC</t>
  </si>
  <si>
    <t>CAAGCAGAAGACGGCATACGAGATTGTCTCGCAAGCAGTCAGTCAGCCGGACTACHVGGGTWTCTAAT</t>
  </si>
  <si>
    <t>TGAACTAGCGTC</t>
  </si>
  <si>
    <t>CAAGCAGAAGACGGCATACGAGATTGAACTAGCGTCAGTCAGTCAGCCGGACTACHVGGGTWTCTAAT</t>
  </si>
  <si>
    <t>GTTGATACGATG</t>
  </si>
  <si>
    <t>CAAGCAGAAGACGGCATACGAGATGTTGATACGATGAGTCAGTCAGCCGGACTACHVGGGTWTCTAAT</t>
  </si>
  <si>
    <t>ACCGATTAGGTA</t>
  </si>
  <si>
    <t>CAAGCAGAAGACGGCATACGAGATACCGATTAGGTAAGTCAGTCAGCCGGACTACHVGGGTWTCTAAT</t>
  </si>
  <si>
    <t>ATGCCTCGTAAG</t>
  </si>
  <si>
    <t>CAAGCAGAAGACGGCATACGAGATATGCCTCGTAAGAGTCAGTCAGCCGGACTACHVGGGTWTCTAAT</t>
  </si>
  <si>
    <t>CGCGAAGTTTCA</t>
  </si>
  <si>
    <t>CAAGCAGAAGACGGCATACGAGATCGCGAAGTTTCAAGTCAGTCAGCCGGACTACHVGGGTWTCTAAT</t>
  </si>
  <si>
    <t>GCTAAGTGATGT</t>
  </si>
  <si>
    <t>CAAGCAGAAGACGGCATACGAGATGCTAAGTGATGTAGTCAGTCAGCCGGACTACHVGGGTWTCTAAT</t>
  </si>
  <si>
    <t>GCATTGAGTTCG</t>
  </si>
  <si>
    <t>CAAGCAGAAGACGGCATACGAGATGCATTGAGTTCGAGTCAGTCAGCCGGACTACHVGGGTWTCTAAT</t>
  </si>
  <si>
    <t>CAGCCGCATATC</t>
  </si>
  <si>
    <t>CAAGCAGAAGACGGCATACGAGATCAGCCGCATATCAGTCAGTCAGCCGGACTACHVGGGTWTCTAAT</t>
  </si>
  <si>
    <t>TCCGAGTCACCA</t>
  </si>
  <si>
    <t>CAAGCAGAAGACGGCATACGAGATTCCGAGTCACCAAGTCAGTCAGCCGGACTACHVGGGTWTCTAAT</t>
  </si>
  <si>
    <t>CAGACACTTCCG</t>
  </si>
  <si>
    <t>CAAGCAGAAGACGGCATACGAGATCAGACACTTCCGAGTCAGTCAGCCGGACTACHVGGGTWTCTAAT</t>
  </si>
  <si>
    <t>ATGTGCTGCTCG</t>
  </si>
  <si>
    <t>CAAGCAGAAGACGGCATACGAGATATGTGCTGCTCGAGTCAGTCAGCCGGACTACHVGGGTWTCTAAT</t>
  </si>
  <si>
    <t>ACCTATGGTGAA</t>
  </si>
  <si>
    <t>CAAGCAGAAGACGGCATACGAGATACCTATGGTGAAAGTCAGTCAGCCGGACTACHVGGGTWTCTAAT</t>
  </si>
  <si>
    <t>CGATACACTGCC</t>
  </si>
  <si>
    <t>CAAGCAGAAGACGGCATACGAGATCGATACACTGCCAGTCAGTCAGCCGGACTACHVGGGTWTCTAAT</t>
  </si>
  <si>
    <t>AAGGGACAAGTG</t>
  </si>
  <si>
    <t>CAAGCAGAAGACGGCATACGAGATAAGGGACAAGTGAGTCAGTCAGCCGGACTACHVGGGTWTCTAAT</t>
  </si>
  <si>
    <t>GTTGCTGAGTCC</t>
  </si>
  <si>
    <t>CAAGCAGAAGACGGCATACGAGATGTTGCTGAGTCCAGTCAGTCAGCCGGACTACHVGGGTWTCTAAT</t>
  </si>
  <si>
    <t>GATACGTTCGCA</t>
  </si>
  <si>
    <t>CAAGCAGAAGACGGCATACGAGATGATACGTTCGCAAGTCAGTCAGCCGGACTACHVGGGTWTCTAAT</t>
  </si>
  <si>
    <t>TCCTCTTTGGTC</t>
  </si>
  <si>
    <t>CAAGCAGAAGACGGCATACGAGATTCCTCTTTGGTCAGTCAGTCAGCCGGACTACHVGGGTWTCTAAT</t>
  </si>
  <si>
    <t>TCACCATCCGAG</t>
  </si>
  <si>
    <t>CAAGCAGAAGACGGCATACGAGATTCACCATCCGAGAGTCAGTCAGCCGGACTACHVGGGTWTCTAAT</t>
  </si>
  <si>
    <t>TACGTACGAAAC</t>
  </si>
  <si>
    <t>CAAGCAGAAGACGGCATACGAGATTACGTACGAAACAGTCAGTCAGCCGGACTACHVGGGTWTCTAAT</t>
  </si>
  <si>
    <t>CTGTTACAGCGA</t>
  </si>
  <si>
    <t>CAAGCAGAAGACGGCATACGAGATCTGTTACAGCGAAGTCAGTCAGCCGGACTACHVGGGTWTCTAAT</t>
  </si>
  <si>
    <t>TTGAAATCCCGG</t>
  </si>
  <si>
    <t>CAAGCAGAAGACGGCATACGAGATTTGAAATCCCGGAGTCAGTCAGCCGGACTACHVGGGTWTCTAAT</t>
  </si>
  <si>
    <t>AGTGTCGATTCG</t>
  </si>
  <si>
    <t>CAAGCAGAAGACGGCATACGAGATAGTGTCGATTCGAGTCAGTCAGCCGGACTACHVGGGTWTCTAAT</t>
  </si>
  <si>
    <t>CTATGGTGAACC</t>
  </si>
  <si>
    <t>CAAGCAGAAGACGGCATACGAGATCTATGGTGAACCAGTCAGTCAGCCGGACTACHVGGGTWTCTAAT</t>
  </si>
  <si>
    <t>CCAAGATTCGCC</t>
  </si>
  <si>
    <t>CAAGCAGAAGACGGCATACGAGATCCAAGATTCGCCAGTCAGTCAGCCGGACTACHVGGGTWTCTAAT</t>
  </si>
  <si>
    <t>TCCACCCTCTAT</t>
  </si>
  <si>
    <t>CAAGCAGAAGACGGCATACGAGATTCCACCCTCTATAGTCAGTCAGCCGGACTACHVGGGTWTCTAAT</t>
  </si>
  <si>
    <t>ACCCACCACTAG</t>
  </si>
  <si>
    <t>CAAGCAGAAGACGGCATACGAGATACCCACCACTAGAGTCAGTCAGCCGGACTACHVGGGTWTCTAAT</t>
  </si>
  <si>
    <t>ATCACATTCTCC</t>
  </si>
  <si>
    <t>CAAGCAGAAGACGGCATACGAGATATCACATTCTCCAGTCAGTCAGCCGGACTACHVGGGTWTCTAAT</t>
  </si>
  <si>
    <t>CAGTCAGGCCTT</t>
  </si>
  <si>
    <t>CAAGCAGAAGACGGCATACGAGATCAGTCAGGCCTTAGTCAGTCAGCCGGACTACHVGGGTWTCTAAT</t>
  </si>
  <si>
    <t>GTTAGGGAGCGA</t>
  </si>
  <si>
    <t>CAAGCAGAAGACGGCATACGAGATGTTAGGGAGCGAAGTCAGTCAGCCGGACTACHVGGGTWTCTAAT</t>
  </si>
  <si>
    <t>CTATTAAGCGGC</t>
  </si>
  <si>
    <t>CAAGCAGAAGACGGCATACGAGATCTATTAAGCGGCAGTCAGTCAGCCGGACTACHVGGGTWTCTAAT</t>
  </si>
  <si>
    <t>GGACCAAGGGAT</t>
  </si>
  <si>
    <t>CAAGCAGAAGACGGCATACGAGATGGACCAAGGGATAGTCAGTCAGCCGGACTACHVGGGTWTCTAAT</t>
  </si>
  <si>
    <t>GAGGCTGATTTA</t>
  </si>
  <si>
    <t>CAAGCAGAAGACGGCATACGAGATGAGGCTGATTTAAGTCAGTCAGCCGGACTACHVGGGTWTCTAAT</t>
  </si>
  <si>
    <t>TCGTGACGCTAA</t>
  </si>
  <si>
    <t>CAAGCAGAAGACGGCATACGAGATTCGTGACGCTAAAGTCAGTCAGCCGGACTACHVGGGTWTCTAAT</t>
  </si>
  <si>
    <t>CAGAAGGTGTGG</t>
  </si>
  <si>
    <t>CAAGCAGAAGACGGCATACGAGATCAGAAGGTGTGGAGTCAGTCAGCCGGACTACHVGGGTWTCTAAT</t>
  </si>
  <si>
    <t>AGCCTGGTACCT</t>
  </si>
  <si>
    <t>CAAGCAGAAGACGGCATACGAGATAGCCTGGTACCTAGTCAGTCAGCCGGACTACHVGGGTWTCTAAT</t>
  </si>
  <si>
    <t>ACTGAGCTGCAT</t>
  </si>
  <si>
    <t>CAAGCAGAAGACGGCATACGAGATACTGAGCTGCATAGTCAGTCAGCCGGACTACHVGGGTWTCTAAT</t>
  </si>
  <si>
    <t>TTACTGTGGCCG</t>
  </si>
  <si>
    <t>CAAGCAGAAGACGGCATACGAGATTTACTGTGGCCGAGTCAGTCAGCCGGACTACHVGGGTWTCTAAT</t>
  </si>
  <si>
    <t>CCTACCATTGTT</t>
  </si>
  <si>
    <t>CAAGCAGAAGACGGCATACGAGATCCTACCATTGTTAGTCAGTCAGCCGGACTACHVGGGTWTCTAAT</t>
  </si>
  <si>
    <t>GTATTGGTCAGA</t>
  </si>
  <si>
    <t>CAAGCAGAAGACGGCATACGAGATGTATTGGTCAGAAGTCAGTCAGCCGGACTACHVGGGTWTCTAAT</t>
  </si>
  <si>
    <t>GAGTTAGCATCA</t>
  </si>
  <si>
    <t>CAAGCAGAAGACGGCATACGAGATGAGTTAGCATCAAGTCAGTCAGCCGGACTACHVGGGTWTCTAAT</t>
  </si>
  <si>
    <t>ACGGCTAGTTCC</t>
  </si>
  <si>
    <t>CAAGCAGAAGACGGCATACGAGATACGGCTAGTTCCAGTCAGTCAGCCGGACTACHVGGGTWTCTAAT</t>
  </si>
  <si>
    <t>GAAGCTTGAATC</t>
  </si>
  <si>
    <t>CAAGCAGAAGACGGCATACGAGATGAAGCTTGAATCAGTCAGTCAGCCGGACTACHVGGGTWTCTAAT</t>
  </si>
  <si>
    <t>GCTAAAGTCGTA</t>
  </si>
  <si>
    <t>CAAGCAGAAGACGGCATACGAGATGCTAAAGTCGTAAGTCAGTCAGCCGGACTACHVGGGTWTCTAAT</t>
  </si>
  <si>
    <t>ACGAAGTCTACC</t>
  </si>
  <si>
    <t>CAAGCAGAAGACGGCATACGAGATACGAAGTCTACCAGTCAGTCAGCCGGACTACHVGGGTWTCTAAT</t>
  </si>
  <si>
    <t>ATATAAGGCCCA</t>
  </si>
  <si>
    <t>CAAGCAGAAGACGGCATACGAGATATATAAGGCCCAAGTCAGTCAGCCGGACTACHVGGGTWTCTAAT</t>
  </si>
  <si>
    <t>Sequencing Run Number</t>
  </si>
  <si>
    <t>Seq. Run Plans</t>
  </si>
  <si>
    <t>Number of samples for lane so far</t>
  </si>
  <si>
    <t>Estimated Date to Send for Seq.</t>
  </si>
  <si>
    <t>Other Notes</t>
  </si>
  <si>
    <t>Nasal Lavage Run + Aspen Samples + Firas Samples</t>
  </si>
  <si>
    <t>2nd Cholera Set</t>
  </si>
  <si>
    <t>30-day bioreactor run</t>
  </si>
  <si>
    <t>Aspen bioreactor</t>
  </si>
  <si>
    <t>100 samples</t>
  </si>
  <si>
    <t>Rachael</t>
  </si>
  <si>
    <t>Aspen mouse</t>
  </si>
  <si>
    <t>~250 samples</t>
  </si>
  <si>
    <r>
      <t xml:space="preserve">PRIMER INVENTORY: Procedure for receiving new primers:
</t>
    </r>
    <r>
      <rPr>
        <sz val="16"/>
        <color theme="1"/>
        <rFont val="Calibri"/>
        <family val="2"/>
        <scheme val="minor"/>
      </rPr>
      <t>1. copy COA sent with primer and paste in lab notebook. Put original in COA folder above Heather's desk.
2. identify # nmoles from COA, multiply by 10 to get # ul of DEPC-H2O to resuspend in to make 100 uM stock. *Perform resuspension in PCR hood!*
3. enter relavent information into spreadsheet below.</t>
    </r>
  </si>
  <si>
    <t>Vendor</t>
  </si>
  <si>
    <t>Primer name</t>
  </si>
  <si>
    <t>Concentration (uM)</t>
  </si>
  <si>
    <t>Volume of stock (uL)</t>
  </si>
  <si>
    <t>Primer seq.</t>
  </si>
  <si>
    <t>Purpose</t>
  </si>
  <si>
    <t>Fluorescence</t>
  </si>
  <si>
    <t>Probe</t>
  </si>
  <si>
    <t>Lab notebook ref</t>
  </si>
  <si>
    <t>Citation</t>
  </si>
  <si>
    <t>Date Manufactured</t>
  </si>
  <si>
    <t>Date reconst</t>
  </si>
  <si>
    <t>Storage Location</t>
  </si>
  <si>
    <t>invitrogen</t>
  </si>
  <si>
    <t>DNA 16s Primers 8-27F</t>
  </si>
  <si>
    <t>(DNA)-AGA GTT TGA TCC TGG CTC AG</t>
  </si>
  <si>
    <t>Universal 16s</t>
  </si>
  <si>
    <t>No</t>
  </si>
  <si>
    <t>DNA 16s Primes 1512-1492R</t>
  </si>
  <si>
    <t>(DNA)-ACG GYT ACC TTG TTA CGA CTT</t>
  </si>
  <si>
    <t>Tn7-F</t>
  </si>
  <si>
    <t>(DNA)-GAT GCT GGT GGC GAA GCT GT</t>
  </si>
  <si>
    <t>Transposon plasmid check</t>
  </si>
  <si>
    <t>8.1-97</t>
  </si>
  <si>
    <t>doi:10.1186/1471-2180-6-39</t>
  </si>
  <si>
    <t>Tn7-R</t>
  </si>
  <si>
    <t>(DNA)-GAT GAC GGT TTG TCA CAT GGA</t>
  </si>
  <si>
    <t>Knight Reverse</t>
  </si>
  <si>
    <t>(DNA)-CAA GCA GAA GAC GGC ATA CGA GAT TCC CTT GTC TCC AGT CAG TCA GCC GGA CTA CHV GGG TWT CTA AT</t>
  </si>
  <si>
    <t>Sequencing</t>
  </si>
  <si>
    <t>Knight Forward</t>
  </si>
  <si>
    <t>(DNA)-AAT GAT ACG GCG ACC ACC GAG ATC TAC ACT ATG GTA ATT GTG TGC CAG CMG CCG CGG TAA</t>
  </si>
  <si>
    <t>(DNA)-CAAGCAGAAGACGGCATACGAGATTCCCTTGTCTCCAGTCAGTCAGCCCGGACTACHVGGGTWTCTAAT</t>
  </si>
  <si>
    <t>(DNA)-AATGATACGGCGACCACCGAGATCTACACTATGGTAATTGTGTGCCAGCMGCCGCGGTAA</t>
  </si>
  <si>
    <t xml:space="preserve">invitrogen </t>
  </si>
  <si>
    <t xml:space="preserve">Knight Forward </t>
  </si>
  <si>
    <t>Fisher Scientific</t>
  </si>
  <si>
    <t>MT_R</t>
  </si>
  <si>
    <t>GTGACTGGAGTTCAGACGTGTGCTCTTCCGATCTNNNNNACGGACTACHVGGGTWTCTAAT</t>
  </si>
  <si>
    <t>cm</t>
  </si>
  <si>
    <t>MT_F</t>
  </si>
  <si>
    <t>GCCTCCCTCGCGCCATCAGAGATGTGTATAAGAGACAGNNNNNNNNGAGTGCCAGCMGCCGCGGTAA</t>
  </si>
  <si>
    <t>SEQ_R</t>
  </si>
  <si>
    <t>CAAGCAGAAGACGGCATACGAGATTTACCGACGGTGACTGGAGTTCAGACGTGTGCTC</t>
  </si>
  <si>
    <t>SEQ_F</t>
  </si>
  <si>
    <t>AATGATACGGCGACCACCGAGATCTACACGCCTCCCTCGCGCCATCAGAGATGTG</t>
  </si>
  <si>
    <t>IDT</t>
  </si>
  <si>
    <t>100 nmole DNA oligo, 31 bases</t>
  </si>
  <si>
    <t>TAT GGT AAT TGT GTG CCA GCM GCC GCG GTA A</t>
  </si>
  <si>
    <t>Read 1 Primer</t>
  </si>
  <si>
    <t>100 nmole DNA oligo, 32 bases</t>
  </si>
  <si>
    <t xml:space="preserve">AGT CAG TCA GCC GGA CTA CHV GGG TWT CTA AT </t>
  </si>
  <si>
    <t>Read 2 Primer</t>
  </si>
  <si>
    <t>ATT AGA WAC CCB DGT AGT CCG GCT GAC TGA CT</t>
  </si>
  <si>
    <t>Index Primer</t>
  </si>
  <si>
    <t>25 nmole SameDay, 32 bases</t>
  </si>
  <si>
    <t>AGT CAG TCA GCC GGA CTA CHV GGG TWT CTA AT</t>
  </si>
  <si>
    <t>1.1.105</t>
  </si>
  <si>
    <t>1.1.106</t>
  </si>
  <si>
    <t xml:space="preserve">IDT </t>
  </si>
  <si>
    <t>1.1.104</t>
  </si>
  <si>
    <t>Knight Reverse 12H</t>
  </si>
  <si>
    <t>(DNA)-CAA GCA GAA GAC GGC ATA CGA GAT CAG TAG CGA TAT AGT CAG TCA GCC GGA CTA CHV GGG TWT CTA AT</t>
  </si>
  <si>
    <t>AGAGTTTGATCCTGGCTCAG</t>
  </si>
  <si>
    <t>DNA 16s Primers 1512-1492R</t>
  </si>
  <si>
    <t>ACGGYTACCTTGTTACGACTT</t>
  </si>
  <si>
    <t>Universal SYBR 1062R</t>
  </si>
  <si>
    <t>CTCACRRCACGAGCTGAC</t>
  </si>
  <si>
    <t>qPCR - SYBR</t>
  </si>
  <si>
    <t>N/A</t>
  </si>
  <si>
    <t>a-Proteo a682F</t>
  </si>
  <si>
    <t>CIAGTGTAGAGGTGAAATT</t>
  </si>
  <si>
    <t>a-Proteo 908aR</t>
  </si>
  <si>
    <t>CCCCGTCAATTCCTTTGAGTT</t>
  </si>
  <si>
    <t>y-Proteo 1080yF</t>
  </si>
  <si>
    <t>TCGTCAGCTCGTGTYGTGA</t>
  </si>
  <si>
    <t>y-Proteo y1202R</t>
  </si>
  <si>
    <t>CGTAAGGGCCATGATG</t>
  </si>
  <si>
    <t>Bacteroidetes 798cfbF</t>
  </si>
  <si>
    <t>CRAACAGGATTAGATACCCT</t>
  </si>
  <si>
    <t>Bacteroidetes cfb967R</t>
  </si>
  <si>
    <t>GGTAAGGTTCCTCGCGTAT</t>
  </si>
  <si>
    <t>Firmicutes 928F-Firm</t>
  </si>
  <si>
    <t>TGAAACTYAAAGGAATTGACG</t>
  </si>
  <si>
    <t>Firmicutes 1040FirmR</t>
  </si>
  <si>
    <t>ACCATGCACCACCTGTC</t>
  </si>
  <si>
    <t>Actinob Act920F3</t>
  </si>
  <si>
    <t>TACGGCCGCAAGGCTA</t>
  </si>
  <si>
    <t>Actinob Act1200R</t>
  </si>
  <si>
    <t>TCRTCCCCACCTTCCTCCG</t>
  </si>
  <si>
    <t>Universal SYBR 926F</t>
  </si>
  <si>
    <t>AAACTCAAAKGAATTGACGG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</si>
</sst>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6"/>
      <color theme="1"/>
      <name val="Calibri"/>
      <family val="2"/>
      <scheme val="minor"/>
    </font>
    <font>
      <b/>
      <sz val="12"/>
      <color theme="1"/>
      <name val="Calibri"/>
      <family val="2"/>
      <scheme val="minor"/>
    </font>
    <font>
      <sz val="11"/>
      <color theme="1"/>
      <name val="Calibri"/>
      <family val="2"/>
      <scheme val="minor"/>
    </font>
    <font>
      <sz val="10"/>
      <name val="Arial"/>
      <family val="2"/>
    </font>
    <font>
      <sz val="9"/>
      <name val="Geneva"/>
    </font>
    <font>
      <b/>
      <sz val="9"/>
      <name val="Geneva"/>
    </font>
    <font>
      <sz val="10"/>
      <color indexed="8"/>
      <name val="Arial"/>
      <family val="2"/>
    </font>
    <font>
      <u/>
      <sz val="12"/>
      <color theme="10"/>
      <name val="Calibri"/>
      <family val="2"/>
      <scheme val="minor"/>
    </font>
    <font>
      <u/>
      <sz val="12"/>
      <color theme="11"/>
      <name val="Calibri"/>
      <family val="2"/>
      <scheme val="minor"/>
    </font>
    <font>
      <sz val="10"/>
      <color theme="1"/>
      <name val="Arial"/>
      <family val="2"/>
    </font>
    <font>
      <sz val="12"/>
      <color theme="9" tint="0.79998168889431442"/>
      <name val="Calibri"/>
      <family val="2"/>
      <scheme val="minor"/>
    </font>
    <font>
      <sz val="20"/>
      <color theme="1"/>
      <name val="Calibri"/>
      <family val="2"/>
      <scheme val="minor"/>
    </font>
    <font>
      <b/>
      <sz val="22"/>
      <color theme="1"/>
      <name val="Calibri"/>
      <family val="2"/>
      <scheme val="minor"/>
    </font>
    <font>
      <b/>
      <u/>
      <sz val="16"/>
      <color theme="1"/>
      <name val="Calibri"/>
      <family val="2"/>
      <scheme val="minor"/>
    </font>
    <font>
      <b/>
      <i/>
      <sz val="12"/>
      <color theme="1"/>
      <name val="Calibri"/>
      <family val="2"/>
      <scheme val="minor"/>
    </font>
    <font>
      <b/>
      <u/>
      <sz val="12"/>
      <color theme="1"/>
      <name val="Calibri"/>
      <family val="2"/>
      <scheme val="minor"/>
    </font>
    <font>
      <u/>
      <sz val="12"/>
      <color theme="1"/>
      <name val="Calibri"/>
      <family val="2"/>
      <scheme val="minor"/>
    </font>
    <font>
      <sz val="12"/>
      <color rgb="FF008000"/>
      <name val="Calibri"/>
      <family val="2"/>
      <scheme val="minor"/>
    </font>
    <font>
      <sz val="12"/>
      <color rgb="FFDCDC00"/>
      <name val="Calibri"/>
      <family val="2"/>
      <scheme val="minor"/>
    </font>
    <font>
      <b/>
      <sz val="16"/>
      <color theme="1"/>
      <name val="Calibri"/>
      <family val="2"/>
      <scheme val="minor"/>
    </font>
    <font>
      <b/>
      <sz val="18"/>
      <color theme="1"/>
      <name val="Calibri"/>
      <family val="2"/>
      <scheme val="minor"/>
    </font>
    <font>
      <b/>
      <i/>
      <u/>
      <sz val="12"/>
      <color theme="1"/>
      <name val="Calibri"/>
      <family val="2"/>
      <scheme val="minor"/>
    </font>
    <font>
      <sz val="24"/>
      <color theme="1"/>
      <name val="Calibri"/>
      <family val="2"/>
      <scheme val="minor"/>
    </font>
    <font>
      <sz val="8"/>
      <name val="Calibri"/>
      <family val="2"/>
      <scheme val="minor"/>
    </font>
    <font>
      <b/>
      <sz val="9"/>
      <color theme="1"/>
      <name val="Geneva"/>
    </font>
    <font>
      <b/>
      <sz val="10"/>
      <name val="Arial"/>
      <family val="2"/>
    </font>
    <font>
      <sz val="10"/>
      <color rgb="FF000000"/>
      <name val="Arial"/>
      <family val="2"/>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rgb="FFF7E916"/>
        <bgColor indexed="64"/>
      </patternFill>
    </fill>
    <fill>
      <patternFill patternType="solid">
        <fgColor rgb="FF4ADE2D"/>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2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4">
    <xf numFmtId="0" fontId="0" fillId="0" borderId="0" xfId="0"/>
    <xf numFmtId="0" fontId="3" fillId="0" borderId="0" xfId="1"/>
    <xf numFmtId="0" fontId="3" fillId="0" borderId="0" xfId="1" applyAlignment="1">
      <alignment horizontal="left"/>
    </xf>
    <xf numFmtId="0" fontId="4" fillId="0" borderId="0" xfId="2"/>
    <xf numFmtId="0" fontId="4" fillId="0" borderId="0" xfId="2" applyAlignment="1">
      <alignment horizontal="right"/>
    </xf>
    <xf numFmtId="0" fontId="4" fillId="0" borderId="0" xfId="2" applyAlignment="1">
      <alignment horizontal="left"/>
    </xf>
    <xf numFmtId="0" fontId="3" fillId="0" borderId="0" xfId="1" applyAlignment="1">
      <alignment horizontal="right"/>
    </xf>
    <xf numFmtId="0" fontId="6" fillId="0" borderId="1" xfId="3" applyFont="1" applyBorder="1" applyAlignment="1">
      <alignment horizontal="center"/>
    </xf>
    <xf numFmtId="0" fontId="6" fillId="0" borderId="0" xfId="3" applyFont="1" applyAlignment="1">
      <alignment horizontal="center"/>
    </xf>
    <xf numFmtId="0" fontId="4" fillId="0" borderId="1" xfId="2" applyBorder="1" applyAlignment="1">
      <alignment horizontal="center" vertical="center"/>
    </xf>
    <xf numFmtId="0" fontId="5" fillId="0" borderId="0" xfId="3" applyAlignment="1">
      <alignment horizontal="center"/>
    </xf>
    <xf numFmtId="0" fontId="4" fillId="0" borderId="0" xfId="2" applyFill="1"/>
    <xf numFmtId="0" fontId="3" fillId="0" borderId="0" xfId="1" applyAlignment="1">
      <alignment vertical="top" wrapText="1"/>
    </xf>
    <xf numFmtId="0" fontId="3" fillId="0" borderId="0" xfId="1" applyAlignment="1">
      <alignment horizontal="left" vertical="top" wrapText="1"/>
    </xf>
    <xf numFmtId="0" fontId="3" fillId="0" borderId="0" xfId="1" applyFill="1" applyAlignment="1">
      <alignment vertical="top" wrapText="1"/>
    </xf>
    <xf numFmtId="0" fontId="0" fillId="0" borderId="0" xfId="0" applyAlignment="1">
      <alignment vertical="top" wrapText="1"/>
    </xf>
    <xf numFmtId="0" fontId="4" fillId="0" borderId="0" xfId="2" applyAlignment="1">
      <alignment horizontal="center"/>
    </xf>
    <xf numFmtId="0" fontId="3" fillId="0" borderId="0" xfId="1" applyAlignment="1">
      <alignment horizontal="center"/>
    </xf>
    <xf numFmtId="0" fontId="4" fillId="0" borderId="0" xfId="2" applyFill="1" applyAlignment="1">
      <alignment horizontal="center"/>
    </xf>
    <xf numFmtId="0" fontId="4" fillId="0" borderId="0" xfId="2" applyFill="1" applyBorder="1" applyAlignment="1">
      <alignment horizontal="center"/>
    </xf>
    <xf numFmtId="0" fontId="4" fillId="0" borderId="0" xfId="2" applyFill="1" applyBorder="1"/>
    <xf numFmtId="0" fontId="3" fillId="0" borderId="0" xfId="1" applyFill="1" applyAlignment="1">
      <alignment horizontal="left" vertical="top" wrapText="1"/>
    </xf>
    <xf numFmtId="0" fontId="0" fillId="0" borderId="0" xfId="0" applyAlignment="1">
      <alignment horizontal="center"/>
    </xf>
    <xf numFmtId="0" fontId="6" fillId="0" borderId="2" xfId="3"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xf numFmtId="14" fontId="0" fillId="0" borderId="0" xfId="0" applyNumberFormat="1" applyAlignment="1"/>
    <xf numFmtId="0" fontId="13" fillId="0" borderId="0" xfId="1" applyFont="1" applyAlignment="1"/>
    <xf numFmtId="0" fontId="25" fillId="0" borderId="1" xfId="3" applyFont="1" applyBorder="1" applyAlignment="1">
      <alignment horizontal="center"/>
    </xf>
    <xf numFmtId="0" fontId="10" fillId="7" borderId="1" xfId="2" applyFont="1" applyFill="1" applyBorder="1" applyAlignment="1">
      <alignment horizontal="center" vertical="center" wrapText="1"/>
    </xf>
    <xf numFmtId="0" fontId="0" fillId="2" borderId="1" xfId="0" applyFill="1" applyBorder="1" applyAlignment="1">
      <alignment horizontal="center" vertical="center" wrapText="1"/>
    </xf>
    <xf numFmtId="0" fontId="11" fillId="5"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6" fillId="0" borderId="1" xfId="2" applyFont="1" applyBorder="1" applyAlignment="1">
      <alignment horizontal="center" vertic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14" fontId="0" fillId="0" borderId="0" xfId="0" applyNumberFormat="1" applyAlignment="1">
      <alignment wrapText="1"/>
    </xf>
    <xf numFmtId="16" fontId="0" fillId="0" borderId="0" xfId="0" applyNumberFormat="1"/>
    <xf numFmtId="14" fontId="0" fillId="0" borderId="0" xfId="0" applyNumberFormat="1"/>
    <xf numFmtId="0" fontId="5" fillId="0" borderId="1" xfId="3" applyBorder="1" applyAlignment="1">
      <alignment horizontal="center"/>
    </xf>
    <xf numFmtId="0" fontId="4" fillId="0" borderId="1" xfId="2" applyBorder="1" applyAlignment="1">
      <alignment horizontal="center" vertical="top"/>
    </xf>
    <xf numFmtId="0" fontId="4" fillId="0" borderId="1" xfId="3" applyFont="1" applyBorder="1" applyAlignment="1">
      <alignment horizontal="center" vertical="top"/>
    </xf>
    <xf numFmtId="0" fontId="7" fillId="0" borderId="1" xfId="3" applyFont="1" applyBorder="1" applyAlignment="1" applyProtection="1">
      <alignment horizontal="center" vertical="top" wrapText="1" readingOrder="1"/>
      <protection locked="0"/>
    </xf>
    <xf numFmtId="0" fontId="0" fillId="0" borderId="1" xfId="0" applyBorder="1" applyAlignment="1">
      <alignment horizontal="center" vertical="top"/>
    </xf>
    <xf numFmtId="0" fontId="27" fillId="0" borderId="1" xfId="0" applyNumberFormat="1" applyFont="1" applyFill="1" applyBorder="1" applyAlignment="1">
      <alignment horizontal="center" vertical="top" wrapText="1" readingOrder="1"/>
    </xf>
    <xf numFmtId="0" fontId="4" fillId="4" borderId="5" xfId="2" applyFill="1" applyBorder="1" applyAlignment="1">
      <alignment horizontal="center" wrapText="1"/>
    </xf>
    <xf numFmtId="0" fontId="4" fillId="4" borderId="6" xfId="2" applyFill="1" applyBorder="1" applyAlignment="1">
      <alignment horizontal="center" wrapText="1"/>
    </xf>
    <xf numFmtId="0" fontId="4" fillId="4" borderId="7" xfId="2" applyFill="1" applyBorder="1" applyAlignment="1">
      <alignment horizontal="center" wrapText="1"/>
    </xf>
    <xf numFmtId="0" fontId="4" fillId="4" borderId="8" xfId="2" applyFill="1" applyBorder="1" applyAlignment="1">
      <alignment horizontal="center" wrapText="1"/>
    </xf>
    <xf numFmtId="0" fontId="23" fillId="0" borderId="3" xfId="0" applyFont="1" applyBorder="1" applyAlignment="1">
      <alignment horizontal="left"/>
    </xf>
    <xf numFmtId="0" fontId="23" fillId="0" borderId="12" xfId="0" applyFont="1" applyBorder="1" applyAlignment="1">
      <alignment horizontal="left"/>
    </xf>
    <xf numFmtId="0" fontId="23" fillId="0" borderId="4" xfId="0" applyFont="1" applyBorder="1" applyAlignment="1">
      <alignment horizontal="left"/>
    </xf>
    <xf numFmtId="0" fontId="23" fillId="0" borderId="5" xfId="0" applyFont="1" applyBorder="1" applyAlignment="1">
      <alignment horizontal="left"/>
    </xf>
    <xf numFmtId="0" fontId="23" fillId="0" borderId="0" xfId="0" applyFont="1" applyBorder="1" applyAlignment="1">
      <alignment horizontal="left"/>
    </xf>
    <xf numFmtId="0" fontId="23" fillId="0" borderId="6" xfId="0" applyFont="1" applyBorder="1" applyAlignment="1">
      <alignment horizontal="left"/>
    </xf>
    <xf numFmtId="0" fontId="23" fillId="0" borderId="7" xfId="0" applyFont="1" applyBorder="1" applyAlignment="1">
      <alignment horizontal="left"/>
    </xf>
    <xf numFmtId="0" fontId="23" fillId="0" borderId="11" xfId="0" applyFont="1" applyBorder="1" applyAlignment="1">
      <alignment horizontal="left"/>
    </xf>
    <xf numFmtId="0" fontId="23" fillId="0" borderId="8" xfId="0" applyFont="1" applyBorder="1" applyAlignment="1">
      <alignment horizontal="left"/>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21" fillId="0" borderId="13" xfId="1" applyFont="1" applyBorder="1" applyAlignment="1">
      <alignment horizontal="right"/>
    </xf>
    <xf numFmtId="0" fontId="21" fillId="0" borderId="14" xfId="1" applyFont="1" applyBorder="1" applyAlignment="1">
      <alignment horizontal="right"/>
    </xf>
    <xf numFmtId="0" fontId="13" fillId="3" borderId="14" xfId="1" applyFont="1" applyFill="1" applyBorder="1" applyAlignment="1">
      <alignment horizontal="center"/>
    </xf>
    <xf numFmtId="0" fontId="13" fillId="3" borderId="15" xfId="1" applyFont="1" applyFill="1" applyBorder="1" applyAlignment="1">
      <alignment horizontal="center"/>
    </xf>
    <xf numFmtId="0" fontId="20" fillId="4" borderId="13" xfId="0" applyFont="1" applyFill="1" applyBorder="1" applyAlignment="1">
      <alignment horizontal="right" vertical="center" wrapText="1" indent="1"/>
    </xf>
    <xf numFmtId="0" fontId="20" fillId="4" borderId="14" xfId="0" applyFont="1" applyFill="1" applyBorder="1" applyAlignment="1">
      <alignment horizontal="right" vertical="center" wrapText="1" indent="1"/>
    </xf>
    <xf numFmtId="14" fontId="0" fillId="3" borderId="14" xfId="0" applyNumberFormat="1"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3" fillId="6" borderId="5" xfId="1" applyFill="1" applyBorder="1" applyAlignment="1">
      <alignment horizontal="center" vertical="top" wrapText="1"/>
    </xf>
    <xf numFmtId="0" fontId="3" fillId="6" borderId="6" xfId="1" applyFill="1" applyBorder="1" applyAlignment="1">
      <alignment horizontal="center" vertical="top"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4" fillId="3" borderId="0" xfId="0" applyFont="1" applyFill="1" applyAlignment="1">
      <alignment horizontal="center" vertical="top" wrapText="1"/>
    </xf>
    <xf numFmtId="0" fontId="14" fillId="3" borderId="0" xfId="0" applyFont="1" applyFill="1" applyAlignment="1">
      <alignment horizontal="center" vertical="top"/>
    </xf>
  </cellXfs>
  <cellStyles count="422">
    <cellStyle name="Followed Hyperlink" xfId="71" builtinId="9" hidden="1"/>
    <cellStyle name="Followed Hyperlink" xfId="75" builtinId="9" hidden="1"/>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103" builtinId="9" hidden="1"/>
    <cellStyle name="Followed Hyperlink" xfId="107" builtinId="9" hidden="1"/>
    <cellStyle name="Followed Hyperlink" xfId="111" builtinId="9" hidden="1"/>
    <cellStyle name="Followed Hyperlink" xfId="115" builtinId="9" hidden="1"/>
    <cellStyle name="Followed Hyperlink" xfId="119" builtinId="9" hidden="1"/>
    <cellStyle name="Followed Hyperlink" xfId="123" builtinId="9" hidden="1"/>
    <cellStyle name="Followed Hyperlink" xfId="127" builtinId="9" hidden="1"/>
    <cellStyle name="Followed Hyperlink" xfId="131" builtinId="9" hidden="1"/>
    <cellStyle name="Followed Hyperlink" xfId="135" builtinId="9" hidden="1"/>
    <cellStyle name="Followed Hyperlink" xfId="139" builtinId="9" hidden="1"/>
    <cellStyle name="Followed Hyperlink" xfId="143" builtinId="9" hidden="1"/>
    <cellStyle name="Followed Hyperlink" xfId="147" builtinId="9" hidden="1"/>
    <cellStyle name="Followed Hyperlink" xfId="151" builtinId="9" hidden="1"/>
    <cellStyle name="Followed Hyperlink" xfId="155" builtinId="9" hidden="1"/>
    <cellStyle name="Followed Hyperlink" xfId="159" builtinId="9" hidden="1"/>
    <cellStyle name="Followed Hyperlink" xfId="163" builtinId="9" hidden="1"/>
    <cellStyle name="Followed Hyperlink" xfId="167" builtinId="9" hidden="1"/>
    <cellStyle name="Followed Hyperlink" xfId="171" builtinId="9" hidden="1"/>
    <cellStyle name="Followed Hyperlink" xfId="175" builtinId="9" hidden="1"/>
    <cellStyle name="Followed Hyperlink" xfId="179" builtinId="9" hidden="1"/>
    <cellStyle name="Followed Hyperlink" xfId="183" builtinId="9" hidden="1"/>
    <cellStyle name="Followed Hyperlink" xfId="187" builtinId="9" hidden="1"/>
    <cellStyle name="Followed Hyperlink" xfId="191" builtinId="9" hidden="1"/>
    <cellStyle name="Followed Hyperlink" xfId="195" builtinId="9" hidden="1"/>
    <cellStyle name="Followed Hyperlink" xfId="199" builtinId="9" hidden="1"/>
    <cellStyle name="Followed Hyperlink" xfId="203" builtinId="9" hidden="1"/>
    <cellStyle name="Followed Hyperlink" xfId="207" builtinId="9" hidden="1"/>
    <cellStyle name="Followed Hyperlink" xfId="211" builtinId="9" hidden="1"/>
    <cellStyle name="Followed Hyperlink" xfId="215" builtinId="9" hidden="1"/>
    <cellStyle name="Followed Hyperlink" xfId="219" builtinId="9" hidden="1"/>
    <cellStyle name="Followed Hyperlink" xfId="223" builtinId="9" hidden="1"/>
    <cellStyle name="Followed Hyperlink" xfId="227" builtinId="9" hidden="1"/>
    <cellStyle name="Followed Hyperlink" xfId="231" builtinId="9" hidden="1"/>
    <cellStyle name="Followed Hyperlink" xfId="235" builtinId="9" hidden="1"/>
    <cellStyle name="Followed Hyperlink" xfId="239" builtinId="9" hidden="1"/>
    <cellStyle name="Followed Hyperlink" xfId="243" builtinId="9" hidden="1"/>
    <cellStyle name="Followed Hyperlink" xfId="247" builtinId="9" hidden="1"/>
    <cellStyle name="Followed Hyperlink" xfId="251" builtinId="9" hidden="1"/>
    <cellStyle name="Followed Hyperlink" xfId="255" builtinId="9" hidden="1"/>
    <cellStyle name="Followed Hyperlink" xfId="259" builtinId="9" hidden="1"/>
    <cellStyle name="Followed Hyperlink" xfId="263" builtinId="9" hidden="1"/>
    <cellStyle name="Followed Hyperlink" xfId="267" builtinId="9" hidden="1"/>
    <cellStyle name="Followed Hyperlink" xfId="271" builtinId="9" hidden="1"/>
    <cellStyle name="Followed Hyperlink" xfId="275" builtinId="9" hidden="1"/>
    <cellStyle name="Followed Hyperlink" xfId="279" builtinId="9" hidden="1"/>
    <cellStyle name="Followed Hyperlink" xfId="283" builtinId="9" hidden="1"/>
    <cellStyle name="Followed Hyperlink" xfId="287" builtinId="9" hidden="1"/>
    <cellStyle name="Followed Hyperlink" xfId="291" builtinId="9" hidden="1"/>
    <cellStyle name="Followed Hyperlink" xfId="295" builtinId="9" hidden="1"/>
    <cellStyle name="Followed Hyperlink" xfId="299" builtinId="9" hidden="1"/>
    <cellStyle name="Followed Hyperlink" xfId="303" builtinId="9" hidden="1"/>
    <cellStyle name="Followed Hyperlink" xfId="307" builtinId="9" hidden="1"/>
    <cellStyle name="Followed Hyperlink" xfId="311" builtinId="9" hidden="1"/>
    <cellStyle name="Followed Hyperlink" xfId="315" builtinId="9" hidden="1"/>
    <cellStyle name="Followed Hyperlink" xfId="319" builtinId="9" hidden="1"/>
    <cellStyle name="Followed Hyperlink" xfId="323" builtinId="9" hidden="1"/>
    <cellStyle name="Followed Hyperlink" xfId="327" builtinId="9" hidden="1"/>
    <cellStyle name="Followed Hyperlink" xfId="331" builtinId="9" hidden="1"/>
    <cellStyle name="Followed Hyperlink" xfId="335" builtinId="9" hidden="1"/>
    <cellStyle name="Followed Hyperlink" xfId="339" builtinId="9" hidden="1"/>
    <cellStyle name="Followed Hyperlink" xfId="343" builtinId="9" hidden="1"/>
    <cellStyle name="Followed Hyperlink" xfId="347" builtinId="9" hidden="1"/>
    <cellStyle name="Followed Hyperlink" xfId="351" builtinId="9" hidden="1"/>
    <cellStyle name="Followed Hyperlink" xfId="355" builtinId="9" hidden="1"/>
    <cellStyle name="Followed Hyperlink" xfId="359" builtinId="9" hidden="1"/>
    <cellStyle name="Followed Hyperlink" xfId="363" builtinId="9" hidden="1"/>
    <cellStyle name="Followed Hyperlink" xfId="367" builtinId="9" hidden="1"/>
    <cellStyle name="Followed Hyperlink" xfId="371" builtinId="9" hidden="1"/>
    <cellStyle name="Followed Hyperlink" xfId="375" builtinId="9" hidden="1"/>
    <cellStyle name="Followed Hyperlink" xfId="379" builtinId="9" hidden="1"/>
    <cellStyle name="Followed Hyperlink" xfId="383" builtinId="9" hidden="1"/>
    <cellStyle name="Followed Hyperlink" xfId="387" builtinId="9" hidden="1"/>
    <cellStyle name="Followed Hyperlink" xfId="391" builtinId="9" hidden="1"/>
    <cellStyle name="Followed Hyperlink" xfId="395" builtinId="9" hidden="1"/>
    <cellStyle name="Followed Hyperlink" xfId="399" builtinId="9" hidden="1"/>
    <cellStyle name="Followed Hyperlink" xfId="403" builtinId="9" hidden="1"/>
    <cellStyle name="Followed Hyperlink" xfId="407" builtinId="9" hidden="1"/>
    <cellStyle name="Followed Hyperlink" xfId="411" builtinId="9" hidden="1"/>
    <cellStyle name="Followed Hyperlink" xfId="415" builtinId="9" hidden="1"/>
    <cellStyle name="Followed Hyperlink" xfId="419" builtinId="9" hidden="1"/>
    <cellStyle name="Followed Hyperlink" xfId="421" builtinId="9" hidden="1"/>
    <cellStyle name="Followed Hyperlink" xfId="417" builtinId="9" hidden="1"/>
    <cellStyle name="Followed Hyperlink" xfId="413" builtinId="9" hidden="1"/>
    <cellStyle name="Followed Hyperlink" xfId="409" builtinId="9" hidden="1"/>
    <cellStyle name="Followed Hyperlink" xfId="405" builtinId="9" hidden="1"/>
    <cellStyle name="Followed Hyperlink" xfId="401" builtinId="9" hidden="1"/>
    <cellStyle name="Followed Hyperlink" xfId="397" builtinId="9" hidden="1"/>
    <cellStyle name="Followed Hyperlink" xfId="393" builtinId="9" hidden="1"/>
    <cellStyle name="Followed Hyperlink" xfId="389" builtinId="9" hidden="1"/>
    <cellStyle name="Followed Hyperlink" xfId="385" builtinId="9" hidden="1"/>
    <cellStyle name="Followed Hyperlink" xfId="381" builtinId="9" hidden="1"/>
    <cellStyle name="Followed Hyperlink" xfId="377" builtinId="9" hidden="1"/>
    <cellStyle name="Followed Hyperlink" xfId="373" builtinId="9" hidden="1"/>
    <cellStyle name="Followed Hyperlink" xfId="369" builtinId="9" hidden="1"/>
    <cellStyle name="Followed Hyperlink" xfId="365" builtinId="9" hidden="1"/>
    <cellStyle name="Followed Hyperlink" xfId="361" builtinId="9" hidden="1"/>
    <cellStyle name="Followed Hyperlink" xfId="357" builtinId="9" hidden="1"/>
    <cellStyle name="Followed Hyperlink" xfId="353" builtinId="9" hidden="1"/>
    <cellStyle name="Followed Hyperlink" xfId="349" builtinId="9" hidden="1"/>
    <cellStyle name="Followed Hyperlink" xfId="345" builtinId="9" hidden="1"/>
    <cellStyle name="Followed Hyperlink" xfId="341" builtinId="9" hidden="1"/>
    <cellStyle name="Followed Hyperlink" xfId="337" builtinId="9" hidden="1"/>
    <cellStyle name="Followed Hyperlink" xfId="333" builtinId="9" hidden="1"/>
    <cellStyle name="Followed Hyperlink" xfId="329" builtinId="9" hidden="1"/>
    <cellStyle name="Followed Hyperlink" xfId="325" builtinId="9" hidden="1"/>
    <cellStyle name="Followed Hyperlink" xfId="321" builtinId="9" hidden="1"/>
    <cellStyle name="Followed Hyperlink" xfId="317" builtinId="9" hidden="1"/>
    <cellStyle name="Followed Hyperlink" xfId="313" builtinId="9" hidden="1"/>
    <cellStyle name="Followed Hyperlink" xfId="309" builtinId="9" hidden="1"/>
    <cellStyle name="Followed Hyperlink" xfId="305" builtinId="9" hidden="1"/>
    <cellStyle name="Followed Hyperlink" xfId="301" builtinId="9" hidden="1"/>
    <cellStyle name="Followed Hyperlink" xfId="297" builtinId="9" hidden="1"/>
    <cellStyle name="Followed Hyperlink" xfId="293" builtinId="9" hidden="1"/>
    <cellStyle name="Followed Hyperlink" xfId="289" builtinId="9" hidden="1"/>
    <cellStyle name="Followed Hyperlink" xfId="285" builtinId="9" hidden="1"/>
    <cellStyle name="Followed Hyperlink" xfId="281" builtinId="9" hidden="1"/>
    <cellStyle name="Followed Hyperlink" xfId="277" builtinId="9" hidden="1"/>
    <cellStyle name="Followed Hyperlink" xfId="273" builtinId="9" hidden="1"/>
    <cellStyle name="Followed Hyperlink" xfId="269" builtinId="9" hidden="1"/>
    <cellStyle name="Followed Hyperlink" xfId="265" builtinId="9" hidden="1"/>
    <cellStyle name="Followed Hyperlink" xfId="261" builtinId="9" hidden="1"/>
    <cellStyle name="Followed Hyperlink" xfId="257" builtinId="9" hidden="1"/>
    <cellStyle name="Followed Hyperlink" xfId="253" builtinId="9" hidden="1"/>
    <cellStyle name="Followed Hyperlink" xfId="249" builtinId="9" hidden="1"/>
    <cellStyle name="Followed Hyperlink" xfId="245" builtinId="9" hidden="1"/>
    <cellStyle name="Followed Hyperlink" xfId="241" builtinId="9" hidden="1"/>
    <cellStyle name="Followed Hyperlink" xfId="237" builtinId="9" hidden="1"/>
    <cellStyle name="Followed Hyperlink" xfId="233" builtinId="9" hidden="1"/>
    <cellStyle name="Followed Hyperlink" xfId="229" builtinId="9" hidden="1"/>
    <cellStyle name="Followed Hyperlink" xfId="225" builtinId="9" hidden="1"/>
    <cellStyle name="Followed Hyperlink" xfId="221" builtinId="9" hidden="1"/>
    <cellStyle name="Followed Hyperlink" xfId="217" builtinId="9" hidden="1"/>
    <cellStyle name="Followed Hyperlink" xfId="213" builtinId="9" hidden="1"/>
    <cellStyle name="Followed Hyperlink" xfId="209" builtinId="9" hidden="1"/>
    <cellStyle name="Followed Hyperlink" xfId="205" builtinId="9" hidden="1"/>
    <cellStyle name="Followed Hyperlink" xfId="201" builtinId="9" hidden="1"/>
    <cellStyle name="Followed Hyperlink" xfId="197" builtinId="9" hidden="1"/>
    <cellStyle name="Followed Hyperlink" xfId="193" builtinId="9" hidden="1"/>
    <cellStyle name="Followed Hyperlink" xfId="189" builtinId="9" hidden="1"/>
    <cellStyle name="Followed Hyperlink" xfId="185" builtinId="9" hidden="1"/>
    <cellStyle name="Followed Hyperlink" xfId="181" builtinId="9" hidden="1"/>
    <cellStyle name="Followed Hyperlink" xfId="177" builtinId="9" hidden="1"/>
    <cellStyle name="Followed Hyperlink" xfId="173" builtinId="9" hidden="1"/>
    <cellStyle name="Followed Hyperlink" xfId="169" builtinId="9" hidden="1"/>
    <cellStyle name="Followed Hyperlink" xfId="165" builtinId="9" hidden="1"/>
    <cellStyle name="Followed Hyperlink" xfId="161" builtinId="9" hidden="1"/>
    <cellStyle name="Followed Hyperlink" xfId="157" builtinId="9" hidden="1"/>
    <cellStyle name="Followed Hyperlink" xfId="153" builtinId="9" hidden="1"/>
    <cellStyle name="Followed Hyperlink" xfId="149" builtinId="9" hidden="1"/>
    <cellStyle name="Followed Hyperlink" xfId="145" builtinId="9" hidden="1"/>
    <cellStyle name="Followed Hyperlink" xfId="141" builtinId="9" hidden="1"/>
    <cellStyle name="Followed Hyperlink" xfId="137" builtinId="9" hidden="1"/>
    <cellStyle name="Followed Hyperlink" xfId="133" builtinId="9" hidden="1"/>
    <cellStyle name="Followed Hyperlink" xfId="129" builtinId="9" hidden="1"/>
    <cellStyle name="Followed Hyperlink" xfId="125" builtinId="9" hidden="1"/>
    <cellStyle name="Followed Hyperlink" xfId="121" builtinId="9" hidden="1"/>
    <cellStyle name="Followed Hyperlink" xfId="117" builtinId="9" hidden="1"/>
    <cellStyle name="Followed Hyperlink" xfId="113" builtinId="9" hidden="1"/>
    <cellStyle name="Followed Hyperlink" xfId="109" builtinId="9" hidden="1"/>
    <cellStyle name="Followed Hyperlink" xfId="105" builtinId="9" hidden="1"/>
    <cellStyle name="Followed Hyperlink" xfId="101"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168" builtinId="8" hidden="1"/>
    <cellStyle name="Hyperlink" xfId="172" builtinId="8" hidden="1"/>
    <cellStyle name="Hyperlink" xfId="174" builtinId="8" hidden="1"/>
    <cellStyle name="Hyperlink" xfId="176" builtinId="8" hidden="1"/>
    <cellStyle name="Hyperlink" xfId="180" builtinId="8" hidden="1"/>
    <cellStyle name="Hyperlink" xfId="182" builtinId="8" hidden="1"/>
    <cellStyle name="Hyperlink" xfId="184" builtinId="8" hidden="1"/>
    <cellStyle name="Hyperlink" xfId="188" builtinId="8" hidden="1"/>
    <cellStyle name="Hyperlink" xfId="190" builtinId="8" hidden="1"/>
    <cellStyle name="Hyperlink" xfId="192" builtinId="8" hidden="1"/>
    <cellStyle name="Hyperlink" xfId="196" builtinId="8" hidden="1"/>
    <cellStyle name="Hyperlink" xfId="198" builtinId="8" hidden="1"/>
    <cellStyle name="Hyperlink" xfId="200" builtinId="8" hidden="1"/>
    <cellStyle name="Hyperlink" xfId="204" builtinId="8" hidden="1"/>
    <cellStyle name="Hyperlink" xfId="206" builtinId="8" hidden="1"/>
    <cellStyle name="Hyperlink" xfId="208" builtinId="8" hidden="1"/>
    <cellStyle name="Hyperlink" xfId="212" builtinId="8" hidden="1"/>
    <cellStyle name="Hyperlink" xfId="214" builtinId="8" hidden="1"/>
    <cellStyle name="Hyperlink" xfId="216" builtinId="8" hidden="1"/>
    <cellStyle name="Hyperlink" xfId="220" builtinId="8" hidden="1"/>
    <cellStyle name="Hyperlink" xfId="222" builtinId="8" hidden="1"/>
    <cellStyle name="Hyperlink" xfId="224" builtinId="8" hidden="1"/>
    <cellStyle name="Hyperlink" xfId="228" builtinId="8" hidden="1"/>
    <cellStyle name="Hyperlink" xfId="230" builtinId="8" hidden="1"/>
    <cellStyle name="Hyperlink" xfId="232" builtinId="8" hidden="1"/>
    <cellStyle name="Hyperlink" xfId="236" builtinId="8" hidden="1"/>
    <cellStyle name="Hyperlink" xfId="238" builtinId="8" hidden="1"/>
    <cellStyle name="Hyperlink" xfId="240" builtinId="8" hidden="1"/>
    <cellStyle name="Hyperlink" xfId="244"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60" builtinId="8" hidden="1"/>
    <cellStyle name="Hyperlink" xfId="262" builtinId="8" hidden="1"/>
    <cellStyle name="Hyperlink" xfId="264" builtinId="8" hidden="1"/>
    <cellStyle name="Hyperlink" xfId="268" builtinId="8" hidden="1"/>
    <cellStyle name="Hyperlink" xfId="270" builtinId="8" hidden="1"/>
    <cellStyle name="Hyperlink" xfId="272" builtinId="8" hidden="1"/>
    <cellStyle name="Hyperlink" xfId="276" builtinId="8" hidden="1"/>
    <cellStyle name="Hyperlink" xfId="278" builtinId="8" hidden="1"/>
    <cellStyle name="Hyperlink" xfId="280" builtinId="8" hidden="1"/>
    <cellStyle name="Hyperlink" xfId="284" builtinId="8" hidden="1"/>
    <cellStyle name="Hyperlink" xfId="286" builtinId="8" hidden="1"/>
    <cellStyle name="Hyperlink" xfId="288" builtinId="8" hidden="1"/>
    <cellStyle name="Hyperlink" xfId="292" builtinId="8" hidden="1"/>
    <cellStyle name="Hyperlink" xfId="294" builtinId="8" hidden="1"/>
    <cellStyle name="Hyperlink" xfId="296" builtinId="8" hidden="1"/>
    <cellStyle name="Hyperlink" xfId="300" builtinId="8" hidden="1"/>
    <cellStyle name="Hyperlink" xfId="302" builtinId="8" hidden="1"/>
    <cellStyle name="Hyperlink" xfId="304" builtinId="8" hidden="1"/>
    <cellStyle name="Hyperlink" xfId="308" builtinId="8" hidden="1"/>
    <cellStyle name="Hyperlink" xfId="310" builtinId="8" hidden="1"/>
    <cellStyle name="Hyperlink" xfId="312" builtinId="8" hidden="1"/>
    <cellStyle name="Hyperlink" xfId="316" builtinId="8" hidden="1"/>
    <cellStyle name="Hyperlink" xfId="318" builtinId="8" hidden="1"/>
    <cellStyle name="Hyperlink" xfId="320" builtinId="8" hidden="1"/>
    <cellStyle name="Hyperlink" xfId="324" builtinId="8" hidden="1"/>
    <cellStyle name="Hyperlink" xfId="326" builtinId="8" hidden="1"/>
    <cellStyle name="Hyperlink" xfId="328" builtinId="8" hidden="1"/>
    <cellStyle name="Hyperlink" xfId="332" builtinId="8" hidden="1"/>
    <cellStyle name="Hyperlink" xfId="334" builtinId="8" hidden="1"/>
    <cellStyle name="Hyperlink" xfId="336" builtinId="8" hidden="1"/>
    <cellStyle name="Hyperlink" xfId="340" builtinId="8" hidden="1"/>
    <cellStyle name="Hyperlink" xfId="342" builtinId="8" hidden="1"/>
    <cellStyle name="Hyperlink" xfId="344" builtinId="8" hidden="1"/>
    <cellStyle name="Hyperlink" xfId="348" builtinId="8" hidden="1"/>
    <cellStyle name="Hyperlink" xfId="350" builtinId="8" hidden="1"/>
    <cellStyle name="Hyperlink" xfId="352" builtinId="8" hidden="1"/>
    <cellStyle name="Hyperlink" xfId="356" builtinId="8" hidden="1"/>
    <cellStyle name="Hyperlink" xfId="358" builtinId="8" hidden="1"/>
    <cellStyle name="Hyperlink" xfId="360" builtinId="8" hidden="1"/>
    <cellStyle name="Hyperlink" xfId="364" builtinId="8" hidden="1"/>
    <cellStyle name="Hyperlink" xfId="366" builtinId="8" hidden="1"/>
    <cellStyle name="Hyperlink" xfId="368" builtinId="8" hidden="1"/>
    <cellStyle name="Hyperlink" xfId="372" builtinId="8" hidden="1"/>
    <cellStyle name="Hyperlink" xfId="374" builtinId="8" hidden="1"/>
    <cellStyle name="Hyperlink" xfId="376" builtinId="8" hidden="1"/>
    <cellStyle name="Hyperlink" xfId="380" builtinId="8" hidden="1"/>
    <cellStyle name="Hyperlink" xfId="382" builtinId="8" hidden="1"/>
    <cellStyle name="Hyperlink" xfId="384" builtinId="8" hidden="1"/>
    <cellStyle name="Hyperlink" xfId="388" builtinId="8" hidden="1"/>
    <cellStyle name="Hyperlink" xfId="390" builtinId="8" hidden="1"/>
    <cellStyle name="Hyperlink" xfId="392" builtinId="8" hidden="1"/>
    <cellStyle name="Hyperlink" xfId="396" builtinId="8" hidden="1"/>
    <cellStyle name="Hyperlink" xfId="398" builtinId="8" hidden="1"/>
    <cellStyle name="Hyperlink" xfId="400" builtinId="8" hidden="1"/>
    <cellStyle name="Hyperlink" xfId="404" builtinId="8" hidden="1"/>
    <cellStyle name="Hyperlink" xfId="406" builtinId="8" hidden="1"/>
    <cellStyle name="Hyperlink" xfId="408" builtinId="8" hidden="1"/>
    <cellStyle name="Hyperlink" xfId="412" builtinId="8" hidden="1"/>
    <cellStyle name="Hyperlink" xfId="414" builtinId="8" hidden="1"/>
    <cellStyle name="Hyperlink" xfId="416" builtinId="8" hidden="1"/>
    <cellStyle name="Hyperlink" xfId="420" builtinId="8" hidden="1"/>
    <cellStyle name="Hyperlink" xfId="418" builtinId="8" hidden="1"/>
    <cellStyle name="Hyperlink" xfId="410" builtinId="8" hidden="1"/>
    <cellStyle name="Hyperlink" xfId="402" builtinId="8" hidden="1"/>
    <cellStyle name="Hyperlink" xfId="394" builtinId="8" hidden="1"/>
    <cellStyle name="Hyperlink" xfId="386" builtinId="8" hidden="1"/>
    <cellStyle name="Hyperlink" xfId="378" builtinId="8" hidden="1"/>
    <cellStyle name="Hyperlink" xfId="370" builtinId="8" hidden="1"/>
    <cellStyle name="Hyperlink" xfId="362" builtinId="8" hidden="1"/>
    <cellStyle name="Hyperlink" xfId="354" builtinId="8" hidden="1"/>
    <cellStyle name="Hyperlink" xfId="346" builtinId="8" hidden="1"/>
    <cellStyle name="Hyperlink" xfId="338" builtinId="8" hidden="1"/>
    <cellStyle name="Hyperlink" xfId="330" builtinId="8" hidden="1"/>
    <cellStyle name="Hyperlink" xfId="322" builtinId="8" hidden="1"/>
    <cellStyle name="Hyperlink" xfId="314" builtinId="8" hidden="1"/>
    <cellStyle name="Hyperlink" xfId="306" builtinId="8" hidden="1"/>
    <cellStyle name="Hyperlink" xfId="298" builtinId="8" hidden="1"/>
    <cellStyle name="Hyperlink" xfId="290" builtinId="8" hidden="1"/>
    <cellStyle name="Hyperlink" xfId="282" builtinId="8" hidden="1"/>
    <cellStyle name="Hyperlink" xfId="274" builtinId="8" hidden="1"/>
    <cellStyle name="Hyperlink" xfId="266" builtinId="8" hidden="1"/>
    <cellStyle name="Hyperlink" xfId="258" builtinId="8" hidden="1"/>
    <cellStyle name="Hyperlink" xfId="250" builtinId="8" hidden="1"/>
    <cellStyle name="Hyperlink" xfId="242" builtinId="8" hidden="1"/>
    <cellStyle name="Hyperlink" xfId="234" builtinId="8" hidden="1"/>
    <cellStyle name="Hyperlink" xfId="226" builtinId="8" hidden="1"/>
    <cellStyle name="Hyperlink" xfId="218" builtinId="8" hidden="1"/>
    <cellStyle name="Hyperlink" xfId="210" builtinId="8" hidden="1"/>
    <cellStyle name="Hyperlink" xfId="202" builtinId="8" hidden="1"/>
    <cellStyle name="Hyperlink" xfId="194" builtinId="8" hidden="1"/>
    <cellStyle name="Hyperlink" xfId="186" builtinId="8" hidden="1"/>
    <cellStyle name="Hyperlink" xfId="178" builtinId="8" hidden="1"/>
    <cellStyle name="Hyperlink" xfId="170" builtinId="8" hidden="1"/>
    <cellStyle name="Hyperlink" xfId="74" builtinId="8" hidden="1"/>
    <cellStyle name="Hyperlink" xfId="76" builtinId="8" hidden="1"/>
    <cellStyle name="Hyperlink" xfId="78" builtinId="8" hidden="1"/>
    <cellStyle name="Hyperlink" xfId="80"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4" builtinId="8" hidden="1"/>
    <cellStyle name="Hyperlink" xfId="166" builtinId="8" hidden="1"/>
    <cellStyle name="Hyperlink" xfId="162" builtinId="8" hidden="1"/>
    <cellStyle name="Hyperlink" xfId="146" builtinId="8" hidden="1"/>
    <cellStyle name="Hyperlink" xfId="130" builtinId="8" hidden="1"/>
    <cellStyle name="Hyperlink" xfId="114" builtinId="8" hidden="1"/>
    <cellStyle name="Hyperlink" xfId="98" builtinId="8" hidden="1"/>
    <cellStyle name="Hyperlink" xfId="8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50"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18" builtinId="8" hidden="1"/>
    <cellStyle name="Hyperlink" xfId="10" builtinId="8" hidden="1"/>
    <cellStyle name="Hyperlink" xfId="12" builtinId="8" hidden="1"/>
    <cellStyle name="Hyperlink" xfId="14" builtinId="8" hidden="1"/>
    <cellStyle name="Hyperlink" xfId="16" builtinId="8" hidden="1"/>
    <cellStyle name="Hyperlink" xfId="6" builtinId="8" hidden="1"/>
    <cellStyle name="Hyperlink" xfId="8" builtinId="8" hidden="1"/>
    <cellStyle name="Hyperlink" xfId="4" builtinId="8" hidden="1"/>
    <cellStyle name="Normal" xfId="0" builtinId="0"/>
    <cellStyle name="Normal 2" xfId="1" xr:uid="{00000000-0005-0000-0000-0000A3010000}"/>
    <cellStyle name="Normal 2 2" xfId="2" xr:uid="{00000000-0005-0000-0000-0000A4010000}"/>
    <cellStyle name="Normal 3" xfId="3" xr:uid="{00000000-0005-0000-0000-0000A5010000}"/>
  </cellStyles>
  <dxfs count="144">
    <dxf>
      <alignment horizontal="general" vertical="bottom" textRotation="0" wrapText="0" indent="0" justifyLastLine="0" shrinkToFit="0" readingOrder="0"/>
    </dxf>
    <dxf>
      <numFmt numFmtId="164" formatCode="m/d/yy"/>
      <alignment horizontal="general" vertical="bottom" textRotation="0" wrapText="0" indent="0" justifyLastLine="0" shrinkToFit="0" readingOrder="0"/>
    </dxf>
    <dxf>
      <numFmt numFmtId="164" formatCode="m/d/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alignment horizontal="general" vertical="center" textRotation="0" justifyLastLine="0" shrinkToFit="0"/>
    </dxf>
    <dxf>
      <alignment horizontal="left" vertical="bottom" textRotation="0" wrapText="0" indent="0" justifyLastLine="0" shrinkToFit="0"/>
    </dxf>
    <dxf>
      <alignment horizontal="right" vertical="bottom" textRotation="0" wrapText="0" justifyLastLine="0" shrinkToFit="0"/>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
      <alignment horizontal="center" textRotation="0" indent="0" justifyLastLine="0" shrinkToFi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indent="0" justifyLastLine="0" shrinkToFit="0"/>
    </dxf>
    <dxf>
      <alignment horizontal="center" textRotation="0" indent="0" justifyLastLine="0" shrinkToFit="0"/>
    </dxf>
    <dxf>
      <alignment vertical="top" textRotation="0" wrapText="1" justifyLastLine="0" shrinkToFit="0"/>
    </dxf>
    <dxf>
      <font>
        <b/>
        <i val="0"/>
        <color theme="1"/>
      </font>
      <fill>
        <patternFill patternType="gray0625">
          <fgColor theme="0"/>
          <bgColor rgb="FF4FD82A"/>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solid">
          <fgColor indexed="64"/>
          <bgColor rgb="FF51BE44"/>
        </patternFill>
      </fill>
    </dxf>
    <dxf>
      <font>
        <color theme="1"/>
      </font>
      <fill>
        <patternFill patternType="solid">
          <fgColor indexed="64"/>
          <bgColor rgb="FFFF0000"/>
        </patternFill>
      </fill>
    </dxf>
    <dxf>
      <font>
        <color theme="9" tint="0.79998168889431442"/>
      </font>
      <fill>
        <patternFill patternType="solid">
          <fgColor indexed="64"/>
          <bgColor theme="9"/>
        </patternFill>
      </fill>
    </dxf>
    <dxf>
      <font>
        <color theme="1"/>
      </font>
      <fill>
        <patternFill patternType="solid">
          <fgColor indexed="64"/>
          <bgColor rgb="FFFFE03B"/>
        </patternFill>
      </fill>
    </dxf>
    <dxf>
      <font>
        <color theme="1"/>
      </font>
      <fill>
        <patternFill patternType="gray0625">
          <fgColor theme="0"/>
          <bgColor rgb="FF51BE44"/>
        </patternFill>
      </fill>
    </dxf>
    <dxf>
      <font>
        <color rgb="FF9C6500"/>
      </font>
      <fill>
        <patternFill>
          <bgColor rgb="FFFFEB9C"/>
        </patternFill>
      </fill>
    </dxf>
    <dxf>
      <font>
        <color theme="1"/>
      </font>
      <fill>
        <patternFill patternType="solid">
          <fgColor indexed="64"/>
          <bgColor rgb="FFFF0000"/>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0000000}" name="Table257101319" displayName="Table257101319" ref="A3:K99" totalsRowShown="0" headerRowDxfId="131" headerRowCellStyle="Normal 2" dataCellStyle="Normal 2 2">
  <autoFilter ref="A3:K99" xr:uid="{00000000-0009-0000-0100-000012000000}"/>
  <tableColumns count="11">
    <tableColumn id="1" xr3:uid="{00000000-0010-0000-0000-000001000000}" name="Plate" dataDxfId="130" dataCellStyle="Normal 2 2"/>
    <tableColumn id="2" xr3:uid="{00000000-0010-0000-0000-000002000000}" name="Well" dataDxfId="129" dataCellStyle="Normal 2 2"/>
    <tableColumn id="3" xr3:uid="{00000000-0010-0000-0000-000003000000}" name="Well Row" dataDxfId="128" dataCellStyle="Normal 2 2"/>
    <tableColumn id="4" xr3:uid="{00000000-0010-0000-0000-000004000000}" name="Well Column" dataDxfId="127" dataCellStyle="Normal 2 2"/>
    <tableColumn id="5" xr3:uid="{00000000-0010-0000-0000-000005000000}" name="Primer Name" dataCellStyle="Normal 2 2"/>
    <tableColumn id="6" xr3:uid="{00000000-0010-0000-0000-000006000000}" name="Starting Vol (ul)" dataCellStyle="Normal 2 2"/>
    <tableColumn id="7" xr3:uid="{00000000-0010-0000-0000-000007000000}" name="Well Used?" dataCellStyle="Normal 2 2"/>
    <tableColumn id="8" xr3:uid="{00000000-0010-0000-0000-000008000000}" name="Volume  (ul) Remaining" dataCellStyle="Normal 2 2">
      <calculatedColumnFormula>IF(Table257101319[[#This Row],[Well Used?]]="Unused",30,IF(Table257101319[[#This Row],[Well Used?]]="1st Use",22,IF(Table257101319[[#This Row],[Well Used?]]="2nd Use",14,IF(Table257101319[[#This Row],[Well Used?]]="3rd Use",6,"Well Done"))))</calculatedColumnFormula>
    </tableColumn>
    <tableColumn id="9" xr3:uid="{00000000-0010-0000-0000-000009000000}" name="Is Well Finished?" dataDxfId="126" dataCellStyle="Normal 2 2">
      <calculatedColumnFormula>IF(Table257101319[[#This Row],[Volume  (ul) Remaining]]=6,"Well Done","-")</calculatedColumnFormula>
    </tableColumn>
    <tableColumn id="10" xr3:uid="{00000000-0010-0000-0000-00000A000000}" name="Sequencing Run(s)" dataCellStyle="Normal 2 2"/>
    <tableColumn id="11" xr3:uid="{00000000-0010-0000-0000-00000B000000}" name="Comments" dataCellStyle="Normal 2 2"/>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16" displayName="Table16" ref="A2:M38" totalsRowShown="0" headerRowDxfId="14" dataDxfId="13">
  <autoFilter ref="A2:M38" xr:uid="{00000000-0009-0000-0100-000005000000}"/>
  <tableColumns count="13">
    <tableColumn id="1" xr3:uid="{00000000-0010-0000-0900-000001000000}" name="Vendor" dataDxfId="12"/>
    <tableColumn id="2" xr3:uid="{00000000-0010-0000-0900-000002000000}" name="Primer name" dataDxfId="11"/>
    <tableColumn id="3" xr3:uid="{00000000-0010-0000-0900-000003000000}" name="Concentration (uM)" dataDxfId="10"/>
    <tableColumn id="4" xr3:uid="{00000000-0010-0000-0900-000004000000}" name="Volume of stock (uL)" dataDxfId="9"/>
    <tableColumn id="5" xr3:uid="{00000000-0010-0000-0900-000005000000}" name="Primer seq." dataDxfId="8"/>
    <tableColumn id="6" xr3:uid="{00000000-0010-0000-0900-000006000000}" name="Purpose" dataDxfId="7"/>
    <tableColumn id="7" xr3:uid="{00000000-0010-0000-0900-000007000000}" name="Fluorescence" dataDxfId="6"/>
    <tableColumn id="8" xr3:uid="{00000000-0010-0000-0900-000008000000}" name="Probe" dataDxfId="5"/>
    <tableColumn id="9" xr3:uid="{00000000-0010-0000-0900-000009000000}" name="Lab notebook ref" dataDxfId="4"/>
    <tableColumn id="10" xr3:uid="{00000000-0010-0000-0900-00000A000000}" name="Citation" dataDxfId="3"/>
    <tableColumn id="11" xr3:uid="{00000000-0010-0000-0900-00000B000000}" name="Date Manufactured" dataDxfId="2"/>
    <tableColumn id="12" xr3:uid="{00000000-0010-0000-0900-00000C000000}" name="Date reconst" dataDxfId="1"/>
    <tableColumn id="13" xr3:uid="{00000000-0010-0000-0900-00000D000000}" name="Storage Location" dataDxfId="0"/>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25717" displayName="Table25717" ref="A3:K99" totalsRowShown="0" headerRowDxfId="113" headerRowCellStyle="Normal 2" dataCellStyle="Normal 2 2">
  <autoFilter ref="A3:K99" xr:uid="{00000000-0009-0000-0100-000010000000}"/>
  <tableColumns count="11">
    <tableColumn id="1" xr3:uid="{00000000-0010-0000-0100-000001000000}" name="Plate" dataDxfId="112" dataCellStyle="Normal 2 2"/>
    <tableColumn id="2" xr3:uid="{00000000-0010-0000-0100-000002000000}" name="Well" dataDxfId="111" dataCellStyle="Normal 2 2"/>
    <tableColumn id="3" xr3:uid="{00000000-0010-0000-0100-000003000000}" name="Well Row" dataDxfId="110" dataCellStyle="Normal 2 2"/>
    <tableColumn id="4" xr3:uid="{00000000-0010-0000-0100-000004000000}" name="Well Column" dataDxfId="109" dataCellStyle="Normal 2 2"/>
    <tableColumn id="5" xr3:uid="{00000000-0010-0000-0100-000005000000}" name="Primer Name" dataCellStyle="Normal 2 2"/>
    <tableColumn id="6" xr3:uid="{00000000-0010-0000-0100-000006000000}" name="Starting Vol (ul)" dataCellStyle="Normal 2 2"/>
    <tableColumn id="7" xr3:uid="{00000000-0010-0000-0100-000007000000}" name="Well Used?" dataCellStyle="Normal 2 2"/>
    <tableColumn id="8" xr3:uid="{00000000-0010-0000-0100-000008000000}" name="Volume  (ul) Remaining" dataCellStyle="Normal 2 2">
      <calculatedColumnFormula>IF(Table25717[[#This Row],[Well Used?]]="Unused",30,IF(Table25717[[#This Row],[Well Used?]]="1st Use",22,IF(Table25717[[#This Row],[Well Used?]]="2nd Use",14,IF(Table25717[[#This Row],[Well Used?]]="3rd Use",6,"Well Done"))))</calculatedColumnFormula>
    </tableColumn>
    <tableColumn id="9" xr3:uid="{00000000-0010-0000-0100-000009000000}" name="Is Well Finished?" dataDxfId="108" dataCellStyle="Normal 2 2">
      <calculatedColumnFormula>IF(Table25717[[#This Row],[Volume  (ul) Remaining]]=6,"Well Done","-")</calculatedColumnFormula>
    </tableColumn>
    <tableColumn id="10" xr3:uid="{00000000-0010-0000-0100-00000A000000}" name="Sequencing Run(s)" dataCellStyle="Normal 2 2"/>
    <tableColumn id="11" xr3:uid="{00000000-0010-0000-0100-00000B000000}" name="Comments" dataCellStyle="Normal 2 2"/>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Table257101615" displayName="Table257101615" ref="A3:K99" totalsRowShown="0" headerRowDxfId="95" headerRowCellStyle="Normal 2" dataCellStyle="Normal 2 2">
  <autoFilter ref="A3:K99" xr:uid="{00000000-0009-0000-0100-00000E000000}"/>
  <tableColumns count="11">
    <tableColumn id="1" xr3:uid="{00000000-0010-0000-0200-000001000000}" name="Plate" dataDxfId="94" dataCellStyle="Normal 2 2"/>
    <tableColumn id="2" xr3:uid="{00000000-0010-0000-0200-000002000000}" name="Well" dataDxfId="93" dataCellStyle="Normal 2 2"/>
    <tableColumn id="3" xr3:uid="{00000000-0010-0000-0200-000003000000}" name="Well Row" dataDxfId="92" dataCellStyle="Normal 2 2"/>
    <tableColumn id="4" xr3:uid="{00000000-0010-0000-0200-000004000000}" name="Well Column" dataDxfId="91" dataCellStyle="Normal 2 2"/>
    <tableColumn id="5" xr3:uid="{00000000-0010-0000-0200-000005000000}" name="Primer Name" dataCellStyle="Normal 2 2"/>
    <tableColumn id="6" xr3:uid="{00000000-0010-0000-0200-000006000000}" name="Starting Vol (ul)" dataCellStyle="Normal 2 2"/>
    <tableColumn id="7" xr3:uid="{00000000-0010-0000-0200-000007000000}" name="Well Used?" dataCellStyle="Normal 2 2"/>
    <tableColumn id="8" xr3:uid="{00000000-0010-0000-0200-000008000000}" name="Volume  (ul) Remaining" dataCellStyle="Normal 2 2">
      <calculatedColumnFormula>IF(Table257101615[[#This Row],[Well Used?]]="Unused",30,IF(Table257101615[[#This Row],[Well Used?]]="1st Use",22,IF(Table257101615[[#This Row],[Well Used?]]="2nd Use",14,IF(Table257101615[[#This Row],[Well Used?]]="3rd Use",6,"Well Done"))))</calculatedColumnFormula>
    </tableColumn>
    <tableColumn id="9" xr3:uid="{00000000-0010-0000-0200-000009000000}" name="Is Well Finished?" dataDxfId="90" dataCellStyle="Normal 2 2">
      <calculatedColumnFormula>IF(Table257101615[[#This Row],[Volume  (ul) Remaining]]=6,"Well Done","-")</calculatedColumnFormula>
    </tableColumn>
    <tableColumn id="10" xr3:uid="{00000000-0010-0000-0200-00000A000000}" name="Sequencing Run(s)" dataCellStyle="Normal 2 2"/>
    <tableColumn id="11" xr3:uid="{00000000-0010-0000-0200-00000B000000}" name="Comments" dataCellStyle="Normal 2 2"/>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4" displayName="Table24" ref="A3:K99" totalsRowShown="0" headerRowDxfId="77" headerRowCellStyle="Normal 2" dataCellStyle="Normal 2 2">
  <autoFilter ref="A3:K99" xr:uid="{00000000-0009-0000-0100-000003000000}"/>
  <tableColumns count="11">
    <tableColumn id="1" xr3:uid="{00000000-0010-0000-0300-000001000000}" name="Plate" dataDxfId="76" dataCellStyle="Normal 2 2"/>
    <tableColumn id="2" xr3:uid="{00000000-0010-0000-0300-000002000000}" name="Well" dataDxfId="75" dataCellStyle="Normal 2 2"/>
    <tableColumn id="3" xr3:uid="{00000000-0010-0000-0300-000003000000}" name="Well Row" dataDxfId="74" dataCellStyle="Normal 2 2"/>
    <tableColumn id="4" xr3:uid="{00000000-0010-0000-0300-000004000000}" name="Well Column" dataDxfId="73" dataCellStyle="Normal 2 2"/>
    <tableColumn id="5" xr3:uid="{00000000-0010-0000-0300-000005000000}" name="Primer Name" dataCellStyle="Normal 2 2"/>
    <tableColumn id="6" xr3:uid="{00000000-0010-0000-0300-000006000000}" name="Starting Vol (ul)" dataCellStyle="Normal 2 2"/>
    <tableColumn id="7" xr3:uid="{00000000-0010-0000-0300-000007000000}" name="Well Used?" dataCellStyle="Normal 2 2"/>
    <tableColumn id="8" xr3:uid="{00000000-0010-0000-0300-000008000000}" name="Volume  (ul) Remaining" dataCellStyle="Normal 2 2">
      <calculatedColumnFormula>IF(Table24[[#This Row],[Well Used?]]="Unused",30,IF(Table24[[#This Row],[Well Used?]]="1st Use",22,IF(Table24[[#This Row],[Well Used?]]="2nd Use",14,IF(Table24[[#This Row],[Well Used?]]="3rd Use",6,"Well Done"))))</calculatedColumnFormula>
    </tableColumn>
    <tableColumn id="9" xr3:uid="{00000000-0010-0000-0300-000009000000}" name="Is Well Finished?" dataDxfId="72" dataCellStyle="Normal 2 2">
      <calculatedColumnFormula>IF(Table24[[#This Row],[Volume  (ul) Remaining]]=6,"Well Done","-")</calculatedColumnFormula>
    </tableColumn>
    <tableColumn id="10" xr3:uid="{00000000-0010-0000-0300-00000A000000}" name="Sequencing Run(s)" dataCellStyle="Normal 2 2"/>
    <tableColumn id="11" xr3:uid="{00000000-0010-0000-0300-00000B000000}" name="Comments" dataCellStyle="Normal 2 2"/>
  </tableColumns>
  <tableStyleInfo name="TableStyleMedium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257" displayName="Table257" ref="A3:K99" totalsRowShown="0" headerRowDxfId="59" headerRowCellStyle="Normal 2" dataCellStyle="Normal 2 2">
  <autoFilter ref="A3:K99" xr:uid="{00000000-0009-0000-0100-000006000000}"/>
  <tableColumns count="11">
    <tableColumn id="1" xr3:uid="{00000000-0010-0000-0400-000001000000}" name="Plate" dataDxfId="58" dataCellStyle="Normal 2 2"/>
    <tableColumn id="2" xr3:uid="{00000000-0010-0000-0400-000002000000}" name="Well" dataDxfId="57" dataCellStyle="Normal 2 2"/>
    <tableColumn id="3" xr3:uid="{00000000-0010-0000-0400-000003000000}" name="Well Row" dataDxfId="56" dataCellStyle="Normal 2 2"/>
    <tableColumn id="4" xr3:uid="{00000000-0010-0000-0400-000004000000}" name="Well Column" dataDxfId="55" dataCellStyle="Normal 2 2"/>
    <tableColumn id="5" xr3:uid="{00000000-0010-0000-0400-000005000000}" name="Primer Name" dataCellStyle="Normal 2 2"/>
    <tableColumn id="6" xr3:uid="{00000000-0010-0000-0400-000006000000}" name="Starting Vol (ul)" dataCellStyle="Normal 2 2"/>
    <tableColumn id="7" xr3:uid="{00000000-0010-0000-0400-000007000000}" name="Well Used?" dataCellStyle="Normal 2 2"/>
    <tableColumn id="8" xr3:uid="{00000000-0010-0000-0400-000008000000}" name="Volume  (ul) Remaining" dataCellStyle="Normal 2 2">
      <calculatedColumnFormula>IF(Table257[[#This Row],[Well Used?]]="Unused",30,IF(Table257[[#This Row],[Well Used?]]="1st Use",22,IF(Table257[[#This Row],[Well Used?]]="2nd Use",14,IF(Table257[[#This Row],[Well Used?]]="3rd Use",6,"Well Done"))))</calculatedColumnFormula>
    </tableColumn>
    <tableColumn id="9" xr3:uid="{00000000-0010-0000-0400-000009000000}" name="Is Well Finished?" dataDxfId="54" dataCellStyle="Normal 2 2">
      <calculatedColumnFormula>IF(Table257[[#This Row],[Volume  (ul) Remaining]]=6,"Well Done","-")</calculatedColumnFormula>
    </tableColumn>
    <tableColumn id="10" xr3:uid="{00000000-0010-0000-0400-00000A000000}" name="Sequencing Run(s)" dataCellStyle="Normal 2 2"/>
    <tableColumn id="11" xr3:uid="{00000000-0010-0000-0400-00000B000000}" name="Comments" dataCellStyle="Normal 2 2"/>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le2571016" displayName="Table2571016" ref="A3:K99" totalsRowShown="0" headerRowDxfId="41" headerRowCellStyle="Normal 2" dataCellStyle="Normal 2 2">
  <autoFilter ref="A3:K99" xr:uid="{00000000-0009-0000-0100-00000F000000}"/>
  <tableColumns count="11">
    <tableColumn id="1" xr3:uid="{00000000-0010-0000-0500-000001000000}" name="Plate" dataDxfId="40" dataCellStyle="Normal 2 2"/>
    <tableColumn id="2" xr3:uid="{00000000-0010-0000-0500-000002000000}" name="Well" dataDxfId="39" dataCellStyle="Normal 2 2"/>
    <tableColumn id="3" xr3:uid="{00000000-0010-0000-0500-000003000000}" name="Well Row" dataDxfId="38" dataCellStyle="Normal 2 2"/>
    <tableColumn id="4" xr3:uid="{00000000-0010-0000-0500-000004000000}" name="Well Column" dataDxfId="37" dataCellStyle="Normal 2 2"/>
    <tableColumn id="5" xr3:uid="{00000000-0010-0000-0500-000005000000}" name="Primer Name" dataCellStyle="Normal 2 2"/>
    <tableColumn id="6" xr3:uid="{00000000-0010-0000-0500-000006000000}" name="Starting Vol (ul)" dataCellStyle="Normal 2 2"/>
    <tableColumn id="7" xr3:uid="{00000000-0010-0000-0500-000007000000}" name="Well Used?" dataCellStyle="Normal 2 2"/>
    <tableColumn id="8" xr3:uid="{00000000-0010-0000-0500-000008000000}" name="Volume  (ul) Remaining" dataCellStyle="Normal 2 2">
      <calculatedColumnFormula>IF(Table2571016[[#This Row],[Well Used?]]="Unused",30,IF(Table2571016[[#This Row],[Well Used?]]="1st Use",22,IF(Table2571016[[#This Row],[Well Used?]]="2nd Use",14,IF(Table2571016[[#This Row],[Well Used?]]="3rd Use",6,"Well Done"))))</calculatedColumnFormula>
    </tableColumn>
    <tableColumn id="9" xr3:uid="{00000000-0010-0000-0500-000009000000}" name="Is Well Finished?" dataDxfId="36" dataCellStyle="Normal 2 2">
      <calculatedColumnFormula>IF(Table2571016[[#This Row],[Volume  (ul) Remaining]]=6,"Well Done","-")</calculatedColumnFormula>
    </tableColumn>
    <tableColumn id="10" xr3:uid="{00000000-0010-0000-0500-00000A000000}" name="Sequencing Run(s)" dataCellStyle="Normal 2 2"/>
    <tableColumn id="11" xr3:uid="{00000000-0010-0000-0500-00000B000000}" name="Comments" dataCellStyle="Normal 2 2"/>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25710" displayName="Table25710" ref="A3:K99" totalsRowShown="0" headerRowDxfId="23" headerRowCellStyle="Normal 2" dataCellStyle="Normal 2 2">
  <autoFilter ref="A3:K99" xr:uid="{00000000-0009-0000-0100-000009000000}"/>
  <tableColumns count="11">
    <tableColumn id="1" xr3:uid="{00000000-0010-0000-0600-000001000000}" name="Plate" dataDxfId="22" dataCellStyle="Normal 2 2"/>
    <tableColumn id="2" xr3:uid="{00000000-0010-0000-0600-000002000000}" name="Well" dataDxfId="21" dataCellStyle="Normal 2 2"/>
    <tableColumn id="3" xr3:uid="{00000000-0010-0000-0600-000003000000}" name="Well Row" dataDxfId="20" dataCellStyle="Normal 2 2"/>
    <tableColumn id="4" xr3:uid="{00000000-0010-0000-0600-000004000000}" name="Well Column" dataDxfId="19" dataCellStyle="Normal 2 2"/>
    <tableColumn id="5" xr3:uid="{00000000-0010-0000-0600-000005000000}" name="Primer Name" dataCellStyle="Normal 2 2"/>
    <tableColumn id="6" xr3:uid="{00000000-0010-0000-0600-000006000000}" name="Starting Vol (ul)" dataCellStyle="Normal 2 2"/>
    <tableColumn id="7" xr3:uid="{00000000-0010-0000-0600-000007000000}" name="Well Used?" dataCellStyle="Normal 2 2"/>
    <tableColumn id="8" xr3:uid="{00000000-0010-0000-0600-000008000000}" name="Volume  (ul) Remaining" dataCellStyle="Normal 2 2">
      <calculatedColumnFormula>IF(Table25710[[#This Row],[Well Used?]]="Unused",30,IF(Table25710[[#This Row],[Well Used?]]="1st Use",22,IF(Table25710[[#This Row],[Well Used?]]="2nd Use",14,IF(Table25710[[#This Row],[Well Used?]]="3rd Use",6,"Well Done"))))</calculatedColumnFormula>
    </tableColumn>
    <tableColumn id="9" xr3:uid="{00000000-0010-0000-0600-000009000000}" name="Is Well Finished?" dataDxfId="18" dataCellStyle="Normal 2 2">
      <calculatedColumnFormula>IF(Table25710[[#This Row],[Volume  (ul) Remaining]]=6,"Well Done","-")</calculatedColumnFormula>
    </tableColumn>
    <tableColumn id="10" xr3:uid="{00000000-0010-0000-0600-00000A000000}" name="Sequencing Run(s)" dataCellStyle="Normal 2 2"/>
    <tableColumn id="11" xr3:uid="{00000000-0010-0000-0600-00000B000000}" name="Comments" dataCellStyle="Normal 2 2"/>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1:K577" totalsRowShown="0" headerRowCellStyle="Normal 2" dataCellStyle="Normal 2">
  <autoFilter ref="A1:K577" xr:uid="{00000000-0009-0000-0100-000001000000}">
    <filterColumn colId="0">
      <filters>
        <filter val="8"/>
        <filter val="9"/>
      </filters>
    </filterColumn>
  </autoFilter>
  <sortState xmlns:xlrd2="http://schemas.microsoft.com/office/spreadsheetml/2017/richdata2" ref="A482:K577">
    <sortCondition ref="D1:D577"/>
  </sortState>
  <tableColumns count="11">
    <tableColumn id="1" xr3:uid="{00000000-0010-0000-0700-000001000000}" name="Plate" dataCellStyle="Normal 2 2"/>
    <tableColumn id="2" xr3:uid="{00000000-0010-0000-0700-000002000000}" name="Well" dataCellStyle="Normal 2 2"/>
    <tableColumn id="3" xr3:uid="{00000000-0010-0000-0700-000003000000}" name="Well Row" dataDxfId="17" dataCellStyle="Normal 2 2"/>
    <tableColumn id="4" xr3:uid="{00000000-0010-0000-0700-000004000000}" name="Well Column" dataDxfId="16" dataCellStyle="Normal 2 2"/>
    <tableColumn id="5" xr3:uid="{00000000-0010-0000-0700-000005000000}" name="Name" dataCellStyle="Normal 2 2"/>
    <tableColumn id="6" xr3:uid="{00000000-0010-0000-0700-000006000000}" name="RC of Illumina 3' Adapter" dataCellStyle="Normal 2 2"/>
    <tableColumn id="7" xr3:uid="{00000000-0010-0000-0700-000007000000}" name="Golay Barcode" dataCellStyle="Normal 2"/>
    <tableColumn id="8" xr3:uid="{00000000-0010-0000-0700-000008000000}" name="Reverse Primer Pad" dataCellStyle="Normal 2"/>
    <tableColumn id="9" xr3:uid="{00000000-0010-0000-0700-000009000000}" name="Reverse Primer Linker" dataCellStyle="Normal 2"/>
    <tableColumn id="10" xr3:uid="{00000000-0010-0000-0700-00000A000000}" name="806 Reverse Primer" dataCellStyle="Normal 2"/>
    <tableColumn id="11" xr3:uid="{00000000-0010-0000-0700-00000B000000}" name="Primer For PCR" dataCellStyle="Normal 2"/>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E23" totalsRowShown="0" headerRowDxfId="15">
  <autoFilter ref="A1:E23" xr:uid="{00000000-0009-0000-0100-000007000000}"/>
  <tableColumns count="5">
    <tableColumn id="5" xr3:uid="{00000000-0010-0000-0800-000005000000}" name="Sequencing Run Number"/>
    <tableColumn id="1" xr3:uid="{00000000-0010-0000-0800-000001000000}" name="Seq. Run Plans"/>
    <tableColumn id="2" xr3:uid="{00000000-0010-0000-0800-000002000000}" name="Number of samples for lane so far"/>
    <tableColumn id="3" xr3:uid="{00000000-0010-0000-0800-000003000000}" name="Estimated Date to Send for Seq."/>
    <tableColumn id="4" xr3:uid="{00000000-0010-0000-0800-000004000000}" name="Other No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Z99"/>
  <sheetViews>
    <sheetView showGridLines="0" zoomScale="80" zoomScaleNormal="80" workbookViewId="0">
      <selection activeCell="G4" sqref="G4:G11"/>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9" width="13.625" bestFit="1" customWidth="1"/>
    <col min="20" max="26" width="14.625" bestFit="1" customWidth="1"/>
  </cols>
  <sheetData>
    <row r="1" spans="1:26" ht="23.1" customHeight="1" thickBot="1">
      <c r="A1" s="69" t="s">
        <v>0</v>
      </c>
      <c r="B1" s="70"/>
      <c r="C1" s="70"/>
      <c r="D1" s="71" t="s">
        <v>1</v>
      </c>
      <c r="E1" s="71"/>
      <c r="F1" s="72"/>
      <c r="G1" s="73" t="s">
        <v>2</v>
      </c>
      <c r="H1" s="74"/>
      <c r="I1" s="75">
        <v>42688</v>
      </c>
      <c r="J1" s="76"/>
      <c r="K1" s="76"/>
      <c r="L1" s="77"/>
    </row>
    <row r="2" spans="1:26" ht="30.95" customHeight="1">
      <c r="A2" s="31" t="s">
        <v>3</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20</v>
      </c>
      <c r="O3" s="81"/>
      <c r="P3" s="81"/>
      <c r="Q3" s="81"/>
      <c r="R3" s="81"/>
      <c r="S3" s="81"/>
      <c r="T3" s="81"/>
      <c r="U3" s="81"/>
      <c r="V3" s="81"/>
      <c r="W3" s="81"/>
      <c r="X3" s="81"/>
      <c r="Y3" s="81"/>
      <c r="Z3" s="81"/>
    </row>
    <row r="4" spans="1:26">
      <c r="A4" s="16">
        <v>11</v>
      </c>
      <c r="B4" s="16" t="s">
        <v>21</v>
      </c>
      <c r="C4" s="16" t="s">
        <v>22</v>
      </c>
      <c r="D4" s="16">
        <v>1</v>
      </c>
      <c r="E4" s="3" t="s">
        <v>23</v>
      </c>
      <c r="F4" s="11">
        <v>30</v>
      </c>
      <c r="G4" s="11" t="s">
        <v>24</v>
      </c>
      <c r="H4" s="11">
        <f>IF(Table257101319[[#This Row],[Well Used?]]="Unused",30,IF(Table257101319[[#This Row],[Well Used?]]="1st Use",22,IF(Table257101319[[#This Row],[Well Used?]]="2nd Use",14,IF(Table257101319[[#This Row],[Well Used?]]="3rd Use",6,"Well Done"))))</f>
        <v>6</v>
      </c>
      <c r="I4" s="18" t="str">
        <f>IF(Table257101319[[#This Row],[Volume  (ul) Remaining]]=6,"Well Done","-")</f>
        <v>Well Done</v>
      </c>
      <c r="J4" s="11"/>
      <c r="K4" s="11"/>
      <c r="L4" s="50" t="str">
        <f>IF(COUNTIF(Table257101319[Is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11</v>
      </c>
      <c r="B5" s="16" t="s">
        <v>25</v>
      </c>
      <c r="C5" s="16" t="s">
        <v>26</v>
      </c>
      <c r="D5" s="16">
        <v>1</v>
      </c>
      <c r="E5" s="3" t="s">
        <v>27</v>
      </c>
      <c r="F5" s="11">
        <v>30</v>
      </c>
      <c r="G5" s="11" t="s">
        <v>24</v>
      </c>
      <c r="H5" s="11">
        <f>IF(Table257101319[[#This Row],[Well Used?]]="Unused",30,IF(Table257101319[[#This Row],[Well Used?]]="1st Use",22,IF(Table257101319[[#This Row],[Well Used?]]="2nd Use",14,IF(Table257101319[[#This Row],[Well Used?]]="3rd Use",6,"Well Done"))))</f>
        <v>6</v>
      </c>
      <c r="I5" s="18" t="str">
        <f>IF(Table257101319[[#This Row],[Volume  (ul) Remaining]]=6,"Well Done","-")</f>
        <v>Well Done</v>
      </c>
      <c r="J5" s="11"/>
      <c r="K5" s="11"/>
      <c r="L5" s="52"/>
      <c r="M5" s="53"/>
      <c r="N5" s="23" t="s">
        <v>22</v>
      </c>
      <c r="O5" s="37" t="str">
        <f>CONCATENATE(E4," =",H4)</f>
        <v>806rcbc960 =6</v>
      </c>
      <c r="P5" s="37" t="str">
        <f>CONCATENATE(E12," =",H12)</f>
        <v>806rcbc961 =22</v>
      </c>
      <c r="Q5" s="37" t="str">
        <f>CONCATENATE(E20," =",H20)</f>
        <v>806rcbc962 =22</v>
      </c>
      <c r="R5" s="37" t="str">
        <f>CONCATENATE(E28," =",H28)</f>
        <v>806rcbc963 =22</v>
      </c>
      <c r="S5" s="37" t="str">
        <f>CONCATENATE(E36," =",H36)</f>
        <v>806rcbc964 =22</v>
      </c>
      <c r="T5" s="37" t="str">
        <f t="shared" ref="T5:T12" si="0">CONCATENATE(E44," =",H44)</f>
        <v>806rcbc965 =22</v>
      </c>
      <c r="U5" s="37" t="str">
        <f t="shared" ref="U5:U12" si="1">CONCATENATE(E52," =",H52)</f>
        <v>806rcbc966 =30</v>
      </c>
      <c r="V5" s="37" t="str">
        <f t="shared" ref="V5:V12" si="2">CONCATENATE(E60," =",H60)</f>
        <v>806rcbc967 =30</v>
      </c>
      <c r="W5" s="37" t="str">
        <f t="shared" ref="W5:W12" si="3">CONCATENATE(E68," =",H68)</f>
        <v>806rcbc968 =30</v>
      </c>
      <c r="X5" s="37" t="str">
        <f t="shared" ref="X5:X12" si="4">CONCATENATE(E76," =",H76)</f>
        <v>806rcbc969 =30</v>
      </c>
      <c r="Y5" s="37" t="str">
        <f t="shared" ref="Y5:Y12" si="5">CONCATENATE(E84," =",H84)</f>
        <v>806rcbc970 =30</v>
      </c>
      <c r="Z5" s="37" t="str">
        <f t="shared" ref="Z5:Z12" si="6">CONCATENATE(E92," =",H92)</f>
        <v>806rcbc971 =30</v>
      </c>
    </row>
    <row r="6" spans="1:26">
      <c r="A6" s="16">
        <v>11</v>
      </c>
      <c r="B6" s="16" t="s">
        <v>28</v>
      </c>
      <c r="C6" s="16" t="s">
        <v>29</v>
      </c>
      <c r="D6" s="16">
        <v>1</v>
      </c>
      <c r="E6" s="3" t="s">
        <v>30</v>
      </c>
      <c r="F6" s="11">
        <v>30</v>
      </c>
      <c r="G6" s="11" t="s">
        <v>24</v>
      </c>
      <c r="H6" s="11">
        <f>IF(Table257101319[[#This Row],[Well Used?]]="Unused",30,IF(Table257101319[[#This Row],[Well Used?]]="1st Use",22,IF(Table257101319[[#This Row],[Well Used?]]="2nd Use",14,IF(Table257101319[[#This Row],[Well Used?]]="3rd Use",6,"Well Done"))))</f>
        <v>6</v>
      </c>
      <c r="I6" s="18" t="str">
        <f>IF(Table257101319[[#This Row],[Volume  (ul) Remaining]]=6,"Well Done","-")</f>
        <v>Well Done</v>
      </c>
      <c r="J6" s="11"/>
      <c r="K6" s="11"/>
      <c r="L6" s="11"/>
      <c r="N6" s="7" t="s">
        <v>26</v>
      </c>
      <c r="O6" s="37" t="str">
        <f t="shared" ref="O6:O12" si="7">CONCATENATE(E5," =",H5)</f>
        <v>806rcbc972 =6</v>
      </c>
      <c r="P6" s="37" t="str">
        <f t="shared" ref="P6:P12" si="8">CONCATENATE(E13," =",H13)</f>
        <v>806rcbc973 =22</v>
      </c>
      <c r="Q6" s="37" t="str">
        <f t="shared" ref="Q6:Q12" si="9">CONCATENATE(E21," =",H21)</f>
        <v>806rcbc974 =22</v>
      </c>
      <c r="R6" s="37" t="str">
        <f t="shared" ref="R6:R12" si="10">CONCATENATE(E29," =",H29)</f>
        <v>806rcbc975 =22</v>
      </c>
      <c r="S6" s="37" t="str">
        <f t="shared" ref="S6:S12" si="11">CONCATENATE(E37," =",H37)</f>
        <v>806rcbc976 =22</v>
      </c>
      <c r="T6" s="37" t="str">
        <f t="shared" si="0"/>
        <v>806rcbc977 =22</v>
      </c>
      <c r="U6" s="37" t="str">
        <f t="shared" si="1"/>
        <v>806rcbc978 =30</v>
      </c>
      <c r="V6" s="37" t="str">
        <f t="shared" si="2"/>
        <v>806rcbc979 =30</v>
      </c>
      <c r="W6" s="37" t="str">
        <f t="shared" si="3"/>
        <v>806rcbc980 =30</v>
      </c>
      <c r="X6" s="37" t="str">
        <f t="shared" si="4"/>
        <v>806rcbc981 =30</v>
      </c>
      <c r="Y6" s="37" t="str">
        <f t="shared" si="5"/>
        <v>806rcbc982 =30</v>
      </c>
      <c r="Z6" s="37" t="str">
        <f t="shared" si="6"/>
        <v>806rcbc983 =30</v>
      </c>
    </row>
    <row r="7" spans="1:26">
      <c r="A7" s="16">
        <v>11</v>
      </c>
      <c r="B7" s="16" t="s">
        <v>31</v>
      </c>
      <c r="C7" s="16" t="s">
        <v>32</v>
      </c>
      <c r="D7" s="16">
        <v>1</v>
      </c>
      <c r="E7" s="3" t="s">
        <v>33</v>
      </c>
      <c r="F7" s="11">
        <v>30</v>
      </c>
      <c r="G7" s="11" t="s">
        <v>24</v>
      </c>
      <c r="H7" s="11">
        <f>IF(Table257101319[[#This Row],[Well Used?]]="Unused",30,IF(Table257101319[[#This Row],[Well Used?]]="1st Use",22,IF(Table257101319[[#This Row],[Well Used?]]="2nd Use",14,IF(Table257101319[[#This Row],[Well Used?]]="3rd Use",6,"Well Done"))))</f>
        <v>6</v>
      </c>
      <c r="I7" s="18" t="str">
        <f>IF(Table257101319[[#This Row],[Volume  (ul) Remaining]]=6,"Well Done","-")</f>
        <v>Well Done</v>
      </c>
      <c r="J7" s="11"/>
      <c r="K7" s="11"/>
      <c r="L7" s="11"/>
      <c r="N7" s="7" t="s">
        <v>29</v>
      </c>
      <c r="O7" s="37" t="str">
        <f t="shared" si="7"/>
        <v>806rcbc984 =6</v>
      </c>
      <c r="P7" s="37" t="str">
        <f t="shared" si="8"/>
        <v>806rcbc985 =22</v>
      </c>
      <c r="Q7" s="37" t="str">
        <f t="shared" si="9"/>
        <v>806rcbc986 =22</v>
      </c>
      <c r="R7" s="37" t="str">
        <f t="shared" si="10"/>
        <v>806rcbc987 =22</v>
      </c>
      <c r="S7" s="37" t="str">
        <f t="shared" si="11"/>
        <v>806rcbc988 =22</v>
      </c>
      <c r="T7" s="37" t="str">
        <f t="shared" si="0"/>
        <v>806rcbc989 =22</v>
      </c>
      <c r="U7" s="37" t="str">
        <f t="shared" si="1"/>
        <v>806rcbc990 =30</v>
      </c>
      <c r="V7" s="37" t="str">
        <f t="shared" si="2"/>
        <v>806rcbc991 =30</v>
      </c>
      <c r="W7" s="37" t="str">
        <f t="shared" si="3"/>
        <v>806rcbc992 =30</v>
      </c>
      <c r="X7" s="37" t="str">
        <f t="shared" si="4"/>
        <v>806rcbc993 =30</v>
      </c>
      <c r="Y7" s="37" t="str">
        <f t="shared" si="5"/>
        <v>806rcbc994 =30</v>
      </c>
      <c r="Z7" s="37" t="str">
        <f t="shared" si="6"/>
        <v>806rcbc995 =30</v>
      </c>
    </row>
    <row r="8" spans="1:26">
      <c r="A8" s="16">
        <v>11</v>
      </c>
      <c r="B8" s="16" t="s">
        <v>34</v>
      </c>
      <c r="C8" s="16" t="s">
        <v>35</v>
      </c>
      <c r="D8" s="16">
        <v>1</v>
      </c>
      <c r="E8" s="3" t="s">
        <v>36</v>
      </c>
      <c r="F8" s="11">
        <v>30</v>
      </c>
      <c r="G8" s="11" t="s">
        <v>24</v>
      </c>
      <c r="H8" s="11">
        <f>IF(Table257101319[[#This Row],[Well Used?]]="Unused",30,IF(Table257101319[[#This Row],[Well Used?]]="1st Use",22,IF(Table257101319[[#This Row],[Well Used?]]="2nd Use",14,IF(Table257101319[[#This Row],[Well Used?]]="3rd Use",6,"Well Done"))))</f>
        <v>6</v>
      </c>
      <c r="I8" s="18" t="str">
        <f>IF(Table257101319[[#This Row],[Volume  (ul) Remaining]]=6,"Well Done","-")</f>
        <v>Well Done</v>
      </c>
      <c r="J8" s="11"/>
      <c r="K8" s="11"/>
      <c r="L8" s="11"/>
      <c r="N8" s="7" t="s">
        <v>32</v>
      </c>
      <c r="O8" s="37" t="str">
        <f t="shared" si="7"/>
        <v>806rcbc996 =6</v>
      </c>
      <c r="P8" s="37" t="str">
        <f t="shared" si="8"/>
        <v>806rcbc997 =22</v>
      </c>
      <c r="Q8" s="37" t="str">
        <f t="shared" si="9"/>
        <v>806rcbc998 =22</v>
      </c>
      <c r="R8" s="37" t="str">
        <f t="shared" si="10"/>
        <v>806rcbc999 =22</v>
      </c>
      <c r="S8" s="37" t="str">
        <f t="shared" si="11"/>
        <v>806rcbc1000 =22</v>
      </c>
      <c r="T8" s="37" t="str">
        <f t="shared" si="0"/>
        <v>806rcbc1001 =22</v>
      </c>
      <c r="U8" s="37" t="str">
        <f t="shared" si="1"/>
        <v>806rcbc1002 =30</v>
      </c>
      <c r="V8" s="37" t="str">
        <f t="shared" si="2"/>
        <v>806rcbc1003 =30</v>
      </c>
      <c r="W8" s="37" t="str">
        <f t="shared" si="3"/>
        <v>806rcbc1004 =30</v>
      </c>
      <c r="X8" s="37" t="str">
        <f t="shared" si="4"/>
        <v>806rcbc1005 =30</v>
      </c>
      <c r="Y8" s="37" t="str">
        <f t="shared" si="5"/>
        <v>806rcbc1006 =30</v>
      </c>
      <c r="Z8" s="37" t="str">
        <f t="shared" si="6"/>
        <v>806rcbc1007 =30</v>
      </c>
    </row>
    <row r="9" spans="1:26">
      <c r="A9" s="16">
        <v>11</v>
      </c>
      <c r="B9" s="16" t="s">
        <v>37</v>
      </c>
      <c r="C9" s="16" t="s">
        <v>38</v>
      </c>
      <c r="D9" s="16">
        <v>1</v>
      </c>
      <c r="E9" s="3" t="s">
        <v>39</v>
      </c>
      <c r="F9" s="11">
        <v>30</v>
      </c>
      <c r="G9" s="11" t="s">
        <v>24</v>
      </c>
      <c r="H9" s="11">
        <f>IF(Table257101319[[#This Row],[Well Used?]]="Unused",30,IF(Table257101319[[#This Row],[Well Used?]]="1st Use",22,IF(Table257101319[[#This Row],[Well Used?]]="2nd Use",14,IF(Table257101319[[#This Row],[Well Used?]]="3rd Use",6,"Well Done"))))</f>
        <v>6</v>
      </c>
      <c r="I9" s="18" t="str">
        <f>IF(Table257101319[[#This Row],[Volume  (ul) Remaining]]=6,"Well Done","-")</f>
        <v>Well Done</v>
      </c>
      <c r="J9" s="11"/>
      <c r="K9" s="11"/>
      <c r="L9" s="11"/>
      <c r="N9" s="7" t="s">
        <v>35</v>
      </c>
      <c r="O9" s="37" t="str">
        <f t="shared" si="7"/>
        <v>806rcbc1008 =6</v>
      </c>
      <c r="P9" s="37" t="str">
        <f t="shared" si="8"/>
        <v>806rcbc1009 =22</v>
      </c>
      <c r="Q9" s="37" t="str">
        <f t="shared" si="9"/>
        <v>806rcbc1010 =22</v>
      </c>
      <c r="R9" s="37" t="str">
        <f t="shared" si="10"/>
        <v>806rcbc1011 =22</v>
      </c>
      <c r="S9" s="37" t="str">
        <f t="shared" si="11"/>
        <v>806rcbc1012 =22</v>
      </c>
      <c r="T9" s="37" t="str">
        <f t="shared" si="0"/>
        <v>806rcbc1013 =22</v>
      </c>
      <c r="U9" s="37" t="str">
        <f t="shared" si="1"/>
        <v>806rcbc1014 =30</v>
      </c>
      <c r="V9" s="37" t="str">
        <f t="shared" si="2"/>
        <v>806rcbc1015 =30</v>
      </c>
      <c r="W9" s="37" t="str">
        <f t="shared" si="3"/>
        <v>806rcbc1016 =30</v>
      </c>
      <c r="X9" s="37" t="str">
        <f t="shared" si="4"/>
        <v>806rcbc1017 =30</v>
      </c>
      <c r="Y9" s="37" t="str">
        <f t="shared" si="5"/>
        <v>806rcbc1018 =30</v>
      </c>
      <c r="Z9" s="37" t="str">
        <f t="shared" si="6"/>
        <v>806rcbc1019 =30</v>
      </c>
    </row>
    <row r="10" spans="1:26">
      <c r="A10" s="16">
        <v>11</v>
      </c>
      <c r="B10" s="16" t="s">
        <v>40</v>
      </c>
      <c r="C10" s="16" t="s">
        <v>41</v>
      </c>
      <c r="D10" s="16">
        <v>1</v>
      </c>
      <c r="E10" s="3" t="s">
        <v>42</v>
      </c>
      <c r="F10" s="11">
        <v>30</v>
      </c>
      <c r="G10" s="11" t="s">
        <v>24</v>
      </c>
      <c r="H10" s="11">
        <f>IF(Table257101319[[#This Row],[Well Used?]]="Unused",30,IF(Table257101319[[#This Row],[Well Used?]]="1st Use",22,IF(Table257101319[[#This Row],[Well Used?]]="2nd Use",14,IF(Table257101319[[#This Row],[Well Used?]]="3rd Use",6,"Well Done"))))</f>
        <v>6</v>
      </c>
      <c r="I10" s="18" t="str">
        <f>IF(Table257101319[[#This Row],[Volume  (ul) Remaining]]=6,"Well Done","-")</f>
        <v>Well Done</v>
      </c>
      <c r="J10" s="11"/>
      <c r="K10" s="11"/>
      <c r="L10" s="11"/>
      <c r="N10" s="7" t="s">
        <v>38</v>
      </c>
      <c r="O10" s="37" t="str">
        <f t="shared" si="7"/>
        <v>806rcbc1020 =6</v>
      </c>
      <c r="P10" s="37" t="str">
        <f t="shared" si="8"/>
        <v>806rcbc1021 =22</v>
      </c>
      <c r="Q10" s="37" t="str">
        <f t="shared" si="9"/>
        <v>806rcbc1022 =22</v>
      </c>
      <c r="R10" s="37" t="str">
        <f t="shared" si="10"/>
        <v>806rcbc1023 =22</v>
      </c>
      <c r="S10" s="37" t="str">
        <f t="shared" si="11"/>
        <v>806rcbc1024 =22</v>
      </c>
      <c r="T10" s="37" t="str">
        <f t="shared" si="0"/>
        <v>806rcbc1025 =22</v>
      </c>
      <c r="U10" s="37" t="str">
        <f t="shared" si="1"/>
        <v>806rcbc1026 =30</v>
      </c>
      <c r="V10" s="37" t="str">
        <f t="shared" si="2"/>
        <v>806rcbc1027 =30</v>
      </c>
      <c r="W10" s="37" t="str">
        <f t="shared" si="3"/>
        <v>806rcbc1028 =30</v>
      </c>
      <c r="X10" s="37" t="str">
        <f t="shared" si="4"/>
        <v>806rcbc1029 =30</v>
      </c>
      <c r="Y10" s="37" t="str">
        <f t="shared" si="5"/>
        <v>806rcbc1030 =30</v>
      </c>
      <c r="Z10" s="37" t="str">
        <f t="shared" si="6"/>
        <v>806rcbc1031 =30</v>
      </c>
    </row>
    <row r="11" spans="1:26">
      <c r="A11" s="16">
        <v>11</v>
      </c>
      <c r="B11" s="16" t="s">
        <v>43</v>
      </c>
      <c r="C11" s="16" t="s">
        <v>44</v>
      </c>
      <c r="D11" s="16">
        <v>1</v>
      </c>
      <c r="E11" s="3" t="s">
        <v>45</v>
      </c>
      <c r="F11" s="11">
        <v>30</v>
      </c>
      <c r="G11" s="11" t="s">
        <v>24</v>
      </c>
      <c r="H11" s="11">
        <f>IF(Table257101319[[#This Row],[Well Used?]]="Unused",30,IF(Table257101319[[#This Row],[Well Used?]]="1st Use",22,IF(Table257101319[[#This Row],[Well Used?]]="2nd Use",14,IF(Table257101319[[#This Row],[Well Used?]]="3rd Use",6,"Well Done"))))</f>
        <v>6</v>
      </c>
      <c r="I11" s="18" t="str">
        <f>IF(Table257101319[[#This Row],[Volume  (ul) Remaining]]=6,"Well Done","-")</f>
        <v>Well Done</v>
      </c>
      <c r="J11" s="11"/>
      <c r="K11" s="11"/>
      <c r="L11" s="11"/>
      <c r="N11" s="7" t="s">
        <v>41</v>
      </c>
      <c r="O11" s="37" t="str">
        <f t="shared" si="7"/>
        <v>806rcbc1032 =6</v>
      </c>
      <c r="P11" s="37" t="str">
        <f t="shared" si="8"/>
        <v>806rcbc1033 =22</v>
      </c>
      <c r="Q11" s="37" t="str">
        <f t="shared" si="9"/>
        <v>806rcbc1034 =22</v>
      </c>
      <c r="R11" s="37" t="str">
        <f t="shared" si="10"/>
        <v>806rcbc1035 =22</v>
      </c>
      <c r="S11" s="37" t="str">
        <f t="shared" si="11"/>
        <v>806rcbc1036 =22</v>
      </c>
      <c r="T11" s="37" t="str">
        <f t="shared" si="0"/>
        <v>806rcbc1037 =22</v>
      </c>
      <c r="U11" s="37" t="str">
        <f t="shared" si="1"/>
        <v>806rcbc1038 =30</v>
      </c>
      <c r="V11" s="37" t="str">
        <f t="shared" si="2"/>
        <v>806rcbc1039 =30</v>
      </c>
      <c r="W11" s="37" t="str">
        <f t="shared" si="3"/>
        <v>806rcbc1040 =30</v>
      </c>
      <c r="X11" s="37" t="str">
        <f t="shared" si="4"/>
        <v>806rcbc1041 =30</v>
      </c>
      <c r="Y11" s="37" t="str">
        <f t="shared" si="5"/>
        <v>806rcbc1042 =30</v>
      </c>
      <c r="Z11" s="37" t="str">
        <f t="shared" si="6"/>
        <v>806rcbc1043 =30</v>
      </c>
    </row>
    <row r="12" spans="1:26">
      <c r="A12" s="16">
        <v>11</v>
      </c>
      <c r="B12" s="16" t="s">
        <v>46</v>
      </c>
      <c r="C12" s="16" t="s">
        <v>22</v>
      </c>
      <c r="D12" s="16">
        <v>2</v>
      </c>
      <c r="E12" s="3" t="s">
        <v>47</v>
      </c>
      <c r="F12" s="11">
        <v>30</v>
      </c>
      <c r="G12" s="11" t="s">
        <v>48</v>
      </c>
      <c r="H12" s="11">
        <f>IF(Table257101319[[#This Row],[Well Used?]]="Unused",30,IF(Table257101319[[#This Row],[Well Used?]]="1st Use",22,IF(Table257101319[[#This Row],[Well Used?]]="2nd Use",14,IF(Table257101319[[#This Row],[Well Used?]]="3rd Use",6,"Well Done"))))</f>
        <v>22</v>
      </c>
      <c r="I12" s="18" t="str">
        <f>IF(Table257101319[[#This Row],[Volume  (ul) Remaining]]=6,"Well Done","-")</f>
        <v>-</v>
      </c>
      <c r="J12" s="11"/>
      <c r="K12" s="11"/>
      <c r="L12" s="11"/>
      <c r="N12" s="7" t="s">
        <v>44</v>
      </c>
      <c r="O12" s="37" t="str">
        <f t="shared" si="7"/>
        <v>806rcbc1044 =6</v>
      </c>
      <c r="P12" s="37" t="str">
        <f t="shared" si="8"/>
        <v>806rcbc1045 =22</v>
      </c>
      <c r="Q12" s="37" t="str">
        <f t="shared" si="9"/>
        <v>806rcbc1046 =22</v>
      </c>
      <c r="R12" s="37" t="str">
        <f t="shared" si="10"/>
        <v>806rcbc1047 =22</v>
      </c>
      <c r="S12" s="37" t="str">
        <f t="shared" si="11"/>
        <v>806rcbc1048 =22</v>
      </c>
      <c r="T12" s="37" t="str">
        <f t="shared" si="0"/>
        <v>806rcbc1049 =22</v>
      </c>
      <c r="U12" s="37" t="str">
        <f t="shared" si="1"/>
        <v>806rcbc1050 =30</v>
      </c>
      <c r="V12" s="37" t="str">
        <f t="shared" si="2"/>
        <v>806rcbc1051 =30</v>
      </c>
      <c r="W12" s="37" t="str">
        <f t="shared" si="3"/>
        <v>806rcbc1052 =30</v>
      </c>
      <c r="X12" s="37" t="str">
        <f t="shared" si="4"/>
        <v>806rcbc1053 =30</v>
      </c>
      <c r="Y12" s="37" t="str">
        <f t="shared" si="5"/>
        <v>806rcbc1054 =30</v>
      </c>
      <c r="Z12" s="37" t="str">
        <f t="shared" si="6"/>
        <v>806rcbc1055 =30</v>
      </c>
    </row>
    <row r="13" spans="1:26">
      <c r="A13" s="16">
        <v>11</v>
      </c>
      <c r="B13" s="16" t="s">
        <v>49</v>
      </c>
      <c r="C13" s="16" t="s">
        <v>26</v>
      </c>
      <c r="D13" s="16">
        <v>2</v>
      </c>
      <c r="E13" s="3" t="s">
        <v>50</v>
      </c>
      <c r="F13" s="11">
        <v>30</v>
      </c>
      <c r="G13" s="11" t="s">
        <v>48</v>
      </c>
      <c r="H13" s="11">
        <f>IF(Table257101319[[#This Row],[Well Used?]]="Unused",30,IF(Table257101319[[#This Row],[Well Used?]]="1st Use",22,IF(Table257101319[[#This Row],[Well Used?]]="2nd Use",14,IF(Table257101319[[#This Row],[Well Used?]]="3rd Use",6,"Well Done"))))</f>
        <v>22</v>
      </c>
      <c r="I13" s="18" t="str">
        <f>IF(Table257101319[[#This Row],[Volume  (ul) Remaining]]=6,"Well Done","-")</f>
        <v>-</v>
      </c>
      <c r="J13" s="11"/>
      <c r="K13" s="11"/>
      <c r="L13" s="11"/>
    </row>
    <row r="14" spans="1:26" ht="17.100000000000001" thickBot="1">
      <c r="A14" s="16">
        <v>11</v>
      </c>
      <c r="B14" s="16" t="s">
        <v>51</v>
      </c>
      <c r="C14" s="16" t="s">
        <v>29</v>
      </c>
      <c r="D14" s="16">
        <v>2</v>
      </c>
      <c r="E14" s="3" t="s">
        <v>52</v>
      </c>
      <c r="F14" s="11">
        <v>30</v>
      </c>
      <c r="G14" s="11" t="s">
        <v>48</v>
      </c>
      <c r="H14" s="11">
        <f>IF(Table257101319[[#This Row],[Well Used?]]="Unused",30,IF(Table257101319[[#This Row],[Well Used?]]="1st Use",22,IF(Table257101319[[#This Row],[Well Used?]]="2nd Use",14,IF(Table257101319[[#This Row],[Well Used?]]="3rd Use",6,"Well Done"))))</f>
        <v>22</v>
      </c>
      <c r="I14" s="18" t="str">
        <f>IF(Table257101319[[#This Row],[Volume  (ul) Remaining]]=6,"Well Done","-")</f>
        <v>-</v>
      </c>
      <c r="J14" s="11"/>
      <c r="K14" s="11"/>
      <c r="L14" s="11"/>
    </row>
    <row r="15" spans="1:26">
      <c r="A15" s="16">
        <v>11</v>
      </c>
      <c r="B15" s="16" t="s">
        <v>53</v>
      </c>
      <c r="C15" s="16" t="s">
        <v>32</v>
      </c>
      <c r="D15" s="16">
        <v>2</v>
      </c>
      <c r="E15" s="3" t="s">
        <v>54</v>
      </c>
      <c r="F15" s="11">
        <v>30</v>
      </c>
      <c r="G15" s="11" t="s">
        <v>48</v>
      </c>
      <c r="H15" s="11">
        <f>IF(Table257101319[[#This Row],[Well Used?]]="Unused",30,IF(Table257101319[[#This Row],[Well Used?]]="1st Use",22,IF(Table257101319[[#This Row],[Well Used?]]="2nd Use",14,IF(Table257101319[[#This Row],[Well Used?]]="3rd Use",6,"Well Done"))))</f>
        <v>22</v>
      </c>
      <c r="I15" s="18" t="str">
        <f>IF(Table257101319[[#This Row],[Volume  (ul) Remaining]]=6,"Well Done","-")</f>
        <v>-</v>
      </c>
      <c r="J15" s="11"/>
      <c r="K15" s="11"/>
      <c r="L15" s="11"/>
      <c r="N15" s="54" t="s">
        <v>55</v>
      </c>
      <c r="O15" s="55"/>
      <c r="P15" s="55"/>
      <c r="Q15" s="55"/>
      <c r="R15" s="55"/>
      <c r="S15" s="55"/>
      <c r="T15" s="55"/>
      <c r="U15" s="55"/>
      <c r="V15" s="55"/>
      <c r="W15" s="55"/>
      <c r="X15" s="55"/>
      <c r="Y15" s="55"/>
      <c r="Z15" s="56"/>
    </row>
    <row r="16" spans="1:26">
      <c r="A16" s="16">
        <v>11</v>
      </c>
      <c r="B16" s="16" t="s">
        <v>56</v>
      </c>
      <c r="C16" s="16" t="s">
        <v>35</v>
      </c>
      <c r="D16" s="16">
        <v>2</v>
      </c>
      <c r="E16" s="3" t="s">
        <v>57</v>
      </c>
      <c r="F16" s="11">
        <v>30</v>
      </c>
      <c r="G16" s="11" t="s">
        <v>48</v>
      </c>
      <c r="H16" s="11">
        <f>IF(Table257101319[[#This Row],[Well Used?]]="Unused",30,IF(Table257101319[[#This Row],[Well Used?]]="1st Use",22,IF(Table257101319[[#This Row],[Well Used?]]="2nd Use",14,IF(Table257101319[[#This Row],[Well Used?]]="3rd Use",6,"Well Done"))))</f>
        <v>22</v>
      </c>
      <c r="I16" s="18" t="str">
        <f>IF(Table257101319[[#This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11</v>
      </c>
      <c r="B17" s="16" t="s">
        <v>58</v>
      </c>
      <c r="C17" s="16" t="s">
        <v>38</v>
      </c>
      <c r="D17" s="16">
        <v>2</v>
      </c>
      <c r="E17" s="3" t="s">
        <v>59</v>
      </c>
      <c r="F17" s="11">
        <v>30</v>
      </c>
      <c r="G17" s="11" t="s">
        <v>48</v>
      </c>
      <c r="H17" s="11">
        <f>IF(Table257101319[[#This Row],[Well Used?]]="Unused",30,IF(Table257101319[[#This Row],[Well Used?]]="1st Use",22,IF(Table257101319[[#This Row],[Well Used?]]="2nd Use",14,IF(Table257101319[[#This Row],[Well Used?]]="3rd Use",6,"Well Done"))))</f>
        <v>22</v>
      </c>
      <c r="I17" s="18" t="str">
        <f>IF(Table257101319[[#This Row],[Volume  (ul) Remaining]]=6,"Well Done","-")</f>
        <v>-</v>
      </c>
      <c r="J17" s="11"/>
      <c r="K17" s="11"/>
      <c r="L17" s="11"/>
      <c r="N17" s="60"/>
      <c r="O17" s="61"/>
      <c r="P17" s="61"/>
      <c r="Q17" s="61"/>
      <c r="R17" s="61"/>
      <c r="S17" s="61"/>
      <c r="T17" s="61"/>
      <c r="U17" s="61"/>
      <c r="V17" s="61"/>
      <c r="W17" s="61"/>
      <c r="X17" s="61"/>
      <c r="Y17" s="61"/>
      <c r="Z17" s="62"/>
    </row>
    <row r="18" spans="1:26" ht="15" customHeight="1">
      <c r="A18" s="16">
        <v>11</v>
      </c>
      <c r="B18" s="16" t="s">
        <v>60</v>
      </c>
      <c r="C18" s="16" t="s">
        <v>41</v>
      </c>
      <c r="D18" s="16">
        <v>2</v>
      </c>
      <c r="E18" s="3" t="s">
        <v>61</v>
      </c>
      <c r="F18" s="11">
        <v>30</v>
      </c>
      <c r="G18" s="11" t="s">
        <v>48</v>
      </c>
      <c r="H18" s="11">
        <f>IF(Table257101319[[#This Row],[Well Used?]]="Unused",30,IF(Table257101319[[#This Row],[Well Used?]]="1st Use",22,IF(Table257101319[[#This Row],[Well Used?]]="2nd Use",14,IF(Table257101319[[#This Row],[Well Used?]]="3rd Use",6,"Well Done"))))</f>
        <v>22</v>
      </c>
      <c r="I18" s="18" t="str">
        <f>IF(Table257101319[[#This Row],[Volume  (ul) Remaining]]=6,"Well Done","-")</f>
        <v>-</v>
      </c>
      <c r="J18" s="11"/>
      <c r="K18" s="11"/>
      <c r="L18" s="11"/>
      <c r="N18" s="63" t="s">
        <v>62</v>
      </c>
      <c r="O18" s="64"/>
      <c r="P18" s="64"/>
      <c r="Q18" s="64"/>
      <c r="R18" s="64"/>
      <c r="S18" s="64"/>
      <c r="T18" s="64"/>
      <c r="U18" s="64"/>
      <c r="V18" s="64"/>
      <c r="W18" s="64"/>
      <c r="X18" s="64"/>
      <c r="Y18" s="64"/>
      <c r="Z18" s="65"/>
    </row>
    <row r="19" spans="1:26">
      <c r="A19" s="16">
        <v>11</v>
      </c>
      <c r="B19" s="16" t="s">
        <v>63</v>
      </c>
      <c r="C19" s="16" t="s">
        <v>44</v>
      </c>
      <c r="D19" s="16">
        <v>2</v>
      </c>
      <c r="E19" s="3" t="s">
        <v>64</v>
      </c>
      <c r="F19" s="11">
        <v>30</v>
      </c>
      <c r="G19" s="11" t="s">
        <v>48</v>
      </c>
      <c r="H19" s="11">
        <f>IF(Table257101319[[#This Row],[Well Used?]]="Unused",30,IF(Table257101319[[#This Row],[Well Used?]]="1st Use",22,IF(Table257101319[[#This Row],[Well Used?]]="2nd Use",14,IF(Table257101319[[#This Row],[Well Used?]]="3rd Use",6,"Well Done"))))</f>
        <v>22</v>
      </c>
      <c r="I19" s="18" t="str">
        <f>IF(Table257101319[[#This Row],[Volume  (ul) Remaining]]=6,"Well Done","-")</f>
        <v>-</v>
      </c>
      <c r="J19" s="11"/>
      <c r="K19" s="11"/>
      <c r="L19" s="11"/>
      <c r="N19" s="63"/>
      <c r="O19" s="64"/>
      <c r="P19" s="64"/>
      <c r="Q19" s="64"/>
      <c r="R19" s="64"/>
      <c r="S19" s="64"/>
      <c r="T19" s="64"/>
      <c r="U19" s="64"/>
      <c r="V19" s="64"/>
      <c r="W19" s="64"/>
      <c r="X19" s="64"/>
      <c r="Y19" s="64"/>
      <c r="Z19" s="65"/>
    </row>
    <row r="20" spans="1:26">
      <c r="A20" s="16">
        <v>11</v>
      </c>
      <c r="B20" s="16" t="s">
        <v>65</v>
      </c>
      <c r="C20" s="16" t="s">
        <v>22</v>
      </c>
      <c r="D20" s="16">
        <v>3</v>
      </c>
      <c r="E20" s="3" t="s">
        <v>66</v>
      </c>
      <c r="F20" s="11">
        <v>30</v>
      </c>
      <c r="G20" s="11" t="s">
        <v>48</v>
      </c>
      <c r="H20" s="11">
        <f>IF(Table257101319[[#This Row],[Well Used?]]="Unused",30,IF(Table257101319[[#This Row],[Well Used?]]="1st Use",22,IF(Table257101319[[#This Row],[Well Used?]]="2nd Use",14,IF(Table257101319[[#This Row],[Well Used?]]="3rd Use",6,"Well Done"))))</f>
        <v>22</v>
      </c>
      <c r="I20" s="18" t="str">
        <f>IF(Table257101319[[#This Row],[Volume  (ul) Remaining]]=6,"Well Done","-")</f>
        <v>-</v>
      </c>
      <c r="J20" s="11"/>
      <c r="K20" s="11"/>
      <c r="L20" s="11"/>
      <c r="N20" s="63"/>
      <c r="O20" s="64"/>
      <c r="P20" s="64"/>
      <c r="Q20" s="64"/>
      <c r="R20" s="64"/>
      <c r="S20" s="64"/>
      <c r="T20" s="64"/>
      <c r="U20" s="64"/>
      <c r="V20" s="64"/>
      <c r="W20" s="64"/>
      <c r="X20" s="64"/>
      <c r="Y20" s="64"/>
      <c r="Z20" s="65"/>
    </row>
    <row r="21" spans="1:26">
      <c r="A21" s="16">
        <v>11</v>
      </c>
      <c r="B21" s="16" t="s">
        <v>67</v>
      </c>
      <c r="C21" s="16" t="s">
        <v>26</v>
      </c>
      <c r="D21" s="16">
        <v>3</v>
      </c>
      <c r="E21" s="3" t="s">
        <v>68</v>
      </c>
      <c r="F21" s="11">
        <v>30</v>
      </c>
      <c r="G21" s="11" t="s">
        <v>48</v>
      </c>
      <c r="H21" s="11">
        <f>IF(Table257101319[[#This Row],[Well Used?]]="Unused",30,IF(Table257101319[[#This Row],[Well Used?]]="1st Use",22,IF(Table257101319[[#This Row],[Well Used?]]="2nd Use",14,IF(Table257101319[[#This Row],[Well Used?]]="3rd Use",6,"Well Done"))))</f>
        <v>22</v>
      </c>
      <c r="I21" s="18" t="str">
        <f>IF(Table257101319[[#This Row],[Volume  (ul) Remaining]]=6,"Well Done","-")</f>
        <v>-</v>
      </c>
      <c r="J21" s="11"/>
      <c r="K21" s="11"/>
      <c r="L21" s="11"/>
      <c r="N21" s="63"/>
      <c r="O21" s="64"/>
      <c r="P21" s="64"/>
      <c r="Q21" s="64"/>
      <c r="R21" s="64"/>
      <c r="S21" s="64"/>
      <c r="T21" s="64"/>
      <c r="U21" s="64"/>
      <c r="V21" s="64"/>
      <c r="W21" s="64"/>
      <c r="X21" s="64"/>
      <c r="Y21" s="64"/>
      <c r="Z21" s="65"/>
    </row>
    <row r="22" spans="1:26">
      <c r="A22" s="16">
        <v>11</v>
      </c>
      <c r="B22" s="16" t="s">
        <v>69</v>
      </c>
      <c r="C22" s="16" t="s">
        <v>29</v>
      </c>
      <c r="D22" s="16">
        <v>3</v>
      </c>
      <c r="E22" s="3" t="s">
        <v>70</v>
      </c>
      <c r="F22" s="11">
        <v>30</v>
      </c>
      <c r="G22" s="11" t="s">
        <v>48</v>
      </c>
      <c r="H22" s="11">
        <f>IF(Table257101319[[#This Row],[Well Used?]]="Unused",30,IF(Table257101319[[#This Row],[Well Used?]]="1st Use",22,IF(Table257101319[[#This Row],[Well Used?]]="2nd Use",14,IF(Table257101319[[#This Row],[Well Used?]]="3rd Use",6,"Well Done"))))</f>
        <v>22</v>
      </c>
      <c r="I22" s="18" t="str">
        <f>IF(Table257101319[[#This Row],[Volume  (ul) Remaining]]=6,"Well Done","-")</f>
        <v>-</v>
      </c>
      <c r="J22" s="11"/>
      <c r="K22" s="11"/>
      <c r="L22" s="11"/>
      <c r="N22" s="63"/>
      <c r="O22" s="64"/>
      <c r="P22" s="64"/>
      <c r="Q22" s="64"/>
      <c r="R22" s="64"/>
      <c r="S22" s="64"/>
      <c r="T22" s="64"/>
      <c r="U22" s="64"/>
      <c r="V22" s="64"/>
      <c r="W22" s="64"/>
      <c r="X22" s="64"/>
      <c r="Y22" s="64"/>
      <c r="Z22" s="65"/>
    </row>
    <row r="23" spans="1:26">
      <c r="A23" s="16">
        <v>11</v>
      </c>
      <c r="B23" s="16" t="s">
        <v>71</v>
      </c>
      <c r="C23" s="16" t="s">
        <v>32</v>
      </c>
      <c r="D23" s="16">
        <v>3</v>
      </c>
      <c r="E23" s="3" t="s">
        <v>72</v>
      </c>
      <c r="F23" s="11">
        <v>30</v>
      </c>
      <c r="G23" s="11" t="s">
        <v>48</v>
      </c>
      <c r="H23" s="11">
        <f>IF(Table257101319[[#This Row],[Well Used?]]="Unused",30,IF(Table257101319[[#This Row],[Well Used?]]="1st Use",22,IF(Table257101319[[#This Row],[Well Used?]]="2nd Use",14,IF(Table257101319[[#This Row],[Well Used?]]="3rd Use",6,"Well Done"))))</f>
        <v>22</v>
      </c>
      <c r="I23" s="18" t="str">
        <f>IF(Table257101319[[#This Row],[Volume  (ul) Remaining]]=6,"Well Done","-")</f>
        <v>-</v>
      </c>
      <c r="J23" s="11"/>
      <c r="K23" s="11"/>
      <c r="L23" s="11"/>
      <c r="N23" s="63"/>
      <c r="O23" s="64"/>
      <c r="P23" s="64"/>
      <c r="Q23" s="64"/>
      <c r="R23" s="64"/>
      <c r="S23" s="64"/>
      <c r="T23" s="64"/>
      <c r="U23" s="64"/>
      <c r="V23" s="64"/>
      <c r="W23" s="64"/>
      <c r="X23" s="64"/>
      <c r="Y23" s="64"/>
      <c r="Z23" s="65"/>
    </row>
    <row r="24" spans="1:26">
      <c r="A24" s="16">
        <v>11</v>
      </c>
      <c r="B24" s="16" t="s">
        <v>73</v>
      </c>
      <c r="C24" s="16" t="s">
        <v>35</v>
      </c>
      <c r="D24" s="16">
        <v>3</v>
      </c>
      <c r="E24" s="3" t="s">
        <v>74</v>
      </c>
      <c r="F24" s="11">
        <v>30</v>
      </c>
      <c r="G24" s="11" t="s">
        <v>48</v>
      </c>
      <c r="H24" s="11">
        <f>IF(Table257101319[[#This Row],[Well Used?]]="Unused",30,IF(Table257101319[[#This Row],[Well Used?]]="1st Use",22,IF(Table257101319[[#This Row],[Well Used?]]="2nd Use",14,IF(Table257101319[[#This Row],[Well Used?]]="3rd Use",6,"Well Done"))))</f>
        <v>22</v>
      </c>
      <c r="I24" s="18" t="str">
        <f>IF(Table257101319[[#This Row],[Volume  (ul) Remaining]]=6,"Well Done","-")</f>
        <v>-</v>
      </c>
      <c r="J24" s="11"/>
      <c r="K24" s="11"/>
      <c r="L24" s="11"/>
      <c r="N24" s="63"/>
      <c r="O24" s="64"/>
      <c r="P24" s="64"/>
      <c r="Q24" s="64"/>
      <c r="R24" s="64"/>
      <c r="S24" s="64"/>
      <c r="T24" s="64"/>
      <c r="U24" s="64"/>
      <c r="V24" s="64"/>
      <c r="W24" s="64"/>
      <c r="X24" s="64"/>
      <c r="Y24" s="64"/>
      <c r="Z24" s="65"/>
    </row>
    <row r="25" spans="1:26">
      <c r="A25" s="16">
        <v>11</v>
      </c>
      <c r="B25" s="16" t="s">
        <v>75</v>
      </c>
      <c r="C25" s="16" t="s">
        <v>38</v>
      </c>
      <c r="D25" s="16">
        <v>3</v>
      </c>
      <c r="E25" s="3" t="s">
        <v>76</v>
      </c>
      <c r="F25" s="11">
        <v>30</v>
      </c>
      <c r="G25" s="11" t="s">
        <v>48</v>
      </c>
      <c r="H25" s="11">
        <f>IF(Table257101319[[#This Row],[Well Used?]]="Unused",30,IF(Table257101319[[#This Row],[Well Used?]]="1st Use",22,IF(Table257101319[[#This Row],[Well Used?]]="2nd Use",14,IF(Table257101319[[#This Row],[Well Used?]]="3rd Use",6,"Well Done"))))</f>
        <v>22</v>
      </c>
      <c r="I25" s="18" t="str">
        <f>IF(Table257101319[[#This Row],[Volume  (ul) Remaining]]=6,"Well Done","-")</f>
        <v>-</v>
      </c>
      <c r="J25" s="11"/>
      <c r="K25" s="11"/>
      <c r="L25" s="11"/>
      <c r="N25" s="63"/>
      <c r="O25" s="64"/>
      <c r="P25" s="64"/>
      <c r="Q25" s="64"/>
      <c r="R25" s="64"/>
      <c r="S25" s="64"/>
      <c r="T25" s="64"/>
      <c r="U25" s="64"/>
      <c r="V25" s="64"/>
      <c r="W25" s="64"/>
      <c r="X25" s="64"/>
      <c r="Y25" s="64"/>
      <c r="Z25" s="65"/>
    </row>
    <row r="26" spans="1:26">
      <c r="A26" s="16">
        <v>11</v>
      </c>
      <c r="B26" s="16" t="s">
        <v>77</v>
      </c>
      <c r="C26" s="16" t="s">
        <v>41</v>
      </c>
      <c r="D26" s="16">
        <v>3</v>
      </c>
      <c r="E26" s="3" t="s">
        <v>78</v>
      </c>
      <c r="F26" s="11">
        <v>30</v>
      </c>
      <c r="G26" s="11" t="s">
        <v>48</v>
      </c>
      <c r="H26" s="11">
        <f>IF(Table257101319[[#This Row],[Well Used?]]="Unused",30,IF(Table257101319[[#This Row],[Well Used?]]="1st Use",22,IF(Table257101319[[#This Row],[Well Used?]]="2nd Use",14,IF(Table257101319[[#This Row],[Well Used?]]="3rd Use",6,"Well Done"))))</f>
        <v>22</v>
      </c>
      <c r="I26" s="18" t="str">
        <f>IF(Table257101319[[#This Row],[Volume  (ul) Remaining]]=6,"Well Done","-")</f>
        <v>-</v>
      </c>
      <c r="J26" s="11"/>
      <c r="K26" s="11"/>
      <c r="L26" s="11"/>
      <c r="N26" s="63"/>
      <c r="O26" s="64"/>
      <c r="P26" s="64"/>
      <c r="Q26" s="64"/>
      <c r="R26" s="64"/>
      <c r="S26" s="64"/>
      <c r="T26" s="64"/>
      <c r="U26" s="64"/>
      <c r="V26" s="64"/>
      <c r="W26" s="64"/>
      <c r="X26" s="64"/>
      <c r="Y26" s="64"/>
      <c r="Z26" s="65"/>
    </row>
    <row r="27" spans="1:26">
      <c r="A27" s="16">
        <v>11</v>
      </c>
      <c r="B27" s="16" t="s">
        <v>79</v>
      </c>
      <c r="C27" s="16" t="s">
        <v>44</v>
      </c>
      <c r="D27" s="16">
        <v>3</v>
      </c>
      <c r="E27" s="3" t="s">
        <v>80</v>
      </c>
      <c r="F27" s="11">
        <v>30</v>
      </c>
      <c r="G27" s="11" t="s">
        <v>48</v>
      </c>
      <c r="H27" s="11">
        <f>IF(Table257101319[[#This Row],[Well Used?]]="Unused",30,IF(Table257101319[[#This Row],[Well Used?]]="1st Use",22,IF(Table257101319[[#This Row],[Well Used?]]="2nd Use",14,IF(Table257101319[[#This Row],[Well Used?]]="3rd Use",6,"Well Done"))))</f>
        <v>22</v>
      </c>
      <c r="I27" s="18" t="str">
        <f>IF(Table257101319[[#This Row],[Volume  (ul) Remaining]]=6,"Well Done","-")</f>
        <v>-</v>
      </c>
      <c r="J27" s="11"/>
      <c r="K27" s="11"/>
      <c r="L27" s="11"/>
      <c r="N27" s="63"/>
      <c r="O27" s="64"/>
      <c r="P27" s="64"/>
      <c r="Q27" s="64"/>
      <c r="R27" s="64"/>
      <c r="S27" s="64"/>
      <c r="T27" s="64"/>
      <c r="U27" s="64"/>
      <c r="V27" s="64"/>
      <c r="W27" s="64"/>
      <c r="X27" s="64"/>
      <c r="Y27" s="64"/>
      <c r="Z27" s="65"/>
    </row>
    <row r="28" spans="1:26">
      <c r="A28" s="16">
        <v>11</v>
      </c>
      <c r="B28" s="16" t="s">
        <v>81</v>
      </c>
      <c r="C28" s="16" t="s">
        <v>22</v>
      </c>
      <c r="D28" s="16">
        <v>4</v>
      </c>
      <c r="E28" s="3" t="s">
        <v>82</v>
      </c>
      <c r="F28" s="11">
        <v>30</v>
      </c>
      <c r="G28" s="11" t="s">
        <v>48</v>
      </c>
      <c r="H28" s="11">
        <f>IF(Table257101319[[#This Row],[Well Used?]]="Unused",30,IF(Table257101319[[#This Row],[Well Used?]]="1st Use",22,IF(Table257101319[[#This Row],[Well Used?]]="2nd Use",14,IF(Table257101319[[#This Row],[Well Used?]]="3rd Use",6,"Well Done"))))</f>
        <v>22</v>
      </c>
      <c r="I28" s="18" t="str">
        <f>IF(Table257101319[[#This Row],[Volume  (ul) Remaining]]=6,"Well Done","-")</f>
        <v>-</v>
      </c>
      <c r="J28" s="11"/>
      <c r="K28" s="11"/>
      <c r="L28" s="11"/>
      <c r="N28" s="63"/>
      <c r="O28" s="64"/>
      <c r="P28" s="64"/>
      <c r="Q28" s="64"/>
      <c r="R28" s="64"/>
      <c r="S28" s="64"/>
      <c r="T28" s="64"/>
      <c r="U28" s="64"/>
      <c r="V28" s="64"/>
      <c r="W28" s="64"/>
      <c r="X28" s="64"/>
      <c r="Y28" s="64"/>
      <c r="Z28" s="65"/>
    </row>
    <row r="29" spans="1:26">
      <c r="A29" s="16">
        <v>11</v>
      </c>
      <c r="B29" s="16" t="s">
        <v>83</v>
      </c>
      <c r="C29" s="16" t="s">
        <v>26</v>
      </c>
      <c r="D29" s="16">
        <v>4</v>
      </c>
      <c r="E29" s="3" t="s">
        <v>84</v>
      </c>
      <c r="F29" s="11">
        <v>30</v>
      </c>
      <c r="G29" s="11" t="s">
        <v>48</v>
      </c>
      <c r="H29" s="11">
        <f>IF(Table257101319[[#This Row],[Well Used?]]="Unused",30,IF(Table257101319[[#This Row],[Well Used?]]="1st Use",22,IF(Table257101319[[#This Row],[Well Used?]]="2nd Use",14,IF(Table257101319[[#This Row],[Well Used?]]="3rd Use",6,"Well Done"))))</f>
        <v>22</v>
      </c>
      <c r="I29" s="18" t="str">
        <f>IF(Table257101319[[#This Row],[Volume  (ul) Remaining]]=6,"Well Done","-")</f>
        <v>-</v>
      </c>
      <c r="J29" s="11"/>
      <c r="K29" s="11"/>
      <c r="L29" s="11"/>
      <c r="N29" s="63"/>
      <c r="O29" s="64"/>
      <c r="P29" s="64"/>
      <c r="Q29" s="64"/>
      <c r="R29" s="64"/>
      <c r="S29" s="64"/>
      <c r="T29" s="64"/>
      <c r="U29" s="64"/>
      <c r="V29" s="64"/>
      <c r="W29" s="64"/>
      <c r="X29" s="64"/>
      <c r="Y29" s="64"/>
      <c r="Z29" s="65"/>
    </row>
    <row r="30" spans="1:26">
      <c r="A30" s="16">
        <v>11</v>
      </c>
      <c r="B30" s="16" t="s">
        <v>85</v>
      </c>
      <c r="C30" s="16" t="s">
        <v>29</v>
      </c>
      <c r="D30" s="16">
        <v>4</v>
      </c>
      <c r="E30" s="3" t="s">
        <v>86</v>
      </c>
      <c r="F30" s="11">
        <v>30</v>
      </c>
      <c r="G30" s="11" t="s">
        <v>48</v>
      </c>
      <c r="H30" s="11">
        <f>IF(Table257101319[[#This Row],[Well Used?]]="Unused",30,IF(Table257101319[[#This Row],[Well Used?]]="1st Use",22,IF(Table257101319[[#This Row],[Well Used?]]="2nd Use",14,IF(Table257101319[[#This Row],[Well Used?]]="3rd Use",6,"Well Done"))))</f>
        <v>22</v>
      </c>
      <c r="I30" s="18" t="str">
        <f>IF(Table257101319[[#This Row],[Volume  (ul) Remaining]]=6,"Well Done","-")</f>
        <v>-</v>
      </c>
      <c r="J30" s="11"/>
      <c r="K30" s="11"/>
      <c r="L30" s="11"/>
      <c r="N30" s="63"/>
      <c r="O30" s="64"/>
      <c r="P30" s="64"/>
      <c r="Q30" s="64"/>
      <c r="R30" s="64"/>
      <c r="S30" s="64"/>
      <c r="T30" s="64"/>
      <c r="U30" s="64"/>
      <c r="V30" s="64"/>
      <c r="W30" s="64"/>
      <c r="X30" s="64"/>
      <c r="Y30" s="64"/>
      <c r="Z30" s="65"/>
    </row>
    <row r="31" spans="1:26">
      <c r="A31" s="16">
        <v>11</v>
      </c>
      <c r="B31" s="16" t="s">
        <v>87</v>
      </c>
      <c r="C31" s="16" t="s">
        <v>32</v>
      </c>
      <c r="D31" s="16">
        <v>4</v>
      </c>
      <c r="E31" s="3" t="s">
        <v>88</v>
      </c>
      <c r="F31" s="11">
        <v>30</v>
      </c>
      <c r="G31" s="11" t="s">
        <v>48</v>
      </c>
      <c r="H31" s="11">
        <f>IF(Table257101319[[#This Row],[Well Used?]]="Unused",30,IF(Table257101319[[#This Row],[Well Used?]]="1st Use",22,IF(Table257101319[[#This Row],[Well Used?]]="2nd Use",14,IF(Table257101319[[#This Row],[Well Used?]]="3rd Use",6,"Well Done"))))</f>
        <v>22</v>
      </c>
      <c r="I31" s="18" t="str">
        <f>IF(Table257101319[[#This Row],[Volume  (ul) Remaining]]=6,"Well Done","-")</f>
        <v>-</v>
      </c>
      <c r="J31" s="11"/>
      <c r="K31" s="11"/>
      <c r="L31" s="11"/>
      <c r="N31" s="63"/>
      <c r="O31" s="64"/>
      <c r="P31" s="64"/>
      <c r="Q31" s="64"/>
      <c r="R31" s="64"/>
      <c r="S31" s="64"/>
      <c r="T31" s="64"/>
      <c r="U31" s="64"/>
      <c r="V31" s="64"/>
      <c r="W31" s="64"/>
      <c r="X31" s="64"/>
      <c r="Y31" s="64"/>
      <c r="Z31" s="65"/>
    </row>
    <row r="32" spans="1:26">
      <c r="A32" s="16">
        <v>11</v>
      </c>
      <c r="B32" s="16" t="s">
        <v>89</v>
      </c>
      <c r="C32" s="16" t="s">
        <v>35</v>
      </c>
      <c r="D32" s="16">
        <v>4</v>
      </c>
      <c r="E32" s="3" t="s">
        <v>90</v>
      </c>
      <c r="F32" s="11">
        <v>30</v>
      </c>
      <c r="G32" s="11" t="s">
        <v>48</v>
      </c>
      <c r="H32" s="11">
        <f>IF(Table257101319[[#This Row],[Well Used?]]="Unused",30,IF(Table257101319[[#This Row],[Well Used?]]="1st Use",22,IF(Table257101319[[#This Row],[Well Used?]]="2nd Use",14,IF(Table257101319[[#This Row],[Well Used?]]="3rd Use",6,"Well Done"))))</f>
        <v>22</v>
      </c>
      <c r="I32" s="18" t="str">
        <f>IF(Table257101319[[#This Row],[Volume  (ul) Remaining]]=6,"Well Done","-")</f>
        <v>-</v>
      </c>
      <c r="J32" s="11"/>
      <c r="K32" s="11"/>
      <c r="L32" s="11"/>
      <c r="N32" s="63"/>
      <c r="O32" s="64"/>
      <c r="P32" s="64"/>
      <c r="Q32" s="64"/>
      <c r="R32" s="64"/>
      <c r="S32" s="64"/>
      <c r="T32" s="64"/>
      <c r="U32" s="64"/>
      <c r="V32" s="64"/>
      <c r="W32" s="64"/>
      <c r="X32" s="64"/>
      <c r="Y32" s="64"/>
      <c r="Z32" s="65"/>
    </row>
    <row r="33" spans="1:26">
      <c r="A33" s="16">
        <v>11</v>
      </c>
      <c r="B33" s="16" t="s">
        <v>91</v>
      </c>
      <c r="C33" s="16" t="s">
        <v>38</v>
      </c>
      <c r="D33" s="16">
        <v>4</v>
      </c>
      <c r="E33" s="3" t="s">
        <v>92</v>
      </c>
      <c r="F33" s="11">
        <v>30</v>
      </c>
      <c r="G33" s="11" t="s">
        <v>48</v>
      </c>
      <c r="H33" s="11">
        <f>IF(Table257101319[[#This Row],[Well Used?]]="Unused",30,IF(Table257101319[[#This Row],[Well Used?]]="1st Use",22,IF(Table257101319[[#This Row],[Well Used?]]="2nd Use",14,IF(Table257101319[[#This Row],[Well Used?]]="3rd Use",6,"Well Done"))))</f>
        <v>22</v>
      </c>
      <c r="I33" s="18" t="str">
        <f>IF(Table257101319[[#This Row],[Volume  (ul) Remaining]]=6,"Well Done","-")</f>
        <v>-</v>
      </c>
      <c r="J33" s="11"/>
      <c r="K33" s="11"/>
      <c r="L33" s="11"/>
      <c r="N33" s="63"/>
      <c r="O33" s="64"/>
      <c r="P33" s="64"/>
      <c r="Q33" s="64"/>
      <c r="R33" s="64"/>
      <c r="S33" s="64"/>
      <c r="T33" s="64"/>
      <c r="U33" s="64"/>
      <c r="V33" s="64"/>
      <c r="W33" s="64"/>
      <c r="X33" s="64"/>
      <c r="Y33" s="64"/>
      <c r="Z33" s="65"/>
    </row>
    <row r="34" spans="1:26">
      <c r="A34" s="16">
        <v>11</v>
      </c>
      <c r="B34" s="16" t="s">
        <v>93</v>
      </c>
      <c r="C34" s="16" t="s">
        <v>41</v>
      </c>
      <c r="D34" s="16">
        <v>4</v>
      </c>
      <c r="E34" s="3" t="s">
        <v>94</v>
      </c>
      <c r="F34" s="11">
        <v>30</v>
      </c>
      <c r="G34" s="11" t="s">
        <v>48</v>
      </c>
      <c r="H34" s="11">
        <f>IF(Table257101319[[#This Row],[Well Used?]]="Unused",30,IF(Table257101319[[#This Row],[Well Used?]]="1st Use",22,IF(Table257101319[[#This Row],[Well Used?]]="2nd Use",14,IF(Table257101319[[#This Row],[Well Used?]]="3rd Use",6,"Well Done"))))</f>
        <v>22</v>
      </c>
      <c r="I34" s="18" t="str">
        <f>IF(Table257101319[[#This Row],[Volume  (ul) Remaining]]=6,"Well Done","-")</f>
        <v>-</v>
      </c>
      <c r="J34" s="11"/>
      <c r="K34" s="11"/>
      <c r="L34" s="11"/>
      <c r="N34" s="63"/>
      <c r="O34" s="64"/>
      <c r="P34" s="64"/>
      <c r="Q34" s="64"/>
      <c r="R34" s="64"/>
      <c r="S34" s="64"/>
      <c r="T34" s="64"/>
      <c r="U34" s="64"/>
      <c r="V34" s="64"/>
      <c r="W34" s="64"/>
      <c r="X34" s="64"/>
      <c r="Y34" s="64"/>
      <c r="Z34" s="65"/>
    </row>
    <row r="35" spans="1:26">
      <c r="A35" s="16">
        <v>11</v>
      </c>
      <c r="B35" s="16" t="s">
        <v>95</v>
      </c>
      <c r="C35" s="16" t="s">
        <v>44</v>
      </c>
      <c r="D35" s="16">
        <v>4</v>
      </c>
      <c r="E35" s="3" t="s">
        <v>96</v>
      </c>
      <c r="F35" s="11">
        <v>30</v>
      </c>
      <c r="G35" s="11" t="s">
        <v>48</v>
      </c>
      <c r="H35" s="11">
        <f>IF(Table257101319[[#This Row],[Well Used?]]="Unused",30,IF(Table257101319[[#This Row],[Well Used?]]="1st Use",22,IF(Table257101319[[#This Row],[Well Used?]]="2nd Use",14,IF(Table257101319[[#This Row],[Well Used?]]="3rd Use",6,"Well Done"))))</f>
        <v>22</v>
      </c>
      <c r="I35" s="18" t="str">
        <f>IF(Table257101319[[#This Row],[Volume  (ul) Remaining]]=6,"Well Done","-")</f>
        <v>-</v>
      </c>
      <c r="J35" s="11"/>
      <c r="K35" s="11"/>
      <c r="L35" s="11"/>
      <c r="N35" s="63"/>
      <c r="O35" s="64"/>
      <c r="P35" s="64"/>
      <c r="Q35" s="64"/>
      <c r="R35" s="64"/>
      <c r="S35" s="64"/>
      <c r="T35" s="64"/>
      <c r="U35" s="64"/>
      <c r="V35" s="64"/>
      <c r="W35" s="64"/>
      <c r="X35" s="64"/>
      <c r="Y35" s="64"/>
      <c r="Z35" s="65"/>
    </row>
    <row r="36" spans="1:26">
      <c r="A36" s="16">
        <v>11</v>
      </c>
      <c r="B36" s="16" t="s">
        <v>97</v>
      </c>
      <c r="C36" s="16" t="s">
        <v>22</v>
      </c>
      <c r="D36" s="16">
        <v>5</v>
      </c>
      <c r="E36" s="3" t="s">
        <v>98</v>
      </c>
      <c r="F36" s="11">
        <v>30</v>
      </c>
      <c r="G36" s="11" t="s">
        <v>48</v>
      </c>
      <c r="H36" s="11">
        <f>IF(Table257101319[[#This Row],[Well Used?]]="Unused",30,IF(Table257101319[[#This Row],[Well Used?]]="1st Use",22,IF(Table257101319[[#This Row],[Well Used?]]="2nd Use",14,IF(Table257101319[[#This Row],[Well Used?]]="3rd Use",6,"Well Done"))))</f>
        <v>22</v>
      </c>
      <c r="I36" s="18" t="str">
        <f>IF(Table257101319[[#This Row],[Volume  (ul) Remaining]]=6,"Well Done","-")</f>
        <v>-</v>
      </c>
      <c r="J36" s="11"/>
      <c r="K36" s="11"/>
      <c r="L36" s="11"/>
      <c r="N36" s="63"/>
      <c r="O36" s="64"/>
      <c r="P36" s="64"/>
      <c r="Q36" s="64"/>
      <c r="R36" s="64"/>
      <c r="S36" s="64"/>
      <c r="T36" s="64"/>
      <c r="U36" s="64"/>
      <c r="V36" s="64"/>
      <c r="W36" s="64"/>
      <c r="X36" s="64"/>
      <c r="Y36" s="64"/>
      <c r="Z36" s="65"/>
    </row>
    <row r="37" spans="1:26">
      <c r="A37" s="16">
        <v>11</v>
      </c>
      <c r="B37" s="16" t="s">
        <v>99</v>
      </c>
      <c r="C37" s="16" t="s">
        <v>26</v>
      </c>
      <c r="D37" s="16">
        <v>5</v>
      </c>
      <c r="E37" s="3" t="s">
        <v>100</v>
      </c>
      <c r="F37" s="11">
        <v>30</v>
      </c>
      <c r="G37" s="11" t="s">
        <v>48</v>
      </c>
      <c r="H37" s="11">
        <f>IF(Table257101319[[#This Row],[Well Used?]]="Unused",30,IF(Table257101319[[#This Row],[Well Used?]]="1st Use",22,IF(Table257101319[[#This Row],[Well Used?]]="2nd Use",14,IF(Table257101319[[#This Row],[Well Used?]]="3rd Use",6,"Well Done"))))</f>
        <v>22</v>
      </c>
      <c r="I37" s="18" t="str">
        <f>IF(Table257101319[[#This Row],[Volume  (ul) Remaining]]=6,"Well Done","-")</f>
        <v>-</v>
      </c>
      <c r="J37" s="11"/>
      <c r="K37" s="11"/>
      <c r="L37" s="11"/>
      <c r="N37" s="63"/>
      <c r="O37" s="64"/>
      <c r="P37" s="64"/>
      <c r="Q37" s="64"/>
      <c r="R37" s="64"/>
      <c r="S37" s="64"/>
      <c r="T37" s="64"/>
      <c r="U37" s="64"/>
      <c r="V37" s="64"/>
      <c r="W37" s="64"/>
      <c r="X37" s="64"/>
      <c r="Y37" s="64"/>
      <c r="Z37" s="65"/>
    </row>
    <row r="38" spans="1:26">
      <c r="A38" s="16">
        <v>11</v>
      </c>
      <c r="B38" s="16" t="s">
        <v>101</v>
      </c>
      <c r="C38" s="16" t="s">
        <v>29</v>
      </c>
      <c r="D38" s="16">
        <v>5</v>
      </c>
      <c r="E38" s="3" t="s">
        <v>102</v>
      </c>
      <c r="F38" s="11">
        <v>30</v>
      </c>
      <c r="G38" s="11" t="s">
        <v>48</v>
      </c>
      <c r="H38" s="11">
        <f>IF(Table257101319[[#This Row],[Well Used?]]="Unused",30,IF(Table257101319[[#This Row],[Well Used?]]="1st Use",22,IF(Table257101319[[#This Row],[Well Used?]]="2nd Use",14,IF(Table257101319[[#This Row],[Well Used?]]="3rd Use",6,"Well Done"))))</f>
        <v>22</v>
      </c>
      <c r="I38" s="18" t="str">
        <f>IF(Table257101319[[#This Row],[Volume  (ul) Remaining]]=6,"Well Done","-")</f>
        <v>-</v>
      </c>
      <c r="J38" s="11"/>
      <c r="K38" s="11"/>
      <c r="L38" s="11"/>
      <c r="N38" s="63"/>
      <c r="O38" s="64"/>
      <c r="P38" s="64"/>
      <c r="Q38" s="64"/>
      <c r="R38" s="64"/>
      <c r="S38" s="64"/>
      <c r="T38" s="64"/>
      <c r="U38" s="64"/>
      <c r="V38" s="64"/>
      <c r="W38" s="64"/>
      <c r="X38" s="64"/>
      <c r="Y38" s="64"/>
      <c r="Z38" s="65"/>
    </row>
    <row r="39" spans="1:26">
      <c r="A39" s="16">
        <v>11</v>
      </c>
      <c r="B39" s="16" t="s">
        <v>103</v>
      </c>
      <c r="C39" s="16" t="s">
        <v>32</v>
      </c>
      <c r="D39" s="16">
        <v>5</v>
      </c>
      <c r="E39" s="3" t="s">
        <v>104</v>
      </c>
      <c r="F39" s="11">
        <v>30</v>
      </c>
      <c r="G39" s="11" t="s">
        <v>48</v>
      </c>
      <c r="H39" s="11">
        <f>IF(Table257101319[[#This Row],[Well Used?]]="Unused",30,IF(Table257101319[[#This Row],[Well Used?]]="1st Use",22,IF(Table257101319[[#This Row],[Well Used?]]="2nd Use",14,IF(Table257101319[[#This Row],[Well Used?]]="3rd Use",6,"Well Done"))))</f>
        <v>22</v>
      </c>
      <c r="I39" s="18" t="str">
        <f>IF(Table257101319[[#This Row],[Volume  (ul) Remaining]]=6,"Well Done","-")</f>
        <v>-</v>
      </c>
      <c r="J39" s="11"/>
      <c r="K39" s="11"/>
      <c r="L39" s="11"/>
      <c r="N39" s="63"/>
      <c r="O39" s="64"/>
      <c r="P39" s="64"/>
      <c r="Q39" s="64"/>
      <c r="R39" s="64"/>
      <c r="S39" s="64"/>
      <c r="T39" s="64"/>
      <c r="U39" s="64"/>
      <c r="V39" s="64"/>
      <c r="W39" s="64"/>
      <c r="X39" s="64"/>
      <c r="Y39" s="64"/>
      <c r="Z39" s="65"/>
    </row>
    <row r="40" spans="1:26">
      <c r="A40" s="16">
        <v>11</v>
      </c>
      <c r="B40" s="16" t="s">
        <v>105</v>
      </c>
      <c r="C40" s="16" t="s">
        <v>35</v>
      </c>
      <c r="D40" s="16">
        <v>5</v>
      </c>
      <c r="E40" s="3" t="s">
        <v>106</v>
      </c>
      <c r="F40" s="11">
        <v>30</v>
      </c>
      <c r="G40" s="11" t="s">
        <v>48</v>
      </c>
      <c r="H40" s="11">
        <f>IF(Table257101319[[#This Row],[Well Used?]]="Unused",30,IF(Table257101319[[#This Row],[Well Used?]]="1st Use",22,IF(Table257101319[[#This Row],[Well Used?]]="2nd Use",14,IF(Table257101319[[#This Row],[Well Used?]]="3rd Use",6,"Well Done"))))</f>
        <v>22</v>
      </c>
      <c r="I40" s="18" t="str">
        <f>IF(Table257101319[[#This Row],[Volume  (ul) Remaining]]=6,"Well Done","-")</f>
        <v>-</v>
      </c>
      <c r="J40" s="11"/>
      <c r="K40" s="11"/>
      <c r="L40" s="11"/>
      <c r="N40" s="63"/>
      <c r="O40" s="64"/>
      <c r="P40" s="64"/>
      <c r="Q40" s="64"/>
      <c r="R40" s="64"/>
      <c r="S40" s="64"/>
      <c r="T40" s="64"/>
      <c r="U40" s="64"/>
      <c r="V40" s="64"/>
      <c r="W40" s="64"/>
      <c r="X40" s="64"/>
      <c r="Y40" s="64"/>
      <c r="Z40" s="65"/>
    </row>
    <row r="41" spans="1:26">
      <c r="A41" s="16">
        <v>11</v>
      </c>
      <c r="B41" s="16" t="s">
        <v>107</v>
      </c>
      <c r="C41" s="16" t="s">
        <v>38</v>
      </c>
      <c r="D41" s="16">
        <v>5</v>
      </c>
      <c r="E41" s="3" t="s">
        <v>108</v>
      </c>
      <c r="F41" s="11">
        <v>30</v>
      </c>
      <c r="G41" s="11" t="s">
        <v>48</v>
      </c>
      <c r="H41" s="11">
        <f>IF(Table257101319[[#This Row],[Well Used?]]="Unused",30,IF(Table257101319[[#This Row],[Well Used?]]="1st Use",22,IF(Table257101319[[#This Row],[Well Used?]]="2nd Use",14,IF(Table257101319[[#This Row],[Well Used?]]="3rd Use",6,"Well Done"))))</f>
        <v>22</v>
      </c>
      <c r="I41" s="18" t="str">
        <f>IF(Table257101319[[#This Row],[Volume  (ul) Remaining]]=6,"Well Done","-")</f>
        <v>-</v>
      </c>
      <c r="J41" s="11"/>
      <c r="K41" s="11"/>
      <c r="L41" s="11"/>
      <c r="N41" s="63"/>
      <c r="O41" s="64"/>
      <c r="P41" s="64"/>
      <c r="Q41" s="64"/>
      <c r="R41" s="64"/>
      <c r="S41" s="64"/>
      <c r="T41" s="64"/>
      <c r="U41" s="64"/>
      <c r="V41" s="64"/>
      <c r="W41" s="64"/>
      <c r="X41" s="64"/>
      <c r="Y41" s="64"/>
      <c r="Z41" s="65"/>
    </row>
    <row r="42" spans="1:26">
      <c r="A42" s="16">
        <v>11</v>
      </c>
      <c r="B42" s="16" t="s">
        <v>109</v>
      </c>
      <c r="C42" s="16" t="s">
        <v>41</v>
      </c>
      <c r="D42" s="16">
        <v>5</v>
      </c>
      <c r="E42" s="3" t="s">
        <v>110</v>
      </c>
      <c r="F42" s="11">
        <v>30</v>
      </c>
      <c r="G42" s="11" t="s">
        <v>48</v>
      </c>
      <c r="H42" s="11">
        <f>IF(Table257101319[[#This Row],[Well Used?]]="Unused",30,IF(Table257101319[[#This Row],[Well Used?]]="1st Use",22,IF(Table257101319[[#This Row],[Well Used?]]="2nd Use",14,IF(Table257101319[[#This Row],[Well Used?]]="3rd Use",6,"Well Done"))))</f>
        <v>22</v>
      </c>
      <c r="I42" s="18" t="str">
        <f>IF(Table257101319[[#This Row],[Volume  (ul) Remaining]]=6,"Well Done","-")</f>
        <v>-</v>
      </c>
      <c r="J42" s="11"/>
      <c r="K42" s="11"/>
      <c r="L42" s="11"/>
      <c r="N42" s="63"/>
      <c r="O42" s="64"/>
      <c r="P42" s="64"/>
      <c r="Q42" s="64"/>
      <c r="R42" s="64"/>
      <c r="S42" s="64"/>
      <c r="T42" s="64"/>
      <c r="U42" s="64"/>
      <c r="V42" s="64"/>
      <c r="W42" s="64"/>
      <c r="X42" s="64"/>
      <c r="Y42" s="64"/>
      <c r="Z42" s="65"/>
    </row>
    <row r="43" spans="1:26">
      <c r="A43" s="16">
        <v>11</v>
      </c>
      <c r="B43" s="16" t="s">
        <v>111</v>
      </c>
      <c r="C43" s="16" t="s">
        <v>44</v>
      </c>
      <c r="D43" s="16">
        <v>5</v>
      </c>
      <c r="E43" s="3" t="s">
        <v>112</v>
      </c>
      <c r="F43" s="11">
        <v>30</v>
      </c>
      <c r="G43" s="11" t="s">
        <v>48</v>
      </c>
      <c r="H43" s="11">
        <f>IF(Table257101319[[#This Row],[Well Used?]]="Unused",30,IF(Table257101319[[#This Row],[Well Used?]]="1st Use",22,IF(Table257101319[[#This Row],[Well Used?]]="2nd Use",14,IF(Table257101319[[#This Row],[Well Used?]]="3rd Use",6,"Well Done"))))</f>
        <v>22</v>
      </c>
      <c r="I43" s="18" t="str">
        <f>IF(Table257101319[[#This Row],[Volume  (ul) Remaining]]=6,"Well Done","-")</f>
        <v>-</v>
      </c>
      <c r="J43" s="11"/>
      <c r="K43" s="11"/>
      <c r="L43" s="11"/>
      <c r="N43" s="63"/>
      <c r="O43" s="64"/>
      <c r="P43" s="64"/>
      <c r="Q43" s="64"/>
      <c r="R43" s="64"/>
      <c r="S43" s="64"/>
      <c r="T43" s="64"/>
      <c r="U43" s="64"/>
      <c r="V43" s="64"/>
      <c r="W43" s="64"/>
      <c r="X43" s="64"/>
      <c r="Y43" s="64"/>
      <c r="Z43" s="65"/>
    </row>
    <row r="44" spans="1:26">
      <c r="A44" s="16">
        <v>11</v>
      </c>
      <c r="B44" s="16" t="s">
        <v>113</v>
      </c>
      <c r="C44" s="16" t="s">
        <v>22</v>
      </c>
      <c r="D44" s="16">
        <v>6</v>
      </c>
      <c r="E44" s="3" t="s">
        <v>114</v>
      </c>
      <c r="F44" s="11">
        <v>30</v>
      </c>
      <c r="G44" s="11" t="s">
        <v>48</v>
      </c>
      <c r="H44" s="11">
        <f>IF(Table257101319[[#This Row],[Well Used?]]="Unused",30,IF(Table257101319[[#This Row],[Well Used?]]="1st Use",22,IF(Table257101319[[#This Row],[Well Used?]]="2nd Use",14,IF(Table257101319[[#This Row],[Well Used?]]="3rd Use",6,"Well Done"))))</f>
        <v>22</v>
      </c>
      <c r="I44" s="18" t="str">
        <f>IF(Table257101319[[#This Row],[Volume  (ul) Remaining]]=6,"Well Done","-")</f>
        <v>-</v>
      </c>
      <c r="J44" s="11"/>
      <c r="K44" s="11"/>
      <c r="L44" s="11"/>
      <c r="N44" s="63"/>
      <c r="O44" s="64"/>
      <c r="P44" s="64"/>
      <c r="Q44" s="64"/>
      <c r="R44" s="64"/>
      <c r="S44" s="64"/>
      <c r="T44" s="64"/>
      <c r="U44" s="64"/>
      <c r="V44" s="64"/>
      <c r="W44" s="64"/>
      <c r="X44" s="64"/>
      <c r="Y44" s="64"/>
      <c r="Z44" s="65"/>
    </row>
    <row r="45" spans="1:26">
      <c r="A45" s="16">
        <v>11</v>
      </c>
      <c r="B45" s="16" t="s">
        <v>115</v>
      </c>
      <c r="C45" s="16" t="s">
        <v>26</v>
      </c>
      <c r="D45" s="16">
        <v>6</v>
      </c>
      <c r="E45" s="3" t="s">
        <v>116</v>
      </c>
      <c r="F45" s="11">
        <v>30</v>
      </c>
      <c r="G45" s="11" t="s">
        <v>48</v>
      </c>
      <c r="H45" s="11">
        <f>IF(Table257101319[[#This Row],[Well Used?]]="Unused",30,IF(Table257101319[[#This Row],[Well Used?]]="1st Use",22,IF(Table257101319[[#This Row],[Well Used?]]="2nd Use",14,IF(Table257101319[[#This Row],[Well Used?]]="3rd Use",6,"Well Done"))))</f>
        <v>22</v>
      </c>
      <c r="I45" s="18" t="str">
        <f>IF(Table257101319[[#This Row],[Volume  (ul) Remaining]]=6,"Well Done","-")</f>
        <v>-</v>
      </c>
      <c r="J45" s="11"/>
      <c r="K45" s="11"/>
      <c r="L45" s="11"/>
      <c r="N45" s="63"/>
      <c r="O45" s="64"/>
      <c r="P45" s="64"/>
      <c r="Q45" s="64"/>
      <c r="R45" s="64"/>
      <c r="S45" s="64"/>
      <c r="T45" s="64"/>
      <c r="U45" s="64"/>
      <c r="V45" s="64"/>
      <c r="W45" s="64"/>
      <c r="X45" s="64"/>
      <c r="Y45" s="64"/>
      <c r="Z45" s="65"/>
    </row>
    <row r="46" spans="1:26">
      <c r="A46" s="16">
        <v>11</v>
      </c>
      <c r="B46" s="16" t="s">
        <v>117</v>
      </c>
      <c r="C46" s="16" t="s">
        <v>29</v>
      </c>
      <c r="D46" s="16">
        <v>6</v>
      </c>
      <c r="E46" s="3" t="s">
        <v>118</v>
      </c>
      <c r="F46" s="11">
        <v>30</v>
      </c>
      <c r="G46" s="11" t="s">
        <v>48</v>
      </c>
      <c r="H46" s="11">
        <f>IF(Table257101319[[#This Row],[Well Used?]]="Unused",30,IF(Table257101319[[#This Row],[Well Used?]]="1st Use",22,IF(Table257101319[[#This Row],[Well Used?]]="2nd Use",14,IF(Table257101319[[#This Row],[Well Used?]]="3rd Use",6,"Well Done"))))</f>
        <v>22</v>
      </c>
      <c r="I46" s="18" t="str">
        <f>IF(Table257101319[[#This Row],[Volume  (ul) Remaining]]=6,"Well Done","-")</f>
        <v>-</v>
      </c>
      <c r="J46" s="11"/>
      <c r="K46" s="11"/>
      <c r="L46" s="11"/>
      <c r="N46" s="63"/>
      <c r="O46" s="64"/>
      <c r="P46" s="64"/>
      <c r="Q46" s="64"/>
      <c r="R46" s="64"/>
      <c r="S46" s="64"/>
      <c r="T46" s="64"/>
      <c r="U46" s="64"/>
      <c r="V46" s="64"/>
      <c r="W46" s="64"/>
      <c r="X46" s="64"/>
      <c r="Y46" s="64"/>
      <c r="Z46" s="65"/>
    </row>
    <row r="47" spans="1:26">
      <c r="A47" s="16">
        <v>11</v>
      </c>
      <c r="B47" s="16" t="s">
        <v>119</v>
      </c>
      <c r="C47" s="16" t="s">
        <v>32</v>
      </c>
      <c r="D47" s="16">
        <v>6</v>
      </c>
      <c r="E47" s="3" t="s">
        <v>120</v>
      </c>
      <c r="F47" s="11">
        <v>30</v>
      </c>
      <c r="G47" s="11" t="s">
        <v>48</v>
      </c>
      <c r="H47" s="11">
        <f>IF(Table257101319[[#This Row],[Well Used?]]="Unused",30,IF(Table257101319[[#This Row],[Well Used?]]="1st Use",22,IF(Table257101319[[#This Row],[Well Used?]]="2nd Use",14,IF(Table257101319[[#This Row],[Well Used?]]="3rd Use",6,"Well Done"))))</f>
        <v>22</v>
      </c>
      <c r="I47" s="18" t="str">
        <f>IF(Table257101319[[#This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11</v>
      </c>
      <c r="B48" s="16" t="s">
        <v>121</v>
      </c>
      <c r="C48" s="16" t="s">
        <v>35</v>
      </c>
      <c r="D48" s="16">
        <v>6</v>
      </c>
      <c r="E48" s="3" t="s">
        <v>122</v>
      </c>
      <c r="F48" s="11">
        <v>30</v>
      </c>
      <c r="G48" s="11" t="s">
        <v>48</v>
      </c>
      <c r="H48" s="11">
        <f>IF(Table257101319[[#This Row],[Well Used?]]="Unused",30,IF(Table257101319[[#This Row],[Well Used?]]="1st Use",22,IF(Table257101319[[#This Row],[Well Used?]]="2nd Use",14,IF(Table257101319[[#This Row],[Well Used?]]="3rd Use",6,"Well Done"))))</f>
        <v>22</v>
      </c>
      <c r="I48" s="18" t="str">
        <f>IF(Table257101319[[#This Row],[Volume  (ul) Remaining]]=6,"Well Done","-")</f>
        <v>-</v>
      </c>
      <c r="J48" s="11"/>
      <c r="K48" s="11"/>
      <c r="L48" s="11"/>
      <c r="N48" s="66"/>
      <c r="O48" s="67"/>
      <c r="P48" s="67"/>
      <c r="Q48" s="67"/>
      <c r="R48" s="67"/>
      <c r="S48" s="67"/>
      <c r="T48" s="67"/>
      <c r="U48" s="67"/>
      <c r="V48" s="67"/>
      <c r="W48" s="67"/>
      <c r="X48" s="67"/>
      <c r="Y48" s="67"/>
      <c r="Z48" s="68"/>
    </row>
    <row r="49" spans="1:12">
      <c r="A49" s="16">
        <v>11</v>
      </c>
      <c r="B49" s="16" t="s">
        <v>123</v>
      </c>
      <c r="C49" s="16" t="s">
        <v>38</v>
      </c>
      <c r="D49" s="16">
        <v>6</v>
      </c>
      <c r="E49" s="3" t="s">
        <v>124</v>
      </c>
      <c r="F49" s="11">
        <v>30</v>
      </c>
      <c r="G49" s="11" t="s">
        <v>48</v>
      </c>
      <c r="H49" s="11">
        <f>IF(Table257101319[[#This Row],[Well Used?]]="Unused",30,IF(Table257101319[[#This Row],[Well Used?]]="1st Use",22,IF(Table257101319[[#This Row],[Well Used?]]="2nd Use",14,IF(Table257101319[[#This Row],[Well Used?]]="3rd Use",6,"Well Done"))))</f>
        <v>22</v>
      </c>
      <c r="I49" s="18" t="str">
        <f>IF(Table257101319[[#This Row],[Volume  (ul) Remaining]]=6,"Well Done","-")</f>
        <v>-</v>
      </c>
      <c r="J49" s="11"/>
      <c r="K49" s="11"/>
      <c r="L49" s="11"/>
    </row>
    <row r="50" spans="1:12">
      <c r="A50" s="16">
        <v>11</v>
      </c>
      <c r="B50" s="16" t="s">
        <v>125</v>
      </c>
      <c r="C50" s="16" t="s">
        <v>41</v>
      </c>
      <c r="D50" s="16">
        <v>6</v>
      </c>
      <c r="E50" s="3" t="s">
        <v>126</v>
      </c>
      <c r="F50" s="11">
        <v>30</v>
      </c>
      <c r="G50" s="11" t="s">
        <v>48</v>
      </c>
      <c r="H50" s="11">
        <f>IF(Table257101319[[#This Row],[Well Used?]]="Unused",30,IF(Table257101319[[#This Row],[Well Used?]]="1st Use",22,IF(Table257101319[[#This Row],[Well Used?]]="2nd Use",14,IF(Table257101319[[#This Row],[Well Used?]]="3rd Use",6,"Well Done"))))</f>
        <v>22</v>
      </c>
      <c r="I50" s="18" t="str">
        <f>IF(Table257101319[[#This Row],[Volume  (ul) Remaining]]=6,"Well Done","-")</f>
        <v>-</v>
      </c>
      <c r="J50" s="11"/>
      <c r="K50" s="11"/>
      <c r="L50" s="11"/>
    </row>
    <row r="51" spans="1:12">
      <c r="A51" s="16">
        <v>11</v>
      </c>
      <c r="B51" s="16" t="s">
        <v>127</v>
      </c>
      <c r="C51" s="16" t="s">
        <v>44</v>
      </c>
      <c r="D51" s="16">
        <v>6</v>
      </c>
      <c r="E51" s="3" t="s">
        <v>128</v>
      </c>
      <c r="F51" s="11">
        <v>30</v>
      </c>
      <c r="G51" s="11" t="s">
        <v>48</v>
      </c>
      <c r="H51" s="11">
        <f>IF(Table257101319[[#This Row],[Well Used?]]="Unused",30,IF(Table257101319[[#This Row],[Well Used?]]="1st Use",22,IF(Table257101319[[#This Row],[Well Used?]]="2nd Use",14,IF(Table257101319[[#This Row],[Well Used?]]="3rd Use",6,"Well Done"))))</f>
        <v>22</v>
      </c>
      <c r="I51" s="18" t="str">
        <f>IF(Table257101319[[#This Row],[Volume  (ul) Remaining]]=6,"Well Done","-")</f>
        <v>-</v>
      </c>
      <c r="J51" s="11"/>
      <c r="K51" s="11"/>
      <c r="L51" s="11"/>
    </row>
    <row r="52" spans="1:12">
      <c r="A52" s="16">
        <v>11</v>
      </c>
      <c r="B52" s="16" t="s">
        <v>129</v>
      </c>
      <c r="C52" s="16" t="s">
        <v>22</v>
      </c>
      <c r="D52" s="16">
        <v>7</v>
      </c>
      <c r="E52" s="3" t="s">
        <v>130</v>
      </c>
      <c r="F52" s="11">
        <v>30</v>
      </c>
      <c r="G52" s="11" t="s">
        <v>131</v>
      </c>
      <c r="H52" s="11">
        <f>IF(Table257101319[[#This Row],[Well Used?]]="Unused",30,IF(Table257101319[[#This Row],[Well Used?]]="1st Use",22,IF(Table257101319[[#This Row],[Well Used?]]="2nd Use",14,IF(Table257101319[[#This Row],[Well Used?]]="3rd Use",6,"Well Done"))))</f>
        <v>30</v>
      </c>
      <c r="I52" s="18" t="str">
        <f>IF(Table257101319[[#This Row],[Volume  (ul) Remaining]]=6,"Well Done","-")</f>
        <v>-</v>
      </c>
      <c r="J52" s="11"/>
      <c r="K52" s="11"/>
      <c r="L52" s="11"/>
    </row>
    <row r="53" spans="1:12">
      <c r="A53" s="16">
        <v>11</v>
      </c>
      <c r="B53" s="16" t="s">
        <v>132</v>
      </c>
      <c r="C53" s="16" t="s">
        <v>26</v>
      </c>
      <c r="D53" s="16">
        <v>7</v>
      </c>
      <c r="E53" s="3" t="s">
        <v>133</v>
      </c>
      <c r="F53" s="11">
        <v>30</v>
      </c>
      <c r="G53" s="11" t="s">
        <v>131</v>
      </c>
      <c r="H53" s="11">
        <f>IF(Table257101319[[#This Row],[Well Used?]]="Unused",30,IF(Table257101319[[#This Row],[Well Used?]]="1st Use",22,IF(Table257101319[[#This Row],[Well Used?]]="2nd Use",14,IF(Table257101319[[#This Row],[Well Used?]]="3rd Use",6,"Well Done"))))</f>
        <v>30</v>
      </c>
      <c r="I53" s="18" t="str">
        <f>IF(Table257101319[[#This Row],[Volume  (ul) Remaining]]=6,"Well Done","-")</f>
        <v>-</v>
      </c>
      <c r="J53" s="11"/>
      <c r="K53" s="11"/>
      <c r="L53" s="11"/>
    </row>
    <row r="54" spans="1:12">
      <c r="A54" s="16">
        <v>11</v>
      </c>
      <c r="B54" s="16" t="s">
        <v>134</v>
      </c>
      <c r="C54" s="16" t="s">
        <v>29</v>
      </c>
      <c r="D54" s="16">
        <v>7</v>
      </c>
      <c r="E54" s="3" t="s">
        <v>135</v>
      </c>
      <c r="F54" s="11">
        <v>30</v>
      </c>
      <c r="G54" s="11" t="s">
        <v>131</v>
      </c>
      <c r="H54" s="11">
        <f>IF(Table257101319[[#This Row],[Well Used?]]="Unused",30,IF(Table257101319[[#This Row],[Well Used?]]="1st Use",22,IF(Table257101319[[#This Row],[Well Used?]]="2nd Use",14,IF(Table257101319[[#This Row],[Well Used?]]="3rd Use",6,"Well Done"))))</f>
        <v>30</v>
      </c>
      <c r="I54" s="18" t="str">
        <f>IF(Table257101319[[#This Row],[Volume  (ul) Remaining]]=6,"Well Done","-")</f>
        <v>-</v>
      </c>
      <c r="J54" s="11"/>
      <c r="K54" s="11"/>
      <c r="L54" s="11"/>
    </row>
    <row r="55" spans="1:12">
      <c r="A55" s="16">
        <v>11</v>
      </c>
      <c r="B55" s="16" t="s">
        <v>136</v>
      </c>
      <c r="C55" s="16" t="s">
        <v>32</v>
      </c>
      <c r="D55" s="16">
        <v>7</v>
      </c>
      <c r="E55" s="3" t="s">
        <v>137</v>
      </c>
      <c r="F55" s="11">
        <v>30</v>
      </c>
      <c r="G55" s="11" t="s">
        <v>131</v>
      </c>
      <c r="H55" s="11">
        <f>IF(Table257101319[[#This Row],[Well Used?]]="Unused",30,IF(Table257101319[[#This Row],[Well Used?]]="1st Use",22,IF(Table257101319[[#This Row],[Well Used?]]="2nd Use",14,IF(Table257101319[[#This Row],[Well Used?]]="3rd Use",6,"Well Done"))))</f>
        <v>30</v>
      </c>
      <c r="I55" s="18" t="str">
        <f>IF(Table257101319[[#This Row],[Volume  (ul) Remaining]]=6,"Well Done","-")</f>
        <v>-</v>
      </c>
      <c r="J55" s="11"/>
      <c r="K55" s="11"/>
      <c r="L55" s="11"/>
    </row>
    <row r="56" spans="1:12">
      <c r="A56" s="16">
        <v>11</v>
      </c>
      <c r="B56" s="16" t="s">
        <v>138</v>
      </c>
      <c r="C56" s="16" t="s">
        <v>35</v>
      </c>
      <c r="D56" s="16">
        <v>7</v>
      </c>
      <c r="E56" s="3" t="s">
        <v>139</v>
      </c>
      <c r="F56" s="11">
        <v>30</v>
      </c>
      <c r="G56" s="11" t="s">
        <v>131</v>
      </c>
      <c r="H56" s="11">
        <f>IF(Table257101319[[#This Row],[Well Used?]]="Unused",30,IF(Table257101319[[#This Row],[Well Used?]]="1st Use",22,IF(Table257101319[[#This Row],[Well Used?]]="2nd Use",14,IF(Table257101319[[#This Row],[Well Used?]]="3rd Use",6,"Well Done"))))</f>
        <v>30</v>
      </c>
      <c r="I56" s="18" t="str">
        <f>IF(Table257101319[[#This Row],[Volume  (ul) Remaining]]=6,"Well Done","-")</f>
        <v>-</v>
      </c>
      <c r="J56" s="11"/>
      <c r="K56" s="11"/>
      <c r="L56" s="11"/>
    </row>
    <row r="57" spans="1:12">
      <c r="A57" s="16">
        <v>11</v>
      </c>
      <c r="B57" s="16" t="s">
        <v>140</v>
      </c>
      <c r="C57" s="16" t="s">
        <v>38</v>
      </c>
      <c r="D57" s="16">
        <v>7</v>
      </c>
      <c r="E57" s="3" t="s">
        <v>141</v>
      </c>
      <c r="F57" s="11">
        <v>30</v>
      </c>
      <c r="G57" s="11" t="s">
        <v>131</v>
      </c>
      <c r="H57" s="11">
        <f>IF(Table257101319[[#This Row],[Well Used?]]="Unused",30,IF(Table257101319[[#This Row],[Well Used?]]="1st Use",22,IF(Table257101319[[#This Row],[Well Used?]]="2nd Use",14,IF(Table257101319[[#This Row],[Well Used?]]="3rd Use",6,"Well Done"))))</f>
        <v>30</v>
      </c>
      <c r="I57" s="18" t="str">
        <f>IF(Table257101319[[#This Row],[Volume  (ul) Remaining]]=6,"Well Done","-")</f>
        <v>-</v>
      </c>
      <c r="J57" s="11"/>
      <c r="K57" s="11"/>
      <c r="L57" s="11"/>
    </row>
    <row r="58" spans="1:12">
      <c r="A58" s="16">
        <v>11</v>
      </c>
      <c r="B58" s="16" t="s">
        <v>142</v>
      </c>
      <c r="C58" s="16" t="s">
        <v>41</v>
      </c>
      <c r="D58" s="16">
        <v>7</v>
      </c>
      <c r="E58" s="3" t="s">
        <v>143</v>
      </c>
      <c r="F58" s="11">
        <v>30</v>
      </c>
      <c r="G58" s="11" t="s">
        <v>131</v>
      </c>
      <c r="H58" s="11">
        <f>IF(Table257101319[[#This Row],[Well Used?]]="Unused",30,IF(Table257101319[[#This Row],[Well Used?]]="1st Use",22,IF(Table257101319[[#This Row],[Well Used?]]="2nd Use",14,IF(Table257101319[[#This Row],[Well Used?]]="3rd Use",6,"Well Done"))))</f>
        <v>30</v>
      </c>
      <c r="I58" s="18" t="str">
        <f>IF(Table257101319[[#This Row],[Volume  (ul) Remaining]]=6,"Well Done","-")</f>
        <v>-</v>
      </c>
      <c r="J58" s="11"/>
      <c r="K58" s="11"/>
      <c r="L58" s="11"/>
    </row>
    <row r="59" spans="1:12">
      <c r="A59" s="16">
        <v>11</v>
      </c>
      <c r="B59" s="16" t="s">
        <v>144</v>
      </c>
      <c r="C59" s="16" t="s">
        <v>44</v>
      </c>
      <c r="D59" s="16">
        <v>7</v>
      </c>
      <c r="E59" s="3" t="s">
        <v>145</v>
      </c>
      <c r="F59" s="11">
        <v>30</v>
      </c>
      <c r="G59" s="11" t="s">
        <v>131</v>
      </c>
      <c r="H59" s="11">
        <f>IF(Table257101319[[#This Row],[Well Used?]]="Unused",30,IF(Table257101319[[#This Row],[Well Used?]]="1st Use",22,IF(Table257101319[[#This Row],[Well Used?]]="2nd Use",14,IF(Table257101319[[#This Row],[Well Used?]]="3rd Use",6,"Well Done"))))</f>
        <v>30</v>
      </c>
      <c r="I59" s="18" t="str">
        <f>IF(Table257101319[[#This Row],[Volume  (ul) Remaining]]=6,"Well Done","-")</f>
        <v>-</v>
      </c>
      <c r="J59" s="11"/>
      <c r="K59" s="11"/>
      <c r="L59" s="11"/>
    </row>
    <row r="60" spans="1:12">
      <c r="A60" s="16">
        <v>11</v>
      </c>
      <c r="B60" s="16" t="s">
        <v>146</v>
      </c>
      <c r="C60" s="16" t="s">
        <v>22</v>
      </c>
      <c r="D60" s="16">
        <v>8</v>
      </c>
      <c r="E60" s="3" t="s">
        <v>147</v>
      </c>
      <c r="F60" s="11">
        <v>30</v>
      </c>
      <c r="G60" s="11" t="s">
        <v>131</v>
      </c>
      <c r="H60" s="11">
        <f>IF(Table257101319[[#This Row],[Well Used?]]="Unused",30,IF(Table257101319[[#This Row],[Well Used?]]="1st Use",22,IF(Table257101319[[#This Row],[Well Used?]]="2nd Use",14,IF(Table257101319[[#This Row],[Well Used?]]="3rd Use",6,"Well Done"))))</f>
        <v>30</v>
      </c>
      <c r="I60" s="18" t="str">
        <f>IF(Table257101319[[#This Row],[Volume  (ul) Remaining]]=6,"Well Done","-")</f>
        <v>-</v>
      </c>
      <c r="J60" s="11"/>
      <c r="K60" s="11"/>
      <c r="L60" s="11"/>
    </row>
    <row r="61" spans="1:12">
      <c r="A61" s="16">
        <v>11</v>
      </c>
      <c r="B61" s="16" t="s">
        <v>148</v>
      </c>
      <c r="C61" s="16" t="s">
        <v>26</v>
      </c>
      <c r="D61" s="16">
        <v>8</v>
      </c>
      <c r="E61" s="3" t="s">
        <v>149</v>
      </c>
      <c r="F61" s="11">
        <v>30</v>
      </c>
      <c r="G61" s="11" t="s">
        <v>131</v>
      </c>
      <c r="H61" s="11">
        <f>IF(Table257101319[[#This Row],[Well Used?]]="Unused",30,IF(Table257101319[[#This Row],[Well Used?]]="1st Use",22,IF(Table257101319[[#This Row],[Well Used?]]="2nd Use",14,IF(Table257101319[[#This Row],[Well Used?]]="3rd Use",6,"Well Done"))))</f>
        <v>30</v>
      </c>
      <c r="I61" s="18" t="str">
        <f>IF(Table257101319[[#This Row],[Volume  (ul) Remaining]]=6,"Well Done","-")</f>
        <v>-</v>
      </c>
      <c r="J61" s="11"/>
      <c r="K61" s="11"/>
      <c r="L61" s="11"/>
    </row>
    <row r="62" spans="1:12">
      <c r="A62" s="16">
        <v>11</v>
      </c>
      <c r="B62" s="16" t="s">
        <v>150</v>
      </c>
      <c r="C62" s="16" t="s">
        <v>29</v>
      </c>
      <c r="D62" s="16">
        <v>8</v>
      </c>
      <c r="E62" s="3" t="s">
        <v>151</v>
      </c>
      <c r="F62" s="11">
        <v>30</v>
      </c>
      <c r="G62" s="11" t="s">
        <v>131</v>
      </c>
      <c r="H62" s="11">
        <f>IF(Table257101319[[#This Row],[Well Used?]]="Unused",30,IF(Table257101319[[#This Row],[Well Used?]]="1st Use",22,IF(Table257101319[[#This Row],[Well Used?]]="2nd Use",14,IF(Table257101319[[#This Row],[Well Used?]]="3rd Use",6,"Well Done"))))</f>
        <v>30</v>
      </c>
      <c r="I62" s="18" t="str">
        <f>IF(Table257101319[[#This Row],[Volume  (ul) Remaining]]=6,"Well Done","-")</f>
        <v>-</v>
      </c>
      <c r="J62" s="11"/>
      <c r="K62" s="11"/>
      <c r="L62" s="11"/>
    </row>
    <row r="63" spans="1:12">
      <c r="A63" s="16">
        <v>11</v>
      </c>
      <c r="B63" s="16" t="s">
        <v>152</v>
      </c>
      <c r="C63" s="16" t="s">
        <v>32</v>
      </c>
      <c r="D63" s="16">
        <v>8</v>
      </c>
      <c r="E63" s="3" t="s">
        <v>153</v>
      </c>
      <c r="F63" s="11">
        <v>30</v>
      </c>
      <c r="G63" s="11" t="s">
        <v>131</v>
      </c>
      <c r="H63" s="11">
        <f>IF(Table257101319[[#This Row],[Well Used?]]="Unused",30,IF(Table257101319[[#This Row],[Well Used?]]="1st Use",22,IF(Table257101319[[#This Row],[Well Used?]]="2nd Use",14,IF(Table257101319[[#This Row],[Well Used?]]="3rd Use",6,"Well Done"))))</f>
        <v>30</v>
      </c>
      <c r="I63" s="18" t="str">
        <f>IF(Table257101319[[#This Row],[Volume  (ul) Remaining]]=6,"Well Done","-")</f>
        <v>-</v>
      </c>
      <c r="J63" s="11"/>
      <c r="K63" s="11"/>
      <c r="L63" s="11"/>
    </row>
    <row r="64" spans="1:12">
      <c r="A64" s="16">
        <v>11</v>
      </c>
      <c r="B64" s="16" t="s">
        <v>154</v>
      </c>
      <c r="C64" s="16" t="s">
        <v>35</v>
      </c>
      <c r="D64" s="16">
        <v>8</v>
      </c>
      <c r="E64" s="3" t="s">
        <v>155</v>
      </c>
      <c r="F64" s="11">
        <v>30</v>
      </c>
      <c r="G64" s="11" t="s">
        <v>131</v>
      </c>
      <c r="H64" s="11">
        <f>IF(Table257101319[[#This Row],[Well Used?]]="Unused",30,IF(Table257101319[[#This Row],[Well Used?]]="1st Use",22,IF(Table257101319[[#This Row],[Well Used?]]="2nd Use",14,IF(Table257101319[[#This Row],[Well Used?]]="3rd Use",6,"Well Done"))))</f>
        <v>30</v>
      </c>
      <c r="I64" s="18" t="str">
        <f>IF(Table257101319[[#This Row],[Volume  (ul) Remaining]]=6,"Well Done","-")</f>
        <v>-</v>
      </c>
      <c r="J64" s="11"/>
      <c r="K64" s="11"/>
      <c r="L64" s="11"/>
    </row>
    <row r="65" spans="1:19">
      <c r="A65" s="16">
        <v>11</v>
      </c>
      <c r="B65" s="16" t="s">
        <v>156</v>
      </c>
      <c r="C65" s="16" t="s">
        <v>38</v>
      </c>
      <c r="D65" s="16">
        <v>8</v>
      </c>
      <c r="E65" s="3" t="s">
        <v>157</v>
      </c>
      <c r="F65" s="11">
        <v>30</v>
      </c>
      <c r="G65" s="11" t="s">
        <v>131</v>
      </c>
      <c r="H65" s="11">
        <f>IF(Table257101319[[#This Row],[Well Used?]]="Unused",30,IF(Table257101319[[#This Row],[Well Used?]]="1st Use",22,IF(Table257101319[[#This Row],[Well Used?]]="2nd Use",14,IF(Table257101319[[#This Row],[Well Used?]]="3rd Use",6,"Well Done"))))</f>
        <v>30</v>
      </c>
      <c r="I65" s="18" t="str">
        <f>IF(Table257101319[[#This Row],[Volume  (ul) Remaining]]=6,"Well Done","-")</f>
        <v>-</v>
      </c>
      <c r="J65" s="11"/>
      <c r="K65" s="11"/>
      <c r="L65" s="11"/>
    </row>
    <row r="66" spans="1:19">
      <c r="A66" s="16">
        <v>11</v>
      </c>
      <c r="B66" s="16" t="s">
        <v>158</v>
      </c>
      <c r="C66" s="16" t="s">
        <v>41</v>
      </c>
      <c r="D66" s="16">
        <v>8</v>
      </c>
      <c r="E66" s="3" t="s">
        <v>159</v>
      </c>
      <c r="F66" s="11">
        <v>30</v>
      </c>
      <c r="G66" s="11" t="s">
        <v>131</v>
      </c>
      <c r="H66" s="11">
        <f>IF(Table257101319[[#This Row],[Well Used?]]="Unused",30,IF(Table257101319[[#This Row],[Well Used?]]="1st Use",22,IF(Table257101319[[#This Row],[Well Used?]]="2nd Use",14,IF(Table257101319[[#This Row],[Well Used?]]="3rd Use",6,"Well Done"))))</f>
        <v>30</v>
      </c>
      <c r="I66" s="18" t="str">
        <f>IF(Table257101319[[#This Row],[Volume  (ul) Remaining]]=6,"Well Done","-")</f>
        <v>-</v>
      </c>
      <c r="J66" s="11"/>
      <c r="K66" s="11"/>
      <c r="L66" s="11"/>
    </row>
    <row r="67" spans="1:19">
      <c r="A67" s="16">
        <v>11</v>
      </c>
      <c r="B67" s="16" t="s">
        <v>160</v>
      </c>
      <c r="C67" s="16" t="s">
        <v>44</v>
      </c>
      <c r="D67" s="16">
        <v>8</v>
      </c>
      <c r="E67" s="3" t="s">
        <v>161</v>
      </c>
      <c r="F67" s="11">
        <v>30</v>
      </c>
      <c r="G67" s="11" t="s">
        <v>131</v>
      </c>
      <c r="H67" s="11">
        <f>IF(Table257101319[[#This Row],[Well Used?]]="Unused",30,IF(Table257101319[[#This Row],[Well Used?]]="1st Use",22,IF(Table257101319[[#This Row],[Well Used?]]="2nd Use",14,IF(Table257101319[[#This Row],[Well Used?]]="3rd Use",6,"Well Done"))))</f>
        <v>30</v>
      </c>
      <c r="I67" s="18" t="str">
        <f>IF(Table257101319[[#This Row],[Volume  (ul) Remaining]]=6,"Well Done","-")</f>
        <v>-</v>
      </c>
      <c r="J67" s="11"/>
      <c r="K67" s="11"/>
      <c r="L67" s="11"/>
    </row>
    <row r="68" spans="1:19">
      <c r="A68" s="16">
        <v>11</v>
      </c>
      <c r="B68" s="16" t="s">
        <v>162</v>
      </c>
      <c r="C68" s="16" t="s">
        <v>22</v>
      </c>
      <c r="D68" s="16">
        <v>9</v>
      </c>
      <c r="E68" s="3" t="s">
        <v>163</v>
      </c>
      <c r="F68" s="11">
        <v>30</v>
      </c>
      <c r="G68" s="11" t="s">
        <v>131</v>
      </c>
      <c r="H68" s="11">
        <f>IF(Table257101319[[#This Row],[Well Used?]]="Unused",30,IF(Table257101319[[#This Row],[Well Used?]]="1st Use",22,IF(Table257101319[[#This Row],[Well Used?]]="2nd Use",14,IF(Table257101319[[#This Row],[Well Used?]]="3rd Use",6,"Well Done"))))</f>
        <v>30</v>
      </c>
      <c r="I68" s="18" t="str">
        <f>IF(Table257101319[[#This Row],[Volume  (ul) Remaining]]=6,"Well Done","-")</f>
        <v>-</v>
      </c>
      <c r="J68" s="11"/>
      <c r="K68" s="11"/>
      <c r="L68" s="11"/>
    </row>
    <row r="69" spans="1:19">
      <c r="A69" s="16">
        <v>11</v>
      </c>
      <c r="B69" s="16" t="s">
        <v>164</v>
      </c>
      <c r="C69" s="16" t="s">
        <v>26</v>
      </c>
      <c r="D69" s="16">
        <v>9</v>
      </c>
      <c r="E69" s="3" t="s">
        <v>165</v>
      </c>
      <c r="F69" s="11">
        <v>30</v>
      </c>
      <c r="G69" s="11" t="s">
        <v>131</v>
      </c>
      <c r="H69" s="11">
        <f>IF(Table257101319[[#This Row],[Well Used?]]="Unused",30,IF(Table257101319[[#This Row],[Well Used?]]="1st Use",22,IF(Table257101319[[#This Row],[Well Used?]]="2nd Use",14,IF(Table257101319[[#This Row],[Well Used?]]="3rd Use",6,"Well Done"))))</f>
        <v>30</v>
      </c>
      <c r="I69" s="18" t="str">
        <f>IF(Table257101319[[#This Row],[Volume  (ul) Remaining]]=6,"Well Done","-")</f>
        <v>-</v>
      </c>
      <c r="J69" s="11"/>
      <c r="K69" s="11"/>
      <c r="L69" s="11"/>
      <c r="S69" s="9"/>
    </row>
    <row r="70" spans="1:19">
      <c r="A70" s="16">
        <v>11</v>
      </c>
      <c r="B70" s="16" t="s">
        <v>166</v>
      </c>
      <c r="C70" s="16" t="s">
        <v>29</v>
      </c>
      <c r="D70" s="16">
        <v>9</v>
      </c>
      <c r="E70" s="3" t="s">
        <v>167</v>
      </c>
      <c r="F70" s="11">
        <v>30</v>
      </c>
      <c r="G70" s="11" t="s">
        <v>131</v>
      </c>
      <c r="H70" s="11">
        <f>IF(Table257101319[[#This Row],[Well Used?]]="Unused",30,IF(Table257101319[[#This Row],[Well Used?]]="1st Use",22,IF(Table257101319[[#This Row],[Well Used?]]="2nd Use",14,IF(Table257101319[[#This Row],[Well Used?]]="3rd Use",6,"Well Done"))))</f>
        <v>30</v>
      </c>
      <c r="I70" s="18" t="str">
        <f>IF(Table257101319[[#This Row],[Volume  (ul) Remaining]]=6,"Well Done","-")</f>
        <v>-</v>
      </c>
      <c r="J70" s="11"/>
      <c r="K70" s="11"/>
      <c r="L70" s="11"/>
      <c r="S70" s="9"/>
    </row>
    <row r="71" spans="1:19">
      <c r="A71" s="16">
        <v>11</v>
      </c>
      <c r="B71" s="16" t="s">
        <v>168</v>
      </c>
      <c r="C71" s="16" t="s">
        <v>32</v>
      </c>
      <c r="D71" s="16">
        <v>9</v>
      </c>
      <c r="E71" s="3" t="s">
        <v>169</v>
      </c>
      <c r="F71" s="11">
        <v>30</v>
      </c>
      <c r="G71" s="11" t="s">
        <v>131</v>
      </c>
      <c r="H71" s="11">
        <f>IF(Table257101319[[#This Row],[Well Used?]]="Unused",30,IF(Table257101319[[#This Row],[Well Used?]]="1st Use",22,IF(Table257101319[[#This Row],[Well Used?]]="2nd Use",14,IF(Table257101319[[#This Row],[Well Used?]]="3rd Use",6,"Well Done"))))</f>
        <v>30</v>
      </c>
      <c r="I71" s="18" t="str">
        <f>IF(Table257101319[[#This Row],[Volume  (ul) Remaining]]=6,"Well Done","-")</f>
        <v>-</v>
      </c>
      <c r="J71" s="11"/>
      <c r="K71" s="11"/>
      <c r="L71" s="11"/>
    </row>
    <row r="72" spans="1:19">
      <c r="A72" s="16">
        <v>11</v>
      </c>
      <c r="B72" s="16" t="s">
        <v>170</v>
      </c>
      <c r="C72" s="16" t="s">
        <v>35</v>
      </c>
      <c r="D72" s="16">
        <v>9</v>
      </c>
      <c r="E72" s="3" t="s">
        <v>171</v>
      </c>
      <c r="F72" s="11">
        <v>30</v>
      </c>
      <c r="G72" s="11" t="s">
        <v>131</v>
      </c>
      <c r="H72" s="11">
        <f>IF(Table257101319[[#This Row],[Well Used?]]="Unused",30,IF(Table257101319[[#This Row],[Well Used?]]="1st Use",22,IF(Table257101319[[#This Row],[Well Used?]]="2nd Use",14,IF(Table257101319[[#This Row],[Well Used?]]="3rd Use",6,"Well Done"))))</f>
        <v>30</v>
      </c>
      <c r="I72" s="18" t="str">
        <f>IF(Table257101319[[#This Row],[Volume  (ul) Remaining]]=6,"Well Done","-")</f>
        <v>-</v>
      </c>
      <c r="J72" s="11"/>
      <c r="K72" s="11"/>
      <c r="L72" s="11"/>
    </row>
    <row r="73" spans="1:19">
      <c r="A73" s="16">
        <v>11</v>
      </c>
      <c r="B73" s="16" t="s">
        <v>172</v>
      </c>
      <c r="C73" s="16" t="s">
        <v>38</v>
      </c>
      <c r="D73" s="16">
        <v>9</v>
      </c>
      <c r="E73" s="3" t="s">
        <v>173</v>
      </c>
      <c r="F73" s="11">
        <v>30</v>
      </c>
      <c r="G73" s="11" t="s">
        <v>131</v>
      </c>
      <c r="H73" s="11">
        <f>IF(Table257101319[[#This Row],[Well Used?]]="Unused",30,IF(Table257101319[[#This Row],[Well Used?]]="1st Use",22,IF(Table257101319[[#This Row],[Well Used?]]="2nd Use",14,IF(Table257101319[[#This Row],[Well Used?]]="3rd Use",6,"Well Done"))))</f>
        <v>30</v>
      </c>
      <c r="I73" s="18" t="str">
        <f>IF(Table257101319[[#This Row],[Volume  (ul) Remaining]]=6,"Well Done","-")</f>
        <v>-</v>
      </c>
      <c r="J73" s="11"/>
      <c r="K73" s="11"/>
      <c r="L73" s="11"/>
    </row>
    <row r="74" spans="1:19">
      <c r="A74" s="16">
        <v>11</v>
      </c>
      <c r="B74" s="16" t="s">
        <v>174</v>
      </c>
      <c r="C74" s="16" t="s">
        <v>41</v>
      </c>
      <c r="D74" s="16">
        <v>9</v>
      </c>
      <c r="E74" s="3" t="s">
        <v>175</v>
      </c>
      <c r="F74" s="11">
        <v>30</v>
      </c>
      <c r="G74" s="11" t="s">
        <v>131</v>
      </c>
      <c r="H74" s="11">
        <f>IF(Table257101319[[#This Row],[Well Used?]]="Unused",30,IF(Table257101319[[#This Row],[Well Used?]]="1st Use",22,IF(Table257101319[[#This Row],[Well Used?]]="2nd Use",14,IF(Table257101319[[#This Row],[Well Used?]]="3rd Use",6,"Well Done"))))</f>
        <v>30</v>
      </c>
      <c r="I74" s="18" t="str">
        <f>IF(Table257101319[[#This Row],[Volume  (ul) Remaining]]=6,"Well Done","-")</f>
        <v>-</v>
      </c>
      <c r="J74" s="11"/>
      <c r="K74" s="11"/>
      <c r="L74" s="11"/>
    </row>
    <row r="75" spans="1:19">
      <c r="A75" s="16">
        <v>11</v>
      </c>
      <c r="B75" s="16" t="s">
        <v>176</v>
      </c>
      <c r="C75" s="16" t="s">
        <v>44</v>
      </c>
      <c r="D75" s="16">
        <v>9</v>
      </c>
      <c r="E75" s="3" t="s">
        <v>177</v>
      </c>
      <c r="F75" s="11">
        <v>30</v>
      </c>
      <c r="G75" s="11" t="s">
        <v>131</v>
      </c>
      <c r="H75" s="11">
        <f>IF(Table257101319[[#This Row],[Well Used?]]="Unused",30,IF(Table257101319[[#This Row],[Well Used?]]="1st Use",22,IF(Table257101319[[#This Row],[Well Used?]]="2nd Use",14,IF(Table257101319[[#This Row],[Well Used?]]="3rd Use",6,"Well Done"))))</f>
        <v>30</v>
      </c>
      <c r="I75" s="18" t="str">
        <f>IF(Table257101319[[#This Row],[Volume  (ul) Remaining]]=6,"Well Done","-")</f>
        <v>-</v>
      </c>
      <c r="J75" s="11"/>
      <c r="K75" s="11"/>
      <c r="L75" s="11"/>
    </row>
    <row r="76" spans="1:19">
      <c r="A76" s="16">
        <v>11</v>
      </c>
      <c r="B76" s="16" t="s">
        <v>178</v>
      </c>
      <c r="C76" s="16" t="s">
        <v>22</v>
      </c>
      <c r="D76" s="16">
        <v>10</v>
      </c>
      <c r="E76" s="3" t="s">
        <v>179</v>
      </c>
      <c r="F76" s="11">
        <v>30</v>
      </c>
      <c r="G76" s="11" t="s">
        <v>131</v>
      </c>
      <c r="H76" s="11">
        <f>IF(Table257101319[[#This Row],[Well Used?]]="Unused",30,IF(Table257101319[[#This Row],[Well Used?]]="1st Use",22,IF(Table257101319[[#This Row],[Well Used?]]="2nd Use",14,IF(Table257101319[[#This Row],[Well Used?]]="3rd Use",6,"Well Done"))))</f>
        <v>30</v>
      </c>
      <c r="I76" s="18" t="str">
        <f>IF(Table257101319[[#This Row],[Volume  (ul) Remaining]]=6,"Well Done","-")</f>
        <v>-</v>
      </c>
      <c r="J76" s="11"/>
      <c r="K76" s="11"/>
      <c r="L76" s="11"/>
    </row>
    <row r="77" spans="1:19">
      <c r="A77" s="16">
        <v>11</v>
      </c>
      <c r="B77" s="16" t="s">
        <v>180</v>
      </c>
      <c r="C77" s="16" t="s">
        <v>26</v>
      </c>
      <c r="D77" s="16">
        <v>10</v>
      </c>
      <c r="E77" s="3" t="s">
        <v>181</v>
      </c>
      <c r="F77" s="11">
        <v>30</v>
      </c>
      <c r="G77" s="11" t="s">
        <v>131</v>
      </c>
      <c r="H77" s="11">
        <f>IF(Table257101319[[#This Row],[Well Used?]]="Unused",30,IF(Table257101319[[#This Row],[Well Used?]]="1st Use",22,IF(Table257101319[[#This Row],[Well Used?]]="2nd Use",14,IF(Table257101319[[#This Row],[Well Used?]]="3rd Use",6,"Well Done"))))</f>
        <v>30</v>
      </c>
      <c r="I77" s="18" t="str">
        <f>IF(Table257101319[[#This Row],[Volume  (ul) Remaining]]=6,"Well Done","-")</f>
        <v>-</v>
      </c>
      <c r="J77" s="11"/>
      <c r="K77" s="11"/>
      <c r="L77" s="11"/>
    </row>
    <row r="78" spans="1:19">
      <c r="A78" s="16">
        <v>11</v>
      </c>
      <c r="B78" s="16" t="s">
        <v>182</v>
      </c>
      <c r="C78" s="16" t="s">
        <v>29</v>
      </c>
      <c r="D78" s="16">
        <v>10</v>
      </c>
      <c r="E78" s="3" t="s">
        <v>183</v>
      </c>
      <c r="F78" s="11">
        <v>30</v>
      </c>
      <c r="G78" s="11" t="s">
        <v>131</v>
      </c>
      <c r="H78" s="11">
        <f>IF(Table257101319[[#This Row],[Well Used?]]="Unused",30,IF(Table257101319[[#This Row],[Well Used?]]="1st Use",22,IF(Table257101319[[#This Row],[Well Used?]]="2nd Use",14,IF(Table257101319[[#This Row],[Well Used?]]="3rd Use",6,"Well Done"))))</f>
        <v>30</v>
      </c>
      <c r="I78" s="18" t="str">
        <f>IF(Table257101319[[#This Row],[Volume  (ul) Remaining]]=6,"Well Done","-")</f>
        <v>-</v>
      </c>
      <c r="J78" s="11"/>
      <c r="K78" s="11"/>
      <c r="L78" s="11"/>
    </row>
    <row r="79" spans="1:19">
      <c r="A79" s="16">
        <v>11</v>
      </c>
      <c r="B79" s="16" t="s">
        <v>184</v>
      </c>
      <c r="C79" s="16" t="s">
        <v>32</v>
      </c>
      <c r="D79" s="16">
        <v>10</v>
      </c>
      <c r="E79" s="3" t="s">
        <v>185</v>
      </c>
      <c r="F79" s="11">
        <v>30</v>
      </c>
      <c r="G79" s="11" t="s">
        <v>131</v>
      </c>
      <c r="H79" s="11">
        <f>IF(Table257101319[[#This Row],[Well Used?]]="Unused",30,IF(Table257101319[[#This Row],[Well Used?]]="1st Use",22,IF(Table257101319[[#This Row],[Well Used?]]="2nd Use",14,IF(Table257101319[[#This Row],[Well Used?]]="3rd Use",6,"Well Done"))))</f>
        <v>30</v>
      </c>
      <c r="I79" s="18" t="str">
        <f>IF(Table257101319[[#This Row],[Volume  (ul) Remaining]]=6,"Well Done","-")</f>
        <v>-</v>
      </c>
      <c r="J79" s="11"/>
      <c r="K79" s="11"/>
      <c r="L79" s="11"/>
    </row>
    <row r="80" spans="1:19">
      <c r="A80" s="16">
        <v>11</v>
      </c>
      <c r="B80" s="16" t="s">
        <v>186</v>
      </c>
      <c r="C80" s="16" t="s">
        <v>35</v>
      </c>
      <c r="D80" s="16">
        <v>10</v>
      </c>
      <c r="E80" s="3" t="s">
        <v>187</v>
      </c>
      <c r="F80" s="11">
        <v>30</v>
      </c>
      <c r="G80" s="11" t="s">
        <v>131</v>
      </c>
      <c r="H80" s="11">
        <f>IF(Table257101319[[#This Row],[Well Used?]]="Unused",30,IF(Table257101319[[#This Row],[Well Used?]]="1st Use",22,IF(Table257101319[[#This Row],[Well Used?]]="2nd Use",14,IF(Table257101319[[#This Row],[Well Used?]]="3rd Use",6,"Well Done"))))</f>
        <v>30</v>
      </c>
      <c r="I80" s="18" t="str">
        <f>IF(Table257101319[[#This Row],[Volume  (ul) Remaining]]=6,"Well Done","-")</f>
        <v>-</v>
      </c>
      <c r="J80" s="11"/>
      <c r="K80" s="11"/>
      <c r="L80" s="11"/>
    </row>
    <row r="81" spans="1:12">
      <c r="A81" s="16">
        <v>11</v>
      </c>
      <c r="B81" s="16" t="s">
        <v>188</v>
      </c>
      <c r="C81" s="16" t="s">
        <v>38</v>
      </c>
      <c r="D81" s="16">
        <v>10</v>
      </c>
      <c r="E81" s="3" t="s">
        <v>189</v>
      </c>
      <c r="F81" s="11">
        <v>30</v>
      </c>
      <c r="G81" s="11" t="s">
        <v>131</v>
      </c>
      <c r="H81" s="11">
        <f>IF(Table257101319[[#This Row],[Well Used?]]="Unused",30,IF(Table257101319[[#This Row],[Well Used?]]="1st Use",22,IF(Table257101319[[#This Row],[Well Used?]]="2nd Use",14,IF(Table257101319[[#This Row],[Well Used?]]="3rd Use",6,"Well Done"))))</f>
        <v>30</v>
      </c>
      <c r="I81" s="18" t="str">
        <f>IF(Table257101319[[#This Row],[Volume  (ul) Remaining]]=6,"Well Done","-")</f>
        <v>-</v>
      </c>
      <c r="J81" s="11"/>
      <c r="K81" s="11"/>
      <c r="L81" s="11"/>
    </row>
    <row r="82" spans="1:12">
      <c r="A82" s="16">
        <v>11</v>
      </c>
      <c r="B82" s="16" t="s">
        <v>190</v>
      </c>
      <c r="C82" s="16" t="s">
        <v>41</v>
      </c>
      <c r="D82" s="16">
        <v>10</v>
      </c>
      <c r="E82" s="3" t="s">
        <v>191</v>
      </c>
      <c r="F82" s="11">
        <v>30</v>
      </c>
      <c r="G82" s="11" t="s">
        <v>131</v>
      </c>
      <c r="H82" s="11">
        <f>IF(Table257101319[[#This Row],[Well Used?]]="Unused",30,IF(Table257101319[[#This Row],[Well Used?]]="1st Use",22,IF(Table257101319[[#This Row],[Well Used?]]="2nd Use",14,IF(Table257101319[[#This Row],[Well Used?]]="3rd Use",6,"Well Done"))))</f>
        <v>30</v>
      </c>
      <c r="I82" s="18" t="str">
        <f>IF(Table257101319[[#This Row],[Volume  (ul) Remaining]]=6,"Well Done","-")</f>
        <v>-</v>
      </c>
      <c r="J82" s="11"/>
      <c r="K82" s="11"/>
      <c r="L82" s="11"/>
    </row>
    <row r="83" spans="1:12">
      <c r="A83" s="16">
        <v>11</v>
      </c>
      <c r="B83" s="16" t="s">
        <v>192</v>
      </c>
      <c r="C83" s="16" t="s">
        <v>44</v>
      </c>
      <c r="D83" s="16">
        <v>10</v>
      </c>
      <c r="E83" s="3" t="s">
        <v>193</v>
      </c>
      <c r="F83" s="11">
        <v>30</v>
      </c>
      <c r="G83" s="11" t="s">
        <v>131</v>
      </c>
      <c r="H83" s="11">
        <f>IF(Table257101319[[#This Row],[Well Used?]]="Unused",30,IF(Table257101319[[#This Row],[Well Used?]]="1st Use",22,IF(Table257101319[[#This Row],[Well Used?]]="2nd Use",14,IF(Table257101319[[#This Row],[Well Used?]]="3rd Use",6,"Well Done"))))</f>
        <v>30</v>
      </c>
      <c r="I83" s="18" t="str">
        <f>IF(Table257101319[[#This Row],[Volume  (ul) Remaining]]=6,"Well Done","-")</f>
        <v>-</v>
      </c>
      <c r="J83" s="11"/>
      <c r="K83" s="11"/>
      <c r="L83" s="11"/>
    </row>
    <row r="84" spans="1:12">
      <c r="A84" s="16">
        <v>11</v>
      </c>
      <c r="B84" s="16" t="s">
        <v>194</v>
      </c>
      <c r="C84" s="16" t="s">
        <v>22</v>
      </c>
      <c r="D84" s="16">
        <v>11</v>
      </c>
      <c r="E84" s="3" t="s">
        <v>195</v>
      </c>
      <c r="F84" s="11">
        <v>30</v>
      </c>
      <c r="G84" s="11" t="s">
        <v>131</v>
      </c>
      <c r="H84" s="11">
        <f>IF(Table257101319[[#This Row],[Well Used?]]="Unused",30,IF(Table257101319[[#This Row],[Well Used?]]="1st Use",22,IF(Table257101319[[#This Row],[Well Used?]]="2nd Use",14,IF(Table257101319[[#This Row],[Well Used?]]="3rd Use",6,"Well Done"))))</f>
        <v>30</v>
      </c>
      <c r="I84" s="18" t="str">
        <f>IF(Table257101319[[#This Row],[Volume  (ul) Remaining]]=6,"Well Done","-")</f>
        <v>-</v>
      </c>
      <c r="J84" s="11"/>
      <c r="K84" s="11"/>
      <c r="L84" s="11"/>
    </row>
    <row r="85" spans="1:12">
      <c r="A85" s="16">
        <v>11</v>
      </c>
      <c r="B85" s="16" t="s">
        <v>196</v>
      </c>
      <c r="C85" s="16" t="s">
        <v>26</v>
      </c>
      <c r="D85" s="16">
        <v>11</v>
      </c>
      <c r="E85" s="3" t="s">
        <v>197</v>
      </c>
      <c r="F85" s="11">
        <v>30</v>
      </c>
      <c r="G85" s="11" t="s">
        <v>131</v>
      </c>
      <c r="H85" s="11">
        <f>IF(Table257101319[[#This Row],[Well Used?]]="Unused",30,IF(Table257101319[[#This Row],[Well Used?]]="1st Use",22,IF(Table257101319[[#This Row],[Well Used?]]="2nd Use",14,IF(Table257101319[[#This Row],[Well Used?]]="3rd Use",6,"Well Done"))))</f>
        <v>30</v>
      </c>
      <c r="I85" s="18" t="str">
        <f>IF(Table257101319[[#This Row],[Volume  (ul) Remaining]]=6,"Well Done","-")</f>
        <v>-</v>
      </c>
      <c r="J85" s="11"/>
      <c r="K85" s="11"/>
      <c r="L85" s="11"/>
    </row>
    <row r="86" spans="1:12">
      <c r="A86" s="16">
        <v>11</v>
      </c>
      <c r="B86" s="16" t="s">
        <v>198</v>
      </c>
      <c r="C86" s="16" t="s">
        <v>29</v>
      </c>
      <c r="D86" s="16">
        <v>11</v>
      </c>
      <c r="E86" s="3" t="s">
        <v>199</v>
      </c>
      <c r="F86" s="11">
        <v>30</v>
      </c>
      <c r="G86" s="11" t="s">
        <v>131</v>
      </c>
      <c r="H86" s="11">
        <f>IF(Table257101319[[#This Row],[Well Used?]]="Unused",30,IF(Table257101319[[#This Row],[Well Used?]]="1st Use",22,IF(Table257101319[[#This Row],[Well Used?]]="2nd Use",14,IF(Table257101319[[#This Row],[Well Used?]]="3rd Use",6,"Well Done"))))</f>
        <v>30</v>
      </c>
      <c r="I86" s="18" t="str">
        <f>IF(Table257101319[[#This Row],[Volume  (ul) Remaining]]=6,"Well Done","-")</f>
        <v>-</v>
      </c>
      <c r="J86" s="11"/>
      <c r="K86" s="11"/>
      <c r="L86" s="11"/>
    </row>
    <row r="87" spans="1:12">
      <c r="A87" s="16">
        <v>11</v>
      </c>
      <c r="B87" s="16" t="s">
        <v>200</v>
      </c>
      <c r="C87" s="16" t="s">
        <v>32</v>
      </c>
      <c r="D87" s="16">
        <v>11</v>
      </c>
      <c r="E87" s="3" t="s">
        <v>201</v>
      </c>
      <c r="F87" s="11">
        <v>30</v>
      </c>
      <c r="G87" s="11" t="s">
        <v>131</v>
      </c>
      <c r="H87" s="11">
        <f>IF(Table257101319[[#This Row],[Well Used?]]="Unused",30,IF(Table257101319[[#This Row],[Well Used?]]="1st Use",22,IF(Table257101319[[#This Row],[Well Used?]]="2nd Use",14,IF(Table257101319[[#This Row],[Well Used?]]="3rd Use",6,"Well Done"))))</f>
        <v>30</v>
      </c>
      <c r="I87" s="18" t="str">
        <f>IF(Table257101319[[#This Row],[Volume  (ul) Remaining]]=6,"Well Done","-")</f>
        <v>-</v>
      </c>
      <c r="J87" s="11"/>
      <c r="K87" s="11"/>
      <c r="L87" s="11"/>
    </row>
    <row r="88" spans="1:12">
      <c r="A88" s="16">
        <v>11</v>
      </c>
      <c r="B88" s="16" t="s">
        <v>202</v>
      </c>
      <c r="C88" s="16" t="s">
        <v>35</v>
      </c>
      <c r="D88" s="16">
        <v>11</v>
      </c>
      <c r="E88" s="3" t="s">
        <v>203</v>
      </c>
      <c r="F88" s="11">
        <v>30</v>
      </c>
      <c r="G88" s="11" t="s">
        <v>131</v>
      </c>
      <c r="H88" s="11">
        <f>IF(Table257101319[[#This Row],[Well Used?]]="Unused",30,IF(Table257101319[[#This Row],[Well Used?]]="1st Use",22,IF(Table257101319[[#This Row],[Well Used?]]="2nd Use",14,IF(Table257101319[[#This Row],[Well Used?]]="3rd Use",6,"Well Done"))))</f>
        <v>30</v>
      </c>
      <c r="I88" s="18" t="str">
        <f>IF(Table257101319[[#This Row],[Volume  (ul) Remaining]]=6,"Well Done","-")</f>
        <v>-</v>
      </c>
      <c r="J88" s="11"/>
      <c r="K88" s="11"/>
      <c r="L88" s="11"/>
    </row>
    <row r="89" spans="1:12">
      <c r="A89" s="16">
        <v>11</v>
      </c>
      <c r="B89" s="16" t="s">
        <v>204</v>
      </c>
      <c r="C89" s="16" t="s">
        <v>38</v>
      </c>
      <c r="D89" s="16">
        <v>11</v>
      </c>
      <c r="E89" s="3" t="s">
        <v>205</v>
      </c>
      <c r="F89" s="11">
        <v>30</v>
      </c>
      <c r="G89" s="11" t="s">
        <v>131</v>
      </c>
      <c r="H89" s="11">
        <f>IF(Table257101319[[#This Row],[Well Used?]]="Unused",30,IF(Table257101319[[#This Row],[Well Used?]]="1st Use",22,IF(Table257101319[[#This Row],[Well Used?]]="2nd Use",14,IF(Table257101319[[#This Row],[Well Used?]]="3rd Use",6,"Well Done"))))</f>
        <v>30</v>
      </c>
      <c r="I89" s="18" t="str">
        <f>IF(Table257101319[[#This Row],[Volume  (ul) Remaining]]=6,"Well Done","-")</f>
        <v>-</v>
      </c>
      <c r="J89" s="11"/>
      <c r="K89" s="11"/>
      <c r="L89" s="11"/>
    </row>
    <row r="90" spans="1:12">
      <c r="A90" s="16">
        <v>11</v>
      </c>
      <c r="B90" s="16" t="s">
        <v>206</v>
      </c>
      <c r="C90" s="16" t="s">
        <v>41</v>
      </c>
      <c r="D90" s="16">
        <v>11</v>
      </c>
      <c r="E90" s="3" t="s">
        <v>207</v>
      </c>
      <c r="F90" s="11">
        <v>30</v>
      </c>
      <c r="G90" s="11" t="s">
        <v>131</v>
      </c>
      <c r="H90" s="11">
        <f>IF(Table257101319[[#This Row],[Well Used?]]="Unused",30,IF(Table257101319[[#This Row],[Well Used?]]="1st Use",22,IF(Table257101319[[#This Row],[Well Used?]]="2nd Use",14,IF(Table257101319[[#This Row],[Well Used?]]="3rd Use",6,"Well Done"))))</f>
        <v>30</v>
      </c>
      <c r="I90" s="18" t="str">
        <f>IF(Table257101319[[#This Row],[Volume  (ul) Remaining]]=6,"Well Done","-")</f>
        <v>-</v>
      </c>
      <c r="J90" s="11"/>
      <c r="K90" s="11"/>
      <c r="L90" s="11"/>
    </row>
    <row r="91" spans="1:12">
      <c r="A91" s="16">
        <v>11</v>
      </c>
      <c r="B91" s="16" t="s">
        <v>208</v>
      </c>
      <c r="C91" s="16" t="s">
        <v>44</v>
      </c>
      <c r="D91" s="16">
        <v>11</v>
      </c>
      <c r="E91" s="3" t="s">
        <v>209</v>
      </c>
      <c r="F91" s="11">
        <v>30</v>
      </c>
      <c r="G91" s="11" t="s">
        <v>131</v>
      </c>
      <c r="H91" s="11">
        <f>IF(Table257101319[[#This Row],[Well Used?]]="Unused",30,IF(Table257101319[[#This Row],[Well Used?]]="1st Use",22,IF(Table257101319[[#This Row],[Well Used?]]="2nd Use",14,IF(Table257101319[[#This Row],[Well Used?]]="3rd Use",6,"Well Done"))))</f>
        <v>30</v>
      </c>
      <c r="I91" s="18" t="str">
        <f>IF(Table257101319[[#This Row],[Volume  (ul) Remaining]]=6,"Well Done","-")</f>
        <v>-</v>
      </c>
      <c r="J91" s="11"/>
      <c r="K91" s="11"/>
      <c r="L91" s="11"/>
    </row>
    <row r="92" spans="1:12">
      <c r="A92" s="16">
        <v>11</v>
      </c>
      <c r="B92" s="16" t="s">
        <v>210</v>
      </c>
      <c r="C92" s="16" t="s">
        <v>22</v>
      </c>
      <c r="D92" s="16">
        <v>12</v>
      </c>
      <c r="E92" s="3" t="s">
        <v>211</v>
      </c>
      <c r="F92" s="11">
        <v>30</v>
      </c>
      <c r="G92" s="11" t="s">
        <v>131</v>
      </c>
      <c r="H92" s="11">
        <f>IF(Table257101319[[#This Row],[Well Used?]]="Unused",30,IF(Table257101319[[#This Row],[Well Used?]]="1st Use",22,IF(Table257101319[[#This Row],[Well Used?]]="2nd Use",14,IF(Table257101319[[#This Row],[Well Used?]]="3rd Use",6,"Well Done"))))</f>
        <v>30</v>
      </c>
      <c r="I92" s="18" t="str">
        <f>IF(Table257101319[[#This Row],[Volume  (ul) Remaining]]=6,"Well Done","-")</f>
        <v>-</v>
      </c>
      <c r="J92" s="11"/>
      <c r="K92" s="11"/>
      <c r="L92" s="11"/>
    </row>
    <row r="93" spans="1:12">
      <c r="A93" s="16">
        <v>11</v>
      </c>
      <c r="B93" s="16" t="s">
        <v>212</v>
      </c>
      <c r="C93" s="16" t="s">
        <v>26</v>
      </c>
      <c r="D93" s="16">
        <v>12</v>
      </c>
      <c r="E93" s="3" t="s">
        <v>213</v>
      </c>
      <c r="F93" s="11">
        <v>30</v>
      </c>
      <c r="G93" s="11" t="s">
        <v>131</v>
      </c>
      <c r="H93" s="11">
        <f>IF(Table257101319[[#This Row],[Well Used?]]="Unused",30,IF(Table257101319[[#This Row],[Well Used?]]="1st Use",22,IF(Table257101319[[#This Row],[Well Used?]]="2nd Use",14,IF(Table257101319[[#This Row],[Well Used?]]="3rd Use",6,"Well Done"))))</f>
        <v>30</v>
      </c>
      <c r="I93" s="18" t="str">
        <f>IF(Table257101319[[#This Row],[Volume  (ul) Remaining]]=6,"Well Done","-")</f>
        <v>-</v>
      </c>
      <c r="J93" s="11"/>
      <c r="K93" s="11"/>
      <c r="L93" s="11"/>
    </row>
    <row r="94" spans="1:12">
      <c r="A94" s="16">
        <v>11</v>
      </c>
      <c r="B94" s="16" t="s">
        <v>214</v>
      </c>
      <c r="C94" s="16" t="s">
        <v>29</v>
      </c>
      <c r="D94" s="16">
        <v>12</v>
      </c>
      <c r="E94" s="3" t="s">
        <v>215</v>
      </c>
      <c r="F94" s="11">
        <v>30</v>
      </c>
      <c r="G94" s="11" t="s">
        <v>131</v>
      </c>
      <c r="H94" s="11">
        <f>IF(Table257101319[[#This Row],[Well Used?]]="Unused",30,IF(Table257101319[[#This Row],[Well Used?]]="1st Use",22,IF(Table257101319[[#This Row],[Well Used?]]="2nd Use",14,IF(Table257101319[[#This Row],[Well Used?]]="3rd Use",6,"Well Done"))))</f>
        <v>30</v>
      </c>
      <c r="I94" s="18" t="str">
        <f>IF(Table257101319[[#This Row],[Volume  (ul) Remaining]]=6,"Well Done","-")</f>
        <v>-</v>
      </c>
      <c r="J94" s="11"/>
      <c r="K94" s="11"/>
      <c r="L94" s="11"/>
    </row>
    <row r="95" spans="1:12">
      <c r="A95" s="16">
        <v>11</v>
      </c>
      <c r="B95" s="16" t="s">
        <v>216</v>
      </c>
      <c r="C95" s="16" t="s">
        <v>32</v>
      </c>
      <c r="D95" s="16">
        <v>12</v>
      </c>
      <c r="E95" s="3" t="s">
        <v>217</v>
      </c>
      <c r="F95" s="11">
        <v>30</v>
      </c>
      <c r="G95" s="11" t="s">
        <v>131</v>
      </c>
      <c r="H95" s="11">
        <f>IF(Table257101319[[#This Row],[Well Used?]]="Unused",30,IF(Table257101319[[#This Row],[Well Used?]]="1st Use",22,IF(Table257101319[[#This Row],[Well Used?]]="2nd Use",14,IF(Table257101319[[#This Row],[Well Used?]]="3rd Use",6,"Well Done"))))</f>
        <v>30</v>
      </c>
      <c r="I95" s="18" t="str">
        <f>IF(Table257101319[[#This Row],[Volume  (ul) Remaining]]=6,"Well Done","-")</f>
        <v>-</v>
      </c>
      <c r="J95" s="11"/>
      <c r="K95" s="11"/>
      <c r="L95" s="11"/>
    </row>
    <row r="96" spans="1:12">
      <c r="A96" s="16">
        <v>11</v>
      </c>
      <c r="B96" s="16" t="s">
        <v>218</v>
      </c>
      <c r="C96" s="16" t="s">
        <v>35</v>
      </c>
      <c r="D96" s="16">
        <v>12</v>
      </c>
      <c r="E96" s="3" t="s">
        <v>219</v>
      </c>
      <c r="F96" s="11">
        <v>30</v>
      </c>
      <c r="G96" s="11" t="s">
        <v>131</v>
      </c>
      <c r="H96" s="11">
        <f>IF(Table257101319[[#This Row],[Well Used?]]="Unused",30,IF(Table257101319[[#This Row],[Well Used?]]="1st Use",22,IF(Table257101319[[#This Row],[Well Used?]]="2nd Use",14,IF(Table257101319[[#This Row],[Well Used?]]="3rd Use",6,"Well Done"))))</f>
        <v>30</v>
      </c>
      <c r="I96" s="18" t="str">
        <f>IF(Table257101319[[#This Row],[Volume  (ul) Remaining]]=6,"Well Done","-")</f>
        <v>-</v>
      </c>
      <c r="J96" s="11"/>
      <c r="K96" s="11"/>
      <c r="L96" s="11"/>
    </row>
    <row r="97" spans="1:12">
      <c r="A97" s="16">
        <v>11</v>
      </c>
      <c r="B97" s="16" t="s">
        <v>220</v>
      </c>
      <c r="C97" s="16" t="s">
        <v>38</v>
      </c>
      <c r="D97" s="16">
        <v>12</v>
      </c>
      <c r="E97" s="3" t="s">
        <v>221</v>
      </c>
      <c r="F97" s="11">
        <v>30</v>
      </c>
      <c r="G97" s="11" t="s">
        <v>131</v>
      </c>
      <c r="H97" s="11">
        <f>IF(Table257101319[[#This Row],[Well Used?]]="Unused",30,IF(Table257101319[[#This Row],[Well Used?]]="1st Use",22,IF(Table257101319[[#This Row],[Well Used?]]="2nd Use",14,IF(Table257101319[[#This Row],[Well Used?]]="3rd Use",6,"Well Done"))))</f>
        <v>30</v>
      </c>
      <c r="I97" s="18" t="str">
        <f>IF(Table257101319[[#This Row],[Volume  (ul) Remaining]]=6,"Well Done","-")</f>
        <v>-</v>
      </c>
      <c r="J97" s="11"/>
      <c r="K97" s="11"/>
      <c r="L97" s="11"/>
    </row>
    <row r="98" spans="1:12">
      <c r="A98" s="16">
        <v>11</v>
      </c>
      <c r="B98" s="16" t="s">
        <v>222</v>
      </c>
      <c r="C98" s="16" t="s">
        <v>41</v>
      </c>
      <c r="D98" s="16">
        <v>12</v>
      </c>
      <c r="E98" s="3" t="s">
        <v>223</v>
      </c>
      <c r="F98" s="11">
        <v>30</v>
      </c>
      <c r="G98" s="11" t="s">
        <v>131</v>
      </c>
      <c r="H98" s="11">
        <f>IF(Table257101319[[#This Row],[Well Used?]]="Unused",30,IF(Table257101319[[#This Row],[Well Used?]]="1st Use",22,IF(Table257101319[[#This Row],[Well Used?]]="2nd Use",14,IF(Table257101319[[#This Row],[Well Used?]]="3rd Use",6,"Well Done"))))</f>
        <v>30</v>
      </c>
      <c r="I98" s="18" t="str">
        <f>IF(Table257101319[[#This Row],[Volume  (ul) Remaining]]=6,"Well Done","-")</f>
        <v>-</v>
      </c>
      <c r="J98" s="11"/>
      <c r="K98" s="11"/>
      <c r="L98" s="11"/>
    </row>
    <row r="99" spans="1:12">
      <c r="A99" s="19">
        <v>11</v>
      </c>
      <c r="B99" s="19" t="s">
        <v>224</v>
      </c>
      <c r="C99" s="19" t="s">
        <v>44</v>
      </c>
      <c r="D99" s="19">
        <v>12</v>
      </c>
      <c r="E99" s="20" t="s">
        <v>225</v>
      </c>
      <c r="F99" s="11">
        <v>30</v>
      </c>
      <c r="G99" s="11" t="s">
        <v>131</v>
      </c>
      <c r="H99" s="11">
        <f>IF(Table257101319[[#This Row],[Well Used?]]="Unused",30,IF(Table257101319[[#This Row],[Well Used?]]="1st Use",22,IF(Table257101319[[#This Row],[Well Used?]]="2nd Use",14,IF(Table257101319[[#This Row],[Well Used?]]="3rd Use",6,"Well Done"))))</f>
        <v>30</v>
      </c>
      <c r="I99" s="18" t="str">
        <f>IF(Table257101319[[#This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143" priority="13" operator="equal">
      <formula>"Well Done"</formula>
    </cfRule>
  </conditionalFormatting>
  <conditionalFormatting sqref="H3:H1048576">
    <cfRule type="cellIs" dxfId="142"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141" priority="10" operator="equal">
      <formula>"Need new working plate soon, only 8 primers left"</formula>
    </cfRule>
  </conditionalFormatting>
  <conditionalFormatting sqref="O5:Z12">
    <cfRule type="containsText" dxfId="140" priority="6" operator="containsText" text=" =30">
      <formula>NOT(ISERROR(SEARCH(" =30",O5)))</formula>
    </cfRule>
    <cfRule type="containsText" dxfId="139" priority="7" operator="containsText" text=" =22">
      <formula>NOT(ISERROR(SEARCH(" =22",O5)))</formula>
    </cfRule>
    <cfRule type="containsText" dxfId="138" priority="8" operator="containsText" text=" =14">
      <formula>NOT(ISERROR(SEARCH(" =14",O5)))</formula>
    </cfRule>
    <cfRule type="containsText" dxfId="137" priority="9" operator="containsText" text=" =6">
      <formula>NOT(ISERROR(SEARCH(" =6",O5)))</formula>
    </cfRule>
  </conditionalFormatting>
  <conditionalFormatting sqref="P2">
    <cfRule type="containsText" dxfId="136" priority="2" operator="containsText" text=" =30">
      <formula>NOT(ISERROR(SEARCH(" =30",P2)))</formula>
    </cfRule>
    <cfRule type="containsText" dxfId="135" priority="3" operator="containsText" text=" =22">
      <formula>NOT(ISERROR(SEARCH(" =22",P2)))</formula>
    </cfRule>
    <cfRule type="containsText" dxfId="134" priority="4" operator="containsText" text=" =14">
      <formula>NOT(ISERROR(SEARCH(" =14",P2)))</formula>
    </cfRule>
    <cfRule type="containsText" dxfId="133" priority="5" operator="containsText" text=" =6">
      <formula>NOT(ISERROR(SEARCH(" =6",P2)))</formula>
    </cfRule>
  </conditionalFormatting>
  <conditionalFormatting sqref="O2">
    <cfRule type="containsText" dxfId="132"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 for Lists'!$A$2:$A$5</xm:f>
          </x14:formula1>
          <xm:sqref>G4:G99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90"/>
  </sheetPr>
  <dimension ref="A1:K577"/>
  <sheetViews>
    <sheetView tabSelected="1" zoomScale="70" zoomScaleNormal="70" workbookViewId="0">
      <selection activeCell="M1" sqref="M1:M1048576"/>
    </sheetView>
  </sheetViews>
  <sheetFormatPr defaultColWidth="8.875" defaultRowHeight="15"/>
  <cols>
    <col min="1" max="1" width="8.875" style="1"/>
    <col min="2" max="2" width="4.375" style="1" customWidth="1"/>
    <col min="3" max="3" width="9.625" style="6" customWidth="1"/>
    <col min="4" max="4" width="12.125" style="2" customWidth="1"/>
    <col min="5" max="5" width="19.125" style="1" customWidth="1"/>
    <col min="6" max="6" width="29.375" style="1" customWidth="1"/>
    <col min="7" max="7" width="14.375" style="1" customWidth="1"/>
    <col min="8" max="8" width="17.125" style="1" customWidth="1"/>
    <col min="9" max="9" width="18.875" style="1" customWidth="1"/>
    <col min="10" max="10" width="28.375" style="1" customWidth="1"/>
    <col min="11" max="11" width="72" style="1" customWidth="1"/>
    <col min="12" max="16384" width="8.875" style="1"/>
  </cols>
  <sheetData>
    <row r="1" spans="1:11">
      <c r="A1" s="1" t="s">
        <v>8</v>
      </c>
      <c r="B1" s="1" t="s">
        <v>9</v>
      </c>
      <c r="C1" s="2" t="s">
        <v>10</v>
      </c>
      <c r="D1" s="2" t="s">
        <v>11</v>
      </c>
      <c r="E1" s="1" t="s">
        <v>816</v>
      </c>
      <c r="F1" s="1" t="s">
        <v>817</v>
      </c>
      <c r="G1" s="1" t="s">
        <v>818</v>
      </c>
      <c r="H1" s="1" t="s">
        <v>819</v>
      </c>
      <c r="I1" s="1" t="s">
        <v>820</v>
      </c>
      <c r="J1" s="1" t="s">
        <v>821</v>
      </c>
      <c r="K1" s="1" t="s">
        <v>822</v>
      </c>
    </row>
    <row r="2" spans="1:11" hidden="1">
      <c r="A2" s="3">
        <v>1</v>
      </c>
      <c r="B2" s="3" t="s">
        <v>21</v>
      </c>
      <c r="C2" s="4" t="s">
        <v>22</v>
      </c>
      <c r="D2" s="5">
        <v>1</v>
      </c>
      <c r="E2" s="3" t="s">
        <v>423</v>
      </c>
      <c r="F2" s="3" t="s">
        <v>823</v>
      </c>
      <c r="G2" s="1" t="s">
        <v>824</v>
      </c>
      <c r="H2" s="1" t="s">
        <v>825</v>
      </c>
      <c r="I2" s="1" t="s">
        <v>826</v>
      </c>
      <c r="J2" s="1" t="s">
        <v>827</v>
      </c>
      <c r="K2" s="1" t="s">
        <v>828</v>
      </c>
    </row>
    <row r="3" spans="1:11" hidden="1">
      <c r="A3" s="3">
        <v>1</v>
      </c>
      <c r="B3" s="3" t="s">
        <v>25</v>
      </c>
      <c r="C3" s="4" t="s">
        <v>26</v>
      </c>
      <c r="D3" s="5">
        <v>1</v>
      </c>
      <c r="E3" s="3" t="s">
        <v>436</v>
      </c>
      <c r="F3" s="3" t="s">
        <v>823</v>
      </c>
      <c r="G3" s="1" t="s">
        <v>829</v>
      </c>
      <c r="H3" s="1" t="s">
        <v>825</v>
      </c>
      <c r="I3" s="1" t="s">
        <v>826</v>
      </c>
      <c r="J3" s="1" t="s">
        <v>827</v>
      </c>
      <c r="K3" s="1" t="s">
        <v>830</v>
      </c>
    </row>
    <row r="4" spans="1:11" hidden="1">
      <c r="A4" s="3">
        <v>1</v>
      </c>
      <c r="B4" s="3" t="s">
        <v>28</v>
      </c>
      <c r="C4" s="4" t="s">
        <v>29</v>
      </c>
      <c r="D4" s="5">
        <v>1</v>
      </c>
      <c r="E4" s="3" t="s">
        <v>448</v>
      </c>
      <c r="F4" s="3" t="s">
        <v>823</v>
      </c>
      <c r="G4" s="1" t="s">
        <v>831</v>
      </c>
      <c r="H4" s="1" t="s">
        <v>825</v>
      </c>
      <c r="I4" s="1" t="s">
        <v>826</v>
      </c>
      <c r="J4" s="1" t="s">
        <v>827</v>
      </c>
      <c r="K4" s="1" t="s">
        <v>832</v>
      </c>
    </row>
    <row r="5" spans="1:11" hidden="1">
      <c r="A5" s="3">
        <v>1</v>
      </c>
      <c r="B5" s="3" t="s">
        <v>31</v>
      </c>
      <c r="C5" s="4" t="s">
        <v>32</v>
      </c>
      <c r="D5" s="5">
        <v>1</v>
      </c>
      <c r="E5" s="3" t="s">
        <v>460</v>
      </c>
      <c r="F5" s="3" t="s">
        <v>823</v>
      </c>
      <c r="G5" s="1" t="s">
        <v>833</v>
      </c>
      <c r="H5" s="1" t="s">
        <v>825</v>
      </c>
      <c r="I5" s="1" t="s">
        <v>826</v>
      </c>
      <c r="J5" s="1" t="s">
        <v>827</v>
      </c>
      <c r="K5" s="1" t="s">
        <v>834</v>
      </c>
    </row>
    <row r="6" spans="1:11" hidden="1">
      <c r="A6" s="3">
        <v>1</v>
      </c>
      <c r="B6" s="3" t="s">
        <v>34</v>
      </c>
      <c r="C6" s="4" t="s">
        <v>35</v>
      </c>
      <c r="D6" s="5">
        <v>1</v>
      </c>
      <c r="E6" s="3" t="s">
        <v>472</v>
      </c>
      <c r="F6" s="3" t="s">
        <v>823</v>
      </c>
      <c r="G6" s="1" t="s">
        <v>835</v>
      </c>
      <c r="H6" s="1" t="s">
        <v>825</v>
      </c>
      <c r="I6" s="1" t="s">
        <v>826</v>
      </c>
      <c r="J6" s="1" t="s">
        <v>827</v>
      </c>
      <c r="K6" s="1" t="s">
        <v>836</v>
      </c>
    </row>
    <row r="7" spans="1:11" hidden="1">
      <c r="A7" s="3">
        <v>1</v>
      </c>
      <c r="B7" s="3" t="s">
        <v>37</v>
      </c>
      <c r="C7" s="4" t="s">
        <v>38</v>
      </c>
      <c r="D7" s="5">
        <v>1</v>
      </c>
      <c r="E7" s="3" t="s">
        <v>484</v>
      </c>
      <c r="F7" s="3" t="s">
        <v>823</v>
      </c>
      <c r="G7" s="1" t="s">
        <v>837</v>
      </c>
      <c r="H7" s="1" t="s">
        <v>825</v>
      </c>
      <c r="I7" s="1" t="s">
        <v>826</v>
      </c>
      <c r="J7" s="1" t="s">
        <v>827</v>
      </c>
      <c r="K7" s="1" t="s">
        <v>838</v>
      </c>
    </row>
    <row r="8" spans="1:11" hidden="1">
      <c r="A8" s="3">
        <v>1</v>
      </c>
      <c r="B8" s="3" t="s">
        <v>40</v>
      </c>
      <c r="C8" s="4" t="s">
        <v>41</v>
      </c>
      <c r="D8" s="5">
        <v>1</v>
      </c>
      <c r="E8" s="3" t="s">
        <v>496</v>
      </c>
      <c r="F8" s="3" t="s">
        <v>823</v>
      </c>
      <c r="G8" s="1" t="s">
        <v>839</v>
      </c>
      <c r="H8" s="1" t="s">
        <v>825</v>
      </c>
      <c r="I8" s="1" t="s">
        <v>826</v>
      </c>
      <c r="J8" s="1" t="s">
        <v>827</v>
      </c>
      <c r="K8" s="1" t="s">
        <v>840</v>
      </c>
    </row>
    <row r="9" spans="1:11" hidden="1">
      <c r="A9" s="3">
        <v>1</v>
      </c>
      <c r="B9" s="3" t="s">
        <v>43</v>
      </c>
      <c r="C9" s="4" t="s">
        <v>44</v>
      </c>
      <c r="D9" s="5">
        <v>1</v>
      </c>
      <c r="E9" s="3" t="s">
        <v>508</v>
      </c>
      <c r="F9" s="3" t="s">
        <v>823</v>
      </c>
      <c r="G9" s="1" t="s">
        <v>841</v>
      </c>
      <c r="H9" s="1" t="s">
        <v>825</v>
      </c>
      <c r="I9" s="1" t="s">
        <v>826</v>
      </c>
      <c r="J9" s="1" t="s">
        <v>827</v>
      </c>
      <c r="K9" s="1" t="s">
        <v>842</v>
      </c>
    </row>
    <row r="10" spans="1:11" hidden="1">
      <c r="A10" s="3">
        <v>1</v>
      </c>
      <c r="B10" s="3" t="s">
        <v>46</v>
      </c>
      <c r="C10" s="4" t="s">
        <v>22</v>
      </c>
      <c r="D10" s="5">
        <v>2</v>
      </c>
      <c r="E10" s="3" t="s">
        <v>424</v>
      </c>
      <c r="F10" s="3" t="s">
        <v>823</v>
      </c>
      <c r="G10" s="1" t="s">
        <v>843</v>
      </c>
      <c r="H10" s="1" t="s">
        <v>825</v>
      </c>
      <c r="I10" s="1" t="s">
        <v>826</v>
      </c>
      <c r="J10" s="1" t="s">
        <v>827</v>
      </c>
      <c r="K10" s="1" t="s">
        <v>844</v>
      </c>
    </row>
    <row r="11" spans="1:11" hidden="1">
      <c r="A11" s="3">
        <v>1</v>
      </c>
      <c r="B11" s="3" t="s">
        <v>49</v>
      </c>
      <c r="C11" s="4" t="s">
        <v>26</v>
      </c>
      <c r="D11" s="5">
        <v>2</v>
      </c>
      <c r="E11" s="3" t="s">
        <v>437</v>
      </c>
      <c r="F11" s="3" t="s">
        <v>823</v>
      </c>
      <c r="G11" s="1" t="s">
        <v>845</v>
      </c>
      <c r="H11" s="1" t="s">
        <v>825</v>
      </c>
      <c r="I11" s="1" t="s">
        <v>826</v>
      </c>
      <c r="J11" s="1" t="s">
        <v>827</v>
      </c>
      <c r="K11" s="1" t="s">
        <v>846</v>
      </c>
    </row>
    <row r="12" spans="1:11" hidden="1">
      <c r="A12" s="3">
        <v>1</v>
      </c>
      <c r="B12" s="3" t="s">
        <v>51</v>
      </c>
      <c r="C12" s="4" t="s">
        <v>29</v>
      </c>
      <c r="D12" s="5">
        <v>2</v>
      </c>
      <c r="E12" s="3" t="s">
        <v>449</v>
      </c>
      <c r="F12" s="3" t="s">
        <v>823</v>
      </c>
      <c r="G12" s="1" t="s">
        <v>847</v>
      </c>
      <c r="H12" s="1" t="s">
        <v>825</v>
      </c>
      <c r="I12" s="1" t="s">
        <v>826</v>
      </c>
      <c r="J12" s="1" t="s">
        <v>827</v>
      </c>
      <c r="K12" s="1" t="s">
        <v>848</v>
      </c>
    </row>
    <row r="13" spans="1:11" hidden="1">
      <c r="A13" s="3">
        <v>1</v>
      </c>
      <c r="B13" s="3" t="s">
        <v>53</v>
      </c>
      <c r="C13" s="4" t="s">
        <v>32</v>
      </c>
      <c r="D13" s="5">
        <v>2</v>
      </c>
      <c r="E13" s="3" t="s">
        <v>461</v>
      </c>
      <c r="F13" s="3" t="s">
        <v>823</v>
      </c>
      <c r="G13" s="1" t="s">
        <v>849</v>
      </c>
      <c r="H13" s="1" t="s">
        <v>825</v>
      </c>
      <c r="I13" s="1" t="s">
        <v>826</v>
      </c>
      <c r="J13" s="1" t="s">
        <v>827</v>
      </c>
      <c r="K13" s="1" t="s">
        <v>850</v>
      </c>
    </row>
    <row r="14" spans="1:11" hidden="1">
      <c r="A14" s="3">
        <v>1</v>
      </c>
      <c r="B14" s="3" t="s">
        <v>56</v>
      </c>
      <c r="C14" s="4" t="s">
        <v>35</v>
      </c>
      <c r="D14" s="5">
        <v>2</v>
      </c>
      <c r="E14" s="3" t="s">
        <v>473</v>
      </c>
      <c r="F14" s="3" t="s">
        <v>823</v>
      </c>
      <c r="G14" s="1" t="s">
        <v>851</v>
      </c>
      <c r="H14" s="1" t="s">
        <v>825</v>
      </c>
      <c r="I14" s="1" t="s">
        <v>826</v>
      </c>
      <c r="J14" s="1" t="s">
        <v>827</v>
      </c>
      <c r="K14" s="1" t="s">
        <v>852</v>
      </c>
    </row>
    <row r="15" spans="1:11" hidden="1">
      <c r="A15" s="3">
        <v>1</v>
      </c>
      <c r="B15" s="3" t="s">
        <v>58</v>
      </c>
      <c r="C15" s="4" t="s">
        <v>38</v>
      </c>
      <c r="D15" s="5">
        <v>2</v>
      </c>
      <c r="E15" s="3" t="s">
        <v>485</v>
      </c>
      <c r="F15" s="3" t="s">
        <v>823</v>
      </c>
      <c r="G15" s="1" t="s">
        <v>853</v>
      </c>
      <c r="H15" s="1" t="s">
        <v>825</v>
      </c>
      <c r="I15" s="1" t="s">
        <v>826</v>
      </c>
      <c r="J15" s="1" t="s">
        <v>827</v>
      </c>
      <c r="K15" s="1" t="s">
        <v>854</v>
      </c>
    </row>
    <row r="16" spans="1:11" hidden="1">
      <c r="A16" s="3">
        <v>1</v>
      </c>
      <c r="B16" s="3" t="s">
        <v>60</v>
      </c>
      <c r="C16" s="4" t="s">
        <v>41</v>
      </c>
      <c r="D16" s="5">
        <v>2</v>
      </c>
      <c r="E16" s="3" t="s">
        <v>497</v>
      </c>
      <c r="F16" s="3" t="s">
        <v>823</v>
      </c>
      <c r="G16" s="1" t="s">
        <v>855</v>
      </c>
      <c r="H16" s="1" t="s">
        <v>825</v>
      </c>
      <c r="I16" s="1" t="s">
        <v>826</v>
      </c>
      <c r="J16" s="1" t="s">
        <v>827</v>
      </c>
      <c r="K16" s="1" t="s">
        <v>856</v>
      </c>
    </row>
    <row r="17" spans="1:11" hidden="1">
      <c r="A17" s="3">
        <v>1</v>
      </c>
      <c r="B17" s="3" t="s">
        <v>63</v>
      </c>
      <c r="C17" s="4" t="s">
        <v>44</v>
      </c>
      <c r="D17" s="5">
        <v>2</v>
      </c>
      <c r="E17" s="3" t="s">
        <v>509</v>
      </c>
      <c r="F17" s="3" t="s">
        <v>823</v>
      </c>
      <c r="G17" s="1" t="s">
        <v>857</v>
      </c>
      <c r="H17" s="1" t="s">
        <v>825</v>
      </c>
      <c r="I17" s="1" t="s">
        <v>826</v>
      </c>
      <c r="J17" s="1" t="s">
        <v>827</v>
      </c>
      <c r="K17" s="1" t="s">
        <v>858</v>
      </c>
    </row>
    <row r="18" spans="1:11" hidden="1">
      <c r="A18" s="3">
        <v>1</v>
      </c>
      <c r="B18" s="3" t="s">
        <v>65</v>
      </c>
      <c r="C18" s="4" t="s">
        <v>22</v>
      </c>
      <c r="D18" s="5">
        <v>3</v>
      </c>
      <c r="E18" s="3" t="s">
        <v>425</v>
      </c>
      <c r="F18" s="3" t="s">
        <v>823</v>
      </c>
      <c r="G18" s="1" t="s">
        <v>859</v>
      </c>
      <c r="H18" s="1" t="s">
        <v>825</v>
      </c>
      <c r="I18" s="1" t="s">
        <v>826</v>
      </c>
      <c r="J18" s="1" t="s">
        <v>827</v>
      </c>
      <c r="K18" s="1" t="s">
        <v>860</v>
      </c>
    </row>
    <row r="19" spans="1:11" hidden="1">
      <c r="A19" s="3">
        <v>1</v>
      </c>
      <c r="B19" s="3" t="s">
        <v>67</v>
      </c>
      <c r="C19" s="4" t="s">
        <v>26</v>
      </c>
      <c r="D19" s="5">
        <v>3</v>
      </c>
      <c r="E19" s="3" t="s">
        <v>438</v>
      </c>
      <c r="F19" s="3" t="s">
        <v>823</v>
      </c>
      <c r="G19" s="1" t="s">
        <v>861</v>
      </c>
      <c r="H19" s="1" t="s">
        <v>825</v>
      </c>
      <c r="I19" s="1" t="s">
        <v>826</v>
      </c>
      <c r="J19" s="1" t="s">
        <v>827</v>
      </c>
      <c r="K19" s="1" t="s">
        <v>862</v>
      </c>
    </row>
    <row r="20" spans="1:11" hidden="1">
      <c r="A20" s="3">
        <v>1</v>
      </c>
      <c r="B20" s="3" t="s">
        <v>69</v>
      </c>
      <c r="C20" s="4" t="s">
        <v>29</v>
      </c>
      <c r="D20" s="5">
        <v>3</v>
      </c>
      <c r="E20" s="3" t="s">
        <v>450</v>
      </c>
      <c r="F20" s="3" t="s">
        <v>823</v>
      </c>
      <c r="G20" s="1" t="s">
        <v>863</v>
      </c>
      <c r="H20" s="1" t="s">
        <v>825</v>
      </c>
      <c r="I20" s="1" t="s">
        <v>826</v>
      </c>
      <c r="J20" s="1" t="s">
        <v>827</v>
      </c>
      <c r="K20" s="1" t="s">
        <v>864</v>
      </c>
    </row>
    <row r="21" spans="1:11" hidden="1">
      <c r="A21" s="3">
        <v>1</v>
      </c>
      <c r="B21" s="3" t="s">
        <v>71</v>
      </c>
      <c r="C21" s="4" t="s">
        <v>32</v>
      </c>
      <c r="D21" s="5">
        <v>3</v>
      </c>
      <c r="E21" s="3" t="s">
        <v>462</v>
      </c>
      <c r="F21" s="3" t="s">
        <v>823</v>
      </c>
      <c r="G21" s="1" t="s">
        <v>865</v>
      </c>
      <c r="H21" s="1" t="s">
        <v>825</v>
      </c>
      <c r="I21" s="1" t="s">
        <v>826</v>
      </c>
      <c r="J21" s="1" t="s">
        <v>827</v>
      </c>
      <c r="K21" s="1" t="s">
        <v>866</v>
      </c>
    </row>
    <row r="22" spans="1:11" hidden="1">
      <c r="A22" s="3">
        <v>1</v>
      </c>
      <c r="B22" s="3" t="s">
        <v>73</v>
      </c>
      <c r="C22" s="4" t="s">
        <v>35</v>
      </c>
      <c r="D22" s="5">
        <v>3</v>
      </c>
      <c r="E22" s="3" t="s">
        <v>474</v>
      </c>
      <c r="F22" s="3" t="s">
        <v>823</v>
      </c>
      <c r="G22" s="1" t="s">
        <v>867</v>
      </c>
      <c r="H22" s="1" t="s">
        <v>825</v>
      </c>
      <c r="I22" s="1" t="s">
        <v>826</v>
      </c>
      <c r="J22" s="1" t="s">
        <v>827</v>
      </c>
      <c r="K22" s="1" t="s">
        <v>868</v>
      </c>
    </row>
    <row r="23" spans="1:11" hidden="1">
      <c r="A23" s="3">
        <v>1</v>
      </c>
      <c r="B23" s="3" t="s">
        <v>75</v>
      </c>
      <c r="C23" s="4" t="s">
        <v>38</v>
      </c>
      <c r="D23" s="5">
        <v>3</v>
      </c>
      <c r="E23" s="3" t="s">
        <v>486</v>
      </c>
      <c r="F23" s="3" t="s">
        <v>823</v>
      </c>
      <c r="G23" s="1" t="s">
        <v>869</v>
      </c>
      <c r="H23" s="1" t="s">
        <v>825</v>
      </c>
      <c r="I23" s="1" t="s">
        <v>826</v>
      </c>
      <c r="J23" s="1" t="s">
        <v>827</v>
      </c>
      <c r="K23" s="1" t="s">
        <v>870</v>
      </c>
    </row>
    <row r="24" spans="1:11" hidden="1">
      <c r="A24" s="3">
        <v>1</v>
      </c>
      <c r="B24" s="3" t="s">
        <v>77</v>
      </c>
      <c r="C24" s="4" t="s">
        <v>41</v>
      </c>
      <c r="D24" s="5">
        <v>3</v>
      </c>
      <c r="E24" s="3" t="s">
        <v>498</v>
      </c>
      <c r="F24" s="3" t="s">
        <v>823</v>
      </c>
      <c r="G24" s="1" t="s">
        <v>871</v>
      </c>
      <c r="H24" s="1" t="s">
        <v>825</v>
      </c>
      <c r="I24" s="1" t="s">
        <v>826</v>
      </c>
      <c r="J24" s="1" t="s">
        <v>827</v>
      </c>
      <c r="K24" s="1" t="s">
        <v>872</v>
      </c>
    </row>
    <row r="25" spans="1:11" hidden="1">
      <c r="A25" s="3">
        <v>1</v>
      </c>
      <c r="B25" s="3" t="s">
        <v>79</v>
      </c>
      <c r="C25" s="4" t="s">
        <v>44</v>
      </c>
      <c r="D25" s="5">
        <v>3</v>
      </c>
      <c r="E25" s="3" t="s">
        <v>510</v>
      </c>
      <c r="F25" s="3" t="s">
        <v>823</v>
      </c>
      <c r="G25" s="1" t="s">
        <v>873</v>
      </c>
      <c r="H25" s="1" t="s">
        <v>825</v>
      </c>
      <c r="I25" s="1" t="s">
        <v>826</v>
      </c>
      <c r="J25" s="1" t="s">
        <v>827</v>
      </c>
      <c r="K25" s="1" t="s">
        <v>874</v>
      </c>
    </row>
    <row r="26" spans="1:11" hidden="1">
      <c r="A26" s="3">
        <v>1</v>
      </c>
      <c r="B26" s="3" t="s">
        <v>81</v>
      </c>
      <c r="C26" s="4" t="s">
        <v>22</v>
      </c>
      <c r="D26" s="5">
        <v>4</v>
      </c>
      <c r="E26" s="3" t="s">
        <v>426</v>
      </c>
      <c r="F26" s="3" t="s">
        <v>823</v>
      </c>
      <c r="G26" s="1" t="s">
        <v>875</v>
      </c>
      <c r="H26" s="1" t="s">
        <v>825</v>
      </c>
      <c r="I26" s="1" t="s">
        <v>826</v>
      </c>
      <c r="J26" s="1" t="s">
        <v>827</v>
      </c>
      <c r="K26" s="1" t="s">
        <v>876</v>
      </c>
    </row>
    <row r="27" spans="1:11" hidden="1">
      <c r="A27" s="3">
        <v>1</v>
      </c>
      <c r="B27" s="3" t="s">
        <v>83</v>
      </c>
      <c r="C27" s="4" t="s">
        <v>26</v>
      </c>
      <c r="D27" s="5">
        <v>4</v>
      </c>
      <c r="E27" s="3" t="s">
        <v>439</v>
      </c>
      <c r="F27" s="3" t="s">
        <v>823</v>
      </c>
      <c r="G27" s="1" t="s">
        <v>877</v>
      </c>
      <c r="H27" s="1" t="s">
        <v>825</v>
      </c>
      <c r="I27" s="1" t="s">
        <v>826</v>
      </c>
      <c r="J27" s="1" t="s">
        <v>827</v>
      </c>
      <c r="K27" s="1" t="s">
        <v>878</v>
      </c>
    </row>
    <row r="28" spans="1:11" hidden="1">
      <c r="A28" s="3">
        <v>1</v>
      </c>
      <c r="B28" s="3" t="s">
        <v>85</v>
      </c>
      <c r="C28" s="4" t="s">
        <v>29</v>
      </c>
      <c r="D28" s="5">
        <v>4</v>
      </c>
      <c r="E28" s="3" t="s">
        <v>451</v>
      </c>
      <c r="F28" s="3" t="s">
        <v>823</v>
      </c>
      <c r="G28" s="1" t="s">
        <v>879</v>
      </c>
      <c r="H28" s="1" t="s">
        <v>825</v>
      </c>
      <c r="I28" s="1" t="s">
        <v>826</v>
      </c>
      <c r="J28" s="1" t="s">
        <v>827</v>
      </c>
      <c r="K28" s="1" t="s">
        <v>880</v>
      </c>
    </row>
    <row r="29" spans="1:11" hidden="1">
      <c r="A29" s="3">
        <v>1</v>
      </c>
      <c r="B29" s="3" t="s">
        <v>87</v>
      </c>
      <c r="C29" s="4" t="s">
        <v>32</v>
      </c>
      <c r="D29" s="5">
        <v>4</v>
      </c>
      <c r="E29" s="3" t="s">
        <v>463</v>
      </c>
      <c r="F29" s="3" t="s">
        <v>823</v>
      </c>
      <c r="G29" s="1" t="s">
        <v>881</v>
      </c>
      <c r="H29" s="1" t="s">
        <v>825</v>
      </c>
      <c r="I29" s="1" t="s">
        <v>826</v>
      </c>
      <c r="J29" s="1" t="s">
        <v>827</v>
      </c>
      <c r="K29" s="1" t="s">
        <v>882</v>
      </c>
    </row>
    <row r="30" spans="1:11" hidden="1">
      <c r="A30" s="3">
        <v>1</v>
      </c>
      <c r="B30" s="3" t="s">
        <v>89</v>
      </c>
      <c r="C30" s="4" t="s">
        <v>35</v>
      </c>
      <c r="D30" s="5">
        <v>4</v>
      </c>
      <c r="E30" s="3" t="s">
        <v>475</v>
      </c>
      <c r="F30" s="3" t="s">
        <v>823</v>
      </c>
      <c r="G30" s="1" t="s">
        <v>883</v>
      </c>
      <c r="H30" s="1" t="s">
        <v>825</v>
      </c>
      <c r="I30" s="1" t="s">
        <v>826</v>
      </c>
      <c r="J30" s="1" t="s">
        <v>827</v>
      </c>
      <c r="K30" s="1" t="s">
        <v>884</v>
      </c>
    </row>
    <row r="31" spans="1:11" hidden="1">
      <c r="A31" s="3">
        <v>1</v>
      </c>
      <c r="B31" s="3" t="s">
        <v>91</v>
      </c>
      <c r="C31" s="4" t="s">
        <v>38</v>
      </c>
      <c r="D31" s="5">
        <v>4</v>
      </c>
      <c r="E31" s="3" t="s">
        <v>487</v>
      </c>
      <c r="F31" s="3" t="s">
        <v>823</v>
      </c>
      <c r="G31" s="1" t="s">
        <v>885</v>
      </c>
      <c r="H31" s="1" t="s">
        <v>825</v>
      </c>
      <c r="I31" s="1" t="s">
        <v>826</v>
      </c>
      <c r="J31" s="1" t="s">
        <v>827</v>
      </c>
      <c r="K31" s="1" t="s">
        <v>886</v>
      </c>
    </row>
    <row r="32" spans="1:11" hidden="1">
      <c r="A32" s="3">
        <v>1</v>
      </c>
      <c r="B32" s="3" t="s">
        <v>93</v>
      </c>
      <c r="C32" s="4" t="s">
        <v>41</v>
      </c>
      <c r="D32" s="5">
        <v>4</v>
      </c>
      <c r="E32" s="3" t="s">
        <v>499</v>
      </c>
      <c r="F32" s="3" t="s">
        <v>823</v>
      </c>
      <c r="G32" s="1" t="s">
        <v>887</v>
      </c>
      <c r="H32" s="1" t="s">
        <v>825</v>
      </c>
      <c r="I32" s="1" t="s">
        <v>826</v>
      </c>
      <c r="J32" s="1" t="s">
        <v>827</v>
      </c>
      <c r="K32" s="1" t="s">
        <v>888</v>
      </c>
    </row>
    <row r="33" spans="1:11" hidden="1">
      <c r="A33" s="3">
        <v>1</v>
      </c>
      <c r="B33" s="3" t="s">
        <v>95</v>
      </c>
      <c r="C33" s="4" t="s">
        <v>44</v>
      </c>
      <c r="D33" s="5">
        <v>4</v>
      </c>
      <c r="E33" s="3" t="s">
        <v>511</v>
      </c>
      <c r="F33" s="3" t="s">
        <v>823</v>
      </c>
      <c r="G33" s="1" t="s">
        <v>889</v>
      </c>
      <c r="H33" s="1" t="s">
        <v>825</v>
      </c>
      <c r="I33" s="1" t="s">
        <v>826</v>
      </c>
      <c r="J33" s="1" t="s">
        <v>827</v>
      </c>
      <c r="K33" s="1" t="s">
        <v>890</v>
      </c>
    </row>
    <row r="34" spans="1:11" hidden="1">
      <c r="A34" s="3">
        <v>1</v>
      </c>
      <c r="B34" s="3" t="s">
        <v>97</v>
      </c>
      <c r="C34" s="4" t="s">
        <v>22</v>
      </c>
      <c r="D34" s="5">
        <v>5</v>
      </c>
      <c r="E34" s="3" t="s">
        <v>427</v>
      </c>
      <c r="F34" s="3" t="s">
        <v>823</v>
      </c>
      <c r="G34" s="1" t="s">
        <v>891</v>
      </c>
      <c r="H34" s="1" t="s">
        <v>825</v>
      </c>
      <c r="I34" s="1" t="s">
        <v>826</v>
      </c>
      <c r="J34" s="1" t="s">
        <v>827</v>
      </c>
      <c r="K34" s="1" t="s">
        <v>892</v>
      </c>
    </row>
    <row r="35" spans="1:11" hidden="1">
      <c r="A35" s="3">
        <v>1</v>
      </c>
      <c r="B35" s="3" t="s">
        <v>99</v>
      </c>
      <c r="C35" s="4" t="s">
        <v>26</v>
      </c>
      <c r="D35" s="5">
        <v>5</v>
      </c>
      <c r="E35" s="3" t="s">
        <v>440</v>
      </c>
      <c r="F35" s="3" t="s">
        <v>823</v>
      </c>
      <c r="G35" s="1" t="s">
        <v>893</v>
      </c>
      <c r="H35" s="1" t="s">
        <v>825</v>
      </c>
      <c r="I35" s="1" t="s">
        <v>826</v>
      </c>
      <c r="J35" s="1" t="s">
        <v>827</v>
      </c>
      <c r="K35" s="1" t="s">
        <v>894</v>
      </c>
    </row>
    <row r="36" spans="1:11" hidden="1">
      <c r="A36" s="3">
        <v>1</v>
      </c>
      <c r="B36" s="3" t="s">
        <v>101</v>
      </c>
      <c r="C36" s="4" t="s">
        <v>29</v>
      </c>
      <c r="D36" s="5">
        <v>5</v>
      </c>
      <c r="E36" s="3" t="s">
        <v>452</v>
      </c>
      <c r="F36" s="3" t="s">
        <v>823</v>
      </c>
      <c r="G36" s="1" t="s">
        <v>895</v>
      </c>
      <c r="H36" s="1" t="s">
        <v>825</v>
      </c>
      <c r="I36" s="1" t="s">
        <v>826</v>
      </c>
      <c r="J36" s="1" t="s">
        <v>827</v>
      </c>
      <c r="K36" s="1" t="s">
        <v>896</v>
      </c>
    </row>
    <row r="37" spans="1:11" hidden="1">
      <c r="A37" s="3">
        <v>1</v>
      </c>
      <c r="B37" s="3" t="s">
        <v>103</v>
      </c>
      <c r="C37" s="4" t="s">
        <v>32</v>
      </c>
      <c r="D37" s="5">
        <v>5</v>
      </c>
      <c r="E37" s="3" t="s">
        <v>464</v>
      </c>
      <c r="F37" s="3" t="s">
        <v>823</v>
      </c>
      <c r="G37" s="1" t="s">
        <v>897</v>
      </c>
      <c r="H37" s="1" t="s">
        <v>825</v>
      </c>
      <c r="I37" s="1" t="s">
        <v>826</v>
      </c>
      <c r="J37" s="1" t="s">
        <v>827</v>
      </c>
      <c r="K37" s="1" t="s">
        <v>898</v>
      </c>
    </row>
    <row r="38" spans="1:11" hidden="1">
      <c r="A38" s="3">
        <v>1</v>
      </c>
      <c r="B38" s="3" t="s">
        <v>105</v>
      </c>
      <c r="C38" s="4" t="s">
        <v>35</v>
      </c>
      <c r="D38" s="5">
        <v>5</v>
      </c>
      <c r="E38" s="3" t="s">
        <v>476</v>
      </c>
      <c r="F38" s="3" t="s">
        <v>823</v>
      </c>
      <c r="G38" s="1" t="s">
        <v>899</v>
      </c>
      <c r="H38" s="1" t="s">
        <v>825</v>
      </c>
      <c r="I38" s="1" t="s">
        <v>826</v>
      </c>
      <c r="J38" s="1" t="s">
        <v>827</v>
      </c>
      <c r="K38" s="1" t="s">
        <v>900</v>
      </c>
    </row>
    <row r="39" spans="1:11" hidden="1">
      <c r="A39" s="3">
        <v>1</v>
      </c>
      <c r="B39" s="3" t="s">
        <v>107</v>
      </c>
      <c r="C39" s="4" t="s">
        <v>38</v>
      </c>
      <c r="D39" s="5">
        <v>5</v>
      </c>
      <c r="E39" s="3" t="s">
        <v>488</v>
      </c>
      <c r="F39" s="3" t="s">
        <v>823</v>
      </c>
      <c r="G39" s="1" t="s">
        <v>901</v>
      </c>
      <c r="H39" s="1" t="s">
        <v>825</v>
      </c>
      <c r="I39" s="1" t="s">
        <v>826</v>
      </c>
      <c r="J39" s="1" t="s">
        <v>827</v>
      </c>
      <c r="K39" s="1" t="s">
        <v>902</v>
      </c>
    </row>
    <row r="40" spans="1:11" hidden="1">
      <c r="A40" s="3">
        <v>1</v>
      </c>
      <c r="B40" s="3" t="s">
        <v>109</v>
      </c>
      <c r="C40" s="4" t="s">
        <v>41</v>
      </c>
      <c r="D40" s="5">
        <v>5</v>
      </c>
      <c r="E40" s="3" t="s">
        <v>500</v>
      </c>
      <c r="F40" s="3" t="s">
        <v>823</v>
      </c>
      <c r="G40" s="1" t="s">
        <v>903</v>
      </c>
      <c r="H40" s="1" t="s">
        <v>825</v>
      </c>
      <c r="I40" s="1" t="s">
        <v>826</v>
      </c>
      <c r="J40" s="1" t="s">
        <v>827</v>
      </c>
      <c r="K40" s="1" t="s">
        <v>904</v>
      </c>
    </row>
    <row r="41" spans="1:11" hidden="1">
      <c r="A41" s="3">
        <v>1</v>
      </c>
      <c r="B41" s="3" t="s">
        <v>111</v>
      </c>
      <c r="C41" s="4" t="s">
        <v>44</v>
      </c>
      <c r="D41" s="5">
        <v>5</v>
      </c>
      <c r="E41" s="3" t="s">
        <v>512</v>
      </c>
      <c r="F41" s="3" t="s">
        <v>823</v>
      </c>
      <c r="G41" s="1" t="s">
        <v>905</v>
      </c>
      <c r="H41" s="1" t="s">
        <v>825</v>
      </c>
      <c r="I41" s="1" t="s">
        <v>826</v>
      </c>
      <c r="J41" s="1" t="s">
        <v>827</v>
      </c>
      <c r="K41" s="1" t="s">
        <v>906</v>
      </c>
    </row>
    <row r="42" spans="1:11" hidden="1">
      <c r="A42" s="3">
        <v>1</v>
      </c>
      <c r="B42" s="3" t="s">
        <v>113</v>
      </c>
      <c r="C42" s="4" t="s">
        <v>22</v>
      </c>
      <c r="D42" s="5">
        <v>6</v>
      </c>
      <c r="E42" s="3" t="s">
        <v>428</v>
      </c>
      <c r="F42" s="3" t="s">
        <v>823</v>
      </c>
      <c r="G42" s="1" t="s">
        <v>907</v>
      </c>
      <c r="H42" s="1" t="s">
        <v>825</v>
      </c>
      <c r="I42" s="1" t="s">
        <v>826</v>
      </c>
      <c r="J42" s="1" t="s">
        <v>827</v>
      </c>
      <c r="K42" s="1" t="s">
        <v>908</v>
      </c>
    </row>
    <row r="43" spans="1:11" hidden="1">
      <c r="A43" s="3">
        <v>1</v>
      </c>
      <c r="B43" s="3" t="s">
        <v>115</v>
      </c>
      <c r="C43" s="4" t="s">
        <v>26</v>
      </c>
      <c r="D43" s="5">
        <v>6</v>
      </c>
      <c r="E43" s="3" t="s">
        <v>441</v>
      </c>
      <c r="F43" s="3" t="s">
        <v>823</v>
      </c>
      <c r="G43" s="1" t="s">
        <v>909</v>
      </c>
      <c r="H43" s="1" t="s">
        <v>825</v>
      </c>
      <c r="I43" s="1" t="s">
        <v>826</v>
      </c>
      <c r="J43" s="1" t="s">
        <v>827</v>
      </c>
      <c r="K43" s="1" t="s">
        <v>910</v>
      </c>
    </row>
    <row r="44" spans="1:11" hidden="1">
      <c r="A44" s="3">
        <v>1</v>
      </c>
      <c r="B44" s="3" t="s">
        <v>117</v>
      </c>
      <c r="C44" s="4" t="s">
        <v>29</v>
      </c>
      <c r="D44" s="5">
        <v>6</v>
      </c>
      <c r="E44" s="3" t="s">
        <v>453</v>
      </c>
      <c r="F44" s="3" t="s">
        <v>823</v>
      </c>
      <c r="G44" s="1" t="s">
        <v>911</v>
      </c>
      <c r="H44" s="1" t="s">
        <v>825</v>
      </c>
      <c r="I44" s="1" t="s">
        <v>826</v>
      </c>
      <c r="J44" s="1" t="s">
        <v>827</v>
      </c>
      <c r="K44" s="1" t="s">
        <v>912</v>
      </c>
    </row>
    <row r="45" spans="1:11" hidden="1">
      <c r="A45" s="3">
        <v>1</v>
      </c>
      <c r="B45" s="3" t="s">
        <v>119</v>
      </c>
      <c r="C45" s="4" t="s">
        <v>32</v>
      </c>
      <c r="D45" s="5">
        <v>6</v>
      </c>
      <c r="E45" s="3" t="s">
        <v>465</v>
      </c>
      <c r="F45" s="3" t="s">
        <v>823</v>
      </c>
      <c r="G45" s="1" t="s">
        <v>913</v>
      </c>
      <c r="H45" s="1" t="s">
        <v>825</v>
      </c>
      <c r="I45" s="1" t="s">
        <v>826</v>
      </c>
      <c r="J45" s="1" t="s">
        <v>827</v>
      </c>
      <c r="K45" s="1" t="s">
        <v>914</v>
      </c>
    </row>
    <row r="46" spans="1:11" hidden="1">
      <c r="A46" s="3">
        <v>1</v>
      </c>
      <c r="B46" s="3" t="s">
        <v>121</v>
      </c>
      <c r="C46" s="4" t="s">
        <v>35</v>
      </c>
      <c r="D46" s="5">
        <v>6</v>
      </c>
      <c r="E46" s="3" t="s">
        <v>477</v>
      </c>
      <c r="F46" s="3" t="s">
        <v>823</v>
      </c>
      <c r="G46" s="1" t="s">
        <v>915</v>
      </c>
      <c r="H46" s="1" t="s">
        <v>825</v>
      </c>
      <c r="I46" s="1" t="s">
        <v>826</v>
      </c>
      <c r="J46" s="1" t="s">
        <v>827</v>
      </c>
      <c r="K46" s="1" t="s">
        <v>916</v>
      </c>
    </row>
    <row r="47" spans="1:11" hidden="1">
      <c r="A47" s="3">
        <v>1</v>
      </c>
      <c r="B47" s="3" t="s">
        <v>123</v>
      </c>
      <c r="C47" s="4" t="s">
        <v>38</v>
      </c>
      <c r="D47" s="5">
        <v>6</v>
      </c>
      <c r="E47" s="3" t="s">
        <v>489</v>
      </c>
      <c r="F47" s="3" t="s">
        <v>823</v>
      </c>
      <c r="G47" s="1" t="s">
        <v>917</v>
      </c>
      <c r="H47" s="1" t="s">
        <v>825</v>
      </c>
      <c r="I47" s="1" t="s">
        <v>826</v>
      </c>
      <c r="J47" s="1" t="s">
        <v>827</v>
      </c>
      <c r="K47" s="1" t="s">
        <v>918</v>
      </c>
    </row>
    <row r="48" spans="1:11" hidden="1">
      <c r="A48" s="3">
        <v>1</v>
      </c>
      <c r="B48" s="3" t="s">
        <v>125</v>
      </c>
      <c r="C48" s="4" t="s">
        <v>41</v>
      </c>
      <c r="D48" s="5">
        <v>6</v>
      </c>
      <c r="E48" s="3" t="s">
        <v>501</v>
      </c>
      <c r="F48" s="3" t="s">
        <v>823</v>
      </c>
      <c r="G48" s="1" t="s">
        <v>919</v>
      </c>
      <c r="H48" s="1" t="s">
        <v>825</v>
      </c>
      <c r="I48" s="1" t="s">
        <v>826</v>
      </c>
      <c r="J48" s="1" t="s">
        <v>827</v>
      </c>
      <c r="K48" s="1" t="s">
        <v>920</v>
      </c>
    </row>
    <row r="49" spans="1:11" hidden="1">
      <c r="A49" s="3">
        <v>1</v>
      </c>
      <c r="B49" s="3" t="s">
        <v>127</v>
      </c>
      <c r="C49" s="4" t="s">
        <v>44</v>
      </c>
      <c r="D49" s="5">
        <v>6</v>
      </c>
      <c r="E49" s="3" t="s">
        <v>513</v>
      </c>
      <c r="F49" s="3" t="s">
        <v>823</v>
      </c>
      <c r="G49" s="1" t="s">
        <v>921</v>
      </c>
      <c r="H49" s="1" t="s">
        <v>825</v>
      </c>
      <c r="I49" s="1" t="s">
        <v>826</v>
      </c>
      <c r="J49" s="1" t="s">
        <v>827</v>
      </c>
      <c r="K49" s="1" t="s">
        <v>922</v>
      </c>
    </row>
    <row r="50" spans="1:11" hidden="1">
      <c r="A50" s="3">
        <v>1</v>
      </c>
      <c r="B50" s="3" t="s">
        <v>129</v>
      </c>
      <c r="C50" s="4" t="s">
        <v>22</v>
      </c>
      <c r="D50" s="5">
        <v>7</v>
      </c>
      <c r="E50" s="3" t="s">
        <v>429</v>
      </c>
      <c r="F50" s="3" t="s">
        <v>823</v>
      </c>
      <c r="G50" s="1" t="s">
        <v>923</v>
      </c>
      <c r="H50" s="1" t="s">
        <v>825</v>
      </c>
      <c r="I50" s="1" t="s">
        <v>826</v>
      </c>
      <c r="J50" s="1" t="s">
        <v>827</v>
      </c>
      <c r="K50" s="1" t="s">
        <v>924</v>
      </c>
    </row>
    <row r="51" spans="1:11" hidden="1">
      <c r="A51" s="3">
        <v>1</v>
      </c>
      <c r="B51" s="3" t="s">
        <v>132</v>
      </c>
      <c r="C51" s="4" t="s">
        <v>26</v>
      </c>
      <c r="D51" s="5">
        <v>7</v>
      </c>
      <c r="E51" s="3" t="s">
        <v>442</v>
      </c>
      <c r="F51" s="3" t="s">
        <v>823</v>
      </c>
      <c r="G51" s="1" t="s">
        <v>925</v>
      </c>
      <c r="H51" s="1" t="s">
        <v>825</v>
      </c>
      <c r="I51" s="1" t="s">
        <v>826</v>
      </c>
      <c r="J51" s="1" t="s">
        <v>827</v>
      </c>
      <c r="K51" s="1" t="s">
        <v>926</v>
      </c>
    </row>
    <row r="52" spans="1:11" hidden="1">
      <c r="A52" s="3">
        <v>1</v>
      </c>
      <c r="B52" s="3" t="s">
        <v>134</v>
      </c>
      <c r="C52" s="4" t="s">
        <v>29</v>
      </c>
      <c r="D52" s="5">
        <v>7</v>
      </c>
      <c r="E52" s="3" t="s">
        <v>454</v>
      </c>
      <c r="F52" s="3" t="s">
        <v>823</v>
      </c>
      <c r="G52" s="1" t="s">
        <v>927</v>
      </c>
      <c r="H52" s="1" t="s">
        <v>825</v>
      </c>
      <c r="I52" s="1" t="s">
        <v>826</v>
      </c>
      <c r="J52" s="1" t="s">
        <v>827</v>
      </c>
      <c r="K52" s="1" t="s">
        <v>928</v>
      </c>
    </row>
    <row r="53" spans="1:11" hidden="1">
      <c r="A53" s="3">
        <v>1</v>
      </c>
      <c r="B53" s="3" t="s">
        <v>136</v>
      </c>
      <c r="C53" s="4" t="s">
        <v>32</v>
      </c>
      <c r="D53" s="5">
        <v>7</v>
      </c>
      <c r="E53" s="3" t="s">
        <v>466</v>
      </c>
      <c r="F53" s="3" t="s">
        <v>823</v>
      </c>
      <c r="G53" s="1" t="s">
        <v>929</v>
      </c>
      <c r="H53" s="1" t="s">
        <v>825</v>
      </c>
      <c r="I53" s="1" t="s">
        <v>826</v>
      </c>
      <c r="J53" s="1" t="s">
        <v>827</v>
      </c>
      <c r="K53" s="1" t="s">
        <v>930</v>
      </c>
    </row>
    <row r="54" spans="1:11" hidden="1">
      <c r="A54" s="3">
        <v>1</v>
      </c>
      <c r="B54" s="3" t="s">
        <v>138</v>
      </c>
      <c r="C54" s="4" t="s">
        <v>35</v>
      </c>
      <c r="D54" s="5">
        <v>7</v>
      </c>
      <c r="E54" s="3" t="s">
        <v>478</v>
      </c>
      <c r="F54" s="3" t="s">
        <v>823</v>
      </c>
      <c r="G54" s="1" t="s">
        <v>931</v>
      </c>
      <c r="H54" s="1" t="s">
        <v>825</v>
      </c>
      <c r="I54" s="1" t="s">
        <v>826</v>
      </c>
      <c r="J54" s="1" t="s">
        <v>827</v>
      </c>
      <c r="K54" s="1" t="s">
        <v>932</v>
      </c>
    </row>
    <row r="55" spans="1:11" hidden="1">
      <c r="A55" s="3">
        <v>1</v>
      </c>
      <c r="B55" s="3" t="s">
        <v>140</v>
      </c>
      <c r="C55" s="4" t="s">
        <v>38</v>
      </c>
      <c r="D55" s="5">
        <v>7</v>
      </c>
      <c r="E55" s="3" t="s">
        <v>490</v>
      </c>
      <c r="F55" s="3" t="s">
        <v>823</v>
      </c>
      <c r="G55" s="1" t="s">
        <v>933</v>
      </c>
      <c r="H55" s="1" t="s">
        <v>825</v>
      </c>
      <c r="I55" s="1" t="s">
        <v>826</v>
      </c>
      <c r="J55" s="1" t="s">
        <v>827</v>
      </c>
      <c r="K55" s="1" t="s">
        <v>934</v>
      </c>
    </row>
    <row r="56" spans="1:11" hidden="1">
      <c r="A56" s="3">
        <v>1</v>
      </c>
      <c r="B56" s="3" t="s">
        <v>142</v>
      </c>
      <c r="C56" s="4" t="s">
        <v>41</v>
      </c>
      <c r="D56" s="5">
        <v>7</v>
      </c>
      <c r="E56" s="3" t="s">
        <v>502</v>
      </c>
      <c r="F56" s="3" t="s">
        <v>823</v>
      </c>
      <c r="G56" s="1" t="s">
        <v>935</v>
      </c>
      <c r="H56" s="1" t="s">
        <v>825</v>
      </c>
      <c r="I56" s="1" t="s">
        <v>826</v>
      </c>
      <c r="J56" s="1" t="s">
        <v>827</v>
      </c>
      <c r="K56" s="1" t="s">
        <v>936</v>
      </c>
    </row>
    <row r="57" spans="1:11" hidden="1">
      <c r="A57" s="3">
        <v>1</v>
      </c>
      <c r="B57" s="3" t="s">
        <v>144</v>
      </c>
      <c r="C57" s="4" t="s">
        <v>44</v>
      </c>
      <c r="D57" s="5">
        <v>7</v>
      </c>
      <c r="E57" s="3" t="s">
        <v>514</v>
      </c>
      <c r="F57" s="3" t="s">
        <v>823</v>
      </c>
      <c r="G57" s="1" t="s">
        <v>937</v>
      </c>
      <c r="H57" s="1" t="s">
        <v>825</v>
      </c>
      <c r="I57" s="1" t="s">
        <v>826</v>
      </c>
      <c r="J57" s="1" t="s">
        <v>827</v>
      </c>
      <c r="K57" s="1" t="s">
        <v>938</v>
      </c>
    </row>
    <row r="58" spans="1:11" hidden="1">
      <c r="A58" s="3">
        <v>1</v>
      </c>
      <c r="B58" s="3" t="s">
        <v>146</v>
      </c>
      <c r="C58" s="4" t="s">
        <v>22</v>
      </c>
      <c r="D58" s="5">
        <v>8</v>
      </c>
      <c r="E58" s="3" t="s">
        <v>430</v>
      </c>
      <c r="F58" s="3" t="s">
        <v>823</v>
      </c>
      <c r="G58" s="1" t="s">
        <v>939</v>
      </c>
      <c r="H58" s="1" t="s">
        <v>825</v>
      </c>
      <c r="I58" s="1" t="s">
        <v>826</v>
      </c>
      <c r="J58" s="1" t="s">
        <v>827</v>
      </c>
      <c r="K58" s="1" t="s">
        <v>940</v>
      </c>
    </row>
    <row r="59" spans="1:11" hidden="1">
      <c r="A59" s="3">
        <v>1</v>
      </c>
      <c r="B59" s="3" t="s">
        <v>148</v>
      </c>
      <c r="C59" s="4" t="s">
        <v>26</v>
      </c>
      <c r="D59" s="5">
        <v>8</v>
      </c>
      <c r="E59" s="3" t="s">
        <v>443</v>
      </c>
      <c r="F59" s="3" t="s">
        <v>823</v>
      </c>
      <c r="G59" s="1" t="s">
        <v>941</v>
      </c>
      <c r="H59" s="1" t="s">
        <v>825</v>
      </c>
      <c r="I59" s="1" t="s">
        <v>826</v>
      </c>
      <c r="J59" s="1" t="s">
        <v>827</v>
      </c>
      <c r="K59" s="1" t="s">
        <v>942</v>
      </c>
    </row>
    <row r="60" spans="1:11" hidden="1">
      <c r="A60" s="3">
        <v>1</v>
      </c>
      <c r="B60" s="3" t="s">
        <v>150</v>
      </c>
      <c r="C60" s="4" t="s">
        <v>29</v>
      </c>
      <c r="D60" s="5">
        <v>8</v>
      </c>
      <c r="E60" s="3" t="s">
        <v>455</v>
      </c>
      <c r="F60" s="3" t="s">
        <v>823</v>
      </c>
      <c r="G60" s="1" t="s">
        <v>943</v>
      </c>
      <c r="H60" s="1" t="s">
        <v>825</v>
      </c>
      <c r="I60" s="1" t="s">
        <v>826</v>
      </c>
      <c r="J60" s="1" t="s">
        <v>827</v>
      </c>
      <c r="K60" s="1" t="s">
        <v>944</v>
      </c>
    </row>
    <row r="61" spans="1:11" hidden="1">
      <c r="A61" s="3">
        <v>1</v>
      </c>
      <c r="B61" s="3" t="s">
        <v>152</v>
      </c>
      <c r="C61" s="4" t="s">
        <v>32</v>
      </c>
      <c r="D61" s="5">
        <v>8</v>
      </c>
      <c r="E61" s="3" t="s">
        <v>467</v>
      </c>
      <c r="F61" s="3" t="s">
        <v>823</v>
      </c>
      <c r="G61" s="1" t="s">
        <v>945</v>
      </c>
      <c r="H61" s="1" t="s">
        <v>825</v>
      </c>
      <c r="I61" s="1" t="s">
        <v>826</v>
      </c>
      <c r="J61" s="1" t="s">
        <v>827</v>
      </c>
      <c r="K61" s="1" t="s">
        <v>946</v>
      </c>
    </row>
    <row r="62" spans="1:11" hidden="1">
      <c r="A62" s="3">
        <v>1</v>
      </c>
      <c r="B62" s="3" t="s">
        <v>154</v>
      </c>
      <c r="C62" s="4" t="s">
        <v>35</v>
      </c>
      <c r="D62" s="5">
        <v>8</v>
      </c>
      <c r="E62" s="3" t="s">
        <v>479</v>
      </c>
      <c r="F62" s="3" t="s">
        <v>823</v>
      </c>
      <c r="G62" s="1" t="s">
        <v>947</v>
      </c>
      <c r="H62" s="1" t="s">
        <v>825</v>
      </c>
      <c r="I62" s="1" t="s">
        <v>826</v>
      </c>
      <c r="J62" s="1" t="s">
        <v>827</v>
      </c>
      <c r="K62" s="1" t="s">
        <v>948</v>
      </c>
    </row>
    <row r="63" spans="1:11" hidden="1">
      <c r="A63" s="3">
        <v>1</v>
      </c>
      <c r="B63" s="3" t="s">
        <v>156</v>
      </c>
      <c r="C63" s="4" t="s">
        <v>38</v>
      </c>
      <c r="D63" s="5">
        <v>8</v>
      </c>
      <c r="E63" s="3" t="s">
        <v>491</v>
      </c>
      <c r="F63" s="3" t="s">
        <v>823</v>
      </c>
      <c r="G63" s="1" t="s">
        <v>949</v>
      </c>
      <c r="H63" s="1" t="s">
        <v>825</v>
      </c>
      <c r="I63" s="1" t="s">
        <v>826</v>
      </c>
      <c r="J63" s="1" t="s">
        <v>827</v>
      </c>
      <c r="K63" s="1" t="s">
        <v>950</v>
      </c>
    </row>
    <row r="64" spans="1:11" hidden="1">
      <c r="A64" s="3">
        <v>1</v>
      </c>
      <c r="B64" s="3" t="s">
        <v>158</v>
      </c>
      <c r="C64" s="4" t="s">
        <v>41</v>
      </c>
      <c r="D64" s="5">
        <v>8</v>
      </c>
      <c r="E64" s="3" t="s">
        <v>503</v>
      </c>
      <c r="F64" s="3" t="s">
        <v>823</v>
      </c>
      <c r="G64" s="1" t="s">
        <v>951</v>
      </c>
      <c r="H64" s="1" t="s">
        <v>825</v>
      </c>
      <c r="I64" s="1" t="s">
        <v>826</v>
      </c>
      <c r="J64" s="1" t="s">
        <v>827</v>
      </c>
      <c r="K64" s="1" t="s">
        <v>952</v>
      </c>
    </row>
    <row r="65" spans="1:11" hidden="1">
      <c r="A65" s="3">
        <v>1</v>
      </c>
      <c r="B65" s="3" t="s">
        <v>160</v>
      </c>
      <c r="C65" s="4" t="s">
        <v>44</v>
      </c>
      <c r="D65" s="5">
        <v>8</v>
      </c>
      <c r="E65" s="3" t="s">
        <v>515</v>
      </c>
      <c r="F65" s="3" t="s">
        <v>823</v>
      </c>
      <c r="G65" s="1" t="s">
        <v>953</v>
      </c>
      <c r="H65" s="1" t="s">
        <v>825</v>
      </c>
      <c r="I65" s="1" t="s">
        <v>826</v>
      </c>
      <c r="J65" s="1" t="s">
        <v>827</v>
      </c>
      <c r="K65" s="1" t="s">
        <v>954</v>
      </c>
    </row>
    <row r="66" spans="1:11" hidden="1">
      <c r="A66" s="3">
        <v>1</v>
      </c>
      <c r="B66" s="3" t="s">
        <v>162</v>
      </c>
      <c r="C66" s="4" t="s">
        <v>22</v>
      </c>
      <c r="D66" s="5">
        <v>9</v>
      </c>
      <c r="E66" s="3" t="s">
        <v>431</v>
      </c>
      <c r="F66" s="3" t="s">
        <v>823</v>
      </c>
      <c r="G66" s="1" t="s">
        <v>955</v>
      </c>
      <c r="H66" s="1" t="s">
        <v>825</v>
      </c>
      <c r="I66" s="1" t="s">
        <v>826</v>
      </c>
      <c r="J66" s="1" t="s">
        <v>827</v>
      </c>
      <c r="K66" s="1" t="s">
        <v>956</v>
      </c>
    </row>
    <row r="67" spans="1:11" hidden="1">
      <c r="A67" s="3">
        <v>1</v>
      </c>
      <c r="B67" s="3" t="s">
        <v>164</v>
      </c>
      <c r="C67" s="4" t="s">
        <v>26</v>
      </c>
      <c r="D67" s="5">
        <v>9</v>
      </c>
      <c r="E67" s="3" t="s">
        <v>444</v>
      </c>
      <c r="F67" s="3" t="s">
        <v>823</v>
      </c>
      <c r="G67" s="1" t="s">
        <v>957</v>
      </c>
      <c r="H67" s="1" t="s">
        <v>825</v>
      </c>
      <c r="I67" s="1" t="s">
        <v>826</v>
      </c>
      <c r="J67" s="1" t="s">
        <v>827</v>
      </c>
      <c r="K67" s="1" t="s">
        <v>958</v>
      </c>
    </row>
    <row r="68" spans="1:11" hidden="1">
      <c r="A68" s="3">
        <v>1</v>
      </c>
      <c r="B68" s="3" t="s">
        <v>166</v>
      </c>
      <c r="C68" s="4" t="s">
        <v>29</v>
      </c>
      <c r="D68" s="5">
        <v>9</v>
      </c>
      <c r="E68" s="3" t="s">
        <v>456</v>
      </c>
      <c r="F68" s="3" t="s">
        <v>823</v>
      </c>
      <c r="G68" s="1" t="s">
        <v>959</v>
      </c>
      <c r="H68" s="1" t="s">
        <v>825</v>
      </c>
      <c r="I68" s="1" t="s">
        <v>826</v>
      </c>
      <c r="J68" s="1" t="s">
        <v>827</v>
      </c>
      <c r="K68" s="1" t="s">
        <v>960</v>
      </c>
    </row>
    <row r="69" spans="1:11" hidden="1">
      <c r="A69" s="3">
        <v>1</v>
      </c>
      <c r="B69" s="3" t="s">
        <v>168</v>
      </c>
      <c r="C69" s="4" t="s">
        <v>32</v>
      </c>
      <c r="D69" s="5">
        <v>9</v>
      </c>
      <c r="E69" s="3" t="s">
        <v>468</v>
      </c>
      <c r="F69" s="3" t="s">
        <v>823</v>
      </c>
      <c r="G69" s="1" t="s">
        <v>961</v>
      </c>
      <c r="H69" s="1" t="s">
        <v>825</v>
      </c>
      <c r="I69" s="1" t="s">
        <v>826</v>
      </c>
      <c r="J69" s="1" t="s">
        <v>827</v>
      </c>
      <c r="K69" s="1" t="s">
        <v>962</v>
      </c>
    </row>
    <row r="70" spans="1:11" hidden="1">
      <c r="A70" s="3">
        <v>1</v>
      </c>
      <c r="B70" s="3" t="s">
        <v>170</v>
      </c>
      <c r="C70" s="4" t="s">
        <v>35</v>
      </c>
      <c r="D70" s="5">
        <v>9</v>
      </c>
      <c r="E70" s="3" t="s">
        <v>480</v>
      </c>
      <c r="F70" s="3" t="s">
        <v>823</v>
      </c>
      <c r="G70" s="1" t="s">
        <v>963</v>
      </c>
      <c r="H70" s="1" t="s">
        <v>825</v>
      </c>
      <c r="I70" s="1" t="s">
        <v>826</v>
      </c>
      <c r="J70" s="1" t="s">
        <v>827</v>
      </c>
      <c r="K70" s="1" t="s">
        <v>964</v>
      </c>
    </row>
    <row r="71" spans="1:11" hidden="1">
      <c r="A71" s="3">
        <v>1</v>
      </c>
      <c r="B71" s="3" t="s">
        <v>172</v>
      </c>
      <c r="C71" s="4" t="s">
        <v>38</v>
      </c>
      <c r="D71" s="5">
        <v>9</v>
      </c>
      <c r="E71" s="3" t="s">
        <v>492</v>
      </c>
      <c r="F71" s="3" t="s">
        <v>823</v>
      </c>
      <c r="G71" s="1" t="s">
        <v>965</v>
      </c>
      <c r="H71" s="1" t="s">
        <v>825</v>
      </c>
      <c r="I71" s="1" t="s">
        <v>826</v>
      </c>
      <c r="J71" s="1" t="s">
        <v>827</v>
      </c>
      <c r="K71" s="1" t="s">
        <v>966</v>
      </c>
    </row>
    <row r="72" spans="1:11" hidden="1">
      <c r="A72" s="3">
        <v>1</v>
      </c>
      <c r="B72" s="3" t="s">
        <v>174</v>
      </c>
      <c r="C72" s="4" t="s">
        <v>41</v>
      </c>
      <c r="D72" s="5">
        <v>9</v>
      </c>
      <c r="E72" s="3" t="s">
        <v>504</v>
      </c>
      <c r="F72" s="3" t="s">
        <v>823</v>
      </c>
      <c r="G72" s="1" t="s">
        <v>967</v>
      </c>
      <c r="H72" s="1" t="s">
        <v>825</v>
      </c>
      <c r="I72" s="1" t="s">
        <v>826</v>
      </c>
      <c r="J72" s="1" t="s">
        <v>827</v>
      </c>
      <c r="K72" s="1" t="s">
        <v>968</v>
      </c>
    </row>
    <row r="73" spans="1:11" hidden="1">
      <c r="A73" s="3">
        <v>1</v>
      </c>
      <c r="B73" s="3" t="s">
        <v>176</v>
      </c>
      <c r="C73" s="4" t="s">
        <v>44</v>
      </c>
      <c r="D73" s="5">
        <v>9</v>
      </c>
      <c r="E73" s="3" t="s">
        <v>516</v>
      </c>
      <c r="F73" s="3" t="s">
        <v>823</v>
      </c>
      <c r="G73" s="1" t="s">
        <v>969</v>
      </c>
      <c r="H73" s="1" t="s">
        <v>825</v>
      </c>
      <c r="I73" s="1" t="s">
        <v>826</v>
      </c>
      <c r="J73" s="1" t="s">
        <v>827</v>
      </c>
      <c r="K73" s="1" t="s">
        <v>970</v>
      </c>
    </row>
    <row r="74" spans="1:11" hidden="1">
      <c r="A74" s="3">
        <v>1</v>
      </c>
      <c r="B74" s="3" t="s">
        <v>178</v>
      </c>
      <c r="C74" s="4" t="s">
        <v>22</v>
      </c>
      <c r="D74" s="5">
        <v>10</v>
      </c>
      <c r="E74" s="3" t="s">
        <v>432</v>
      </c>
      <c r="F74" s="3" t="s">
        <v>823</v>
      </c>
      <c r="G74" s="1" t="s">
        <v>971</v>
      </c>
      <c r="H74" s="1" t="s">
        <v>825</v>
      </c>
      <c r="I74" s="1" t="s">
        <v>826</v>
      </c>
      <c r="J74" s="1" t="s">
        <v>827</v>
      </c>
      <c r="K74" s="1" t="s">
        <v>972</v>
      </c>
    </row>
    <row r="75" spans="1:11" hidden="1">
      <c r="A75" s="3">
        <v>1</v>
      </c>
      <c r="B75" s="3" t="s">
        <v>180</v>
      </c>
      <c r="C75" s="4" t="s">
        <v>26</v>
      </c>
      <c r="D75" s="5">
        <v>10</v>
      </c>
      <c r="E75" s="3" t="s">
        <v>445</v>
      </c>
      <c r="F75" s="3" t="s">
        <v>823</v>
      </c>
      <c r="G75" s="1" t="s">
        <v>973</v>
      </c>
      <c r="H75" s="1" t="s">
        <v>825</v>
      </c>
      <c r="I75" s="1" t="s">
        <v>826</v>
      </c>
      <c r="J75" s="1" t="s">
        <v>827</v>
      </c>
      <c r="K75" s="1" t="s">
        <v>974</v>
      </c>
    </row>
    <row r="76" spans="1:11" hidden="1">
      <c r="A76" s="3">
        <v>1</v>
      </c>
      <c r="B76" s="3" t="s">
        <v>182</v>
      </c>
      <c r="C76" s="4" t="s">
        <v>29</v>
      </c>
      <c r="D76" s="5">
        <v>10</v>
      </c>
      <c r="E76" s="3" t="s">
        <v>457</v>
      </c>
      <c r="F76" s="3" t="s">
        <v>823</v>
      </c>
      <c r="G76" s="1" t="s">
        <v>975</v>
      </c>
      <c r="H76" s="1" t="s">
        <v>825</v>
      </c>
      <c r="I76" s="1" t="s">
        <v>826</v>
      </c>
      <c r="J76" s="1" t="s">
        <v>827</v>
      </c>
      <c r="K76" s="1" t="s">
        <v>976</v>
      </c>
    </row>
    <row r="77" spans="1:11" hidden="1">
      <c r="A77" s="3">
        <v>1</v>
      </c>
      <c r="B77" s="3" t="s">
        <v>184</v>
      </c>
      <c r="C77" s="4" t="s">
        <v>32</v>
      </c>
      <c r="D77" s="5">
        <v>10</v>
      </c>
      <c r="E77" s="3" t="s">
        <v>469</v>
      </c>
      <c r="F77" s="3" t="s">
        <v>823</v>
      </c>
      <c r="G77" s="1" t="s">
        <v>977</v>
      </c>
      <c r="H77" s="1" t="s">
        <v>825</v>
      </c>
      <c r="I77" s="1" t="s">
        <v>826</v>
      </c>
      <c r="J77" s="1" t="s">
        <v>827</v>
      </c>
      <c r="K77" s="1" t="s">
        <v>978</v>
      </c>
    </row>
    <row r="78" spans="1:11" hidden="1">
      <c r="A78" s="3">
        <v>1</v>
      </c>
      <c r="B78" s="3" t="s">
        <v>186</v>
      </c>
      <c r="C78" s="4" t="s">
        <v>35</v>
      </c>
      <c r="D78" s="5">
        <v>10</v>
      </c>
      <c r="E78" s="3" t="s">
        <v>481</v>
      </c>
      <c r="F78" s="3" t="s">
        <v>823</v>
      </c>
      <c r="G78" s="1" t="s">
        <v>979</v>
      </c>
      <c r="H78" s="1" t="s">
        <v>825</v>
      </c>
      <c r="I78" s="1" t="s">
        <v>826</v>
      </c>
      <c r="J78" s="1" t="s">
        <v>827</v>
      </c>
      <c r="K78" s="1" t="s">
        <v>980</v>
      </c>
    </row>
    <row r="79" spans="1:11" hidden="1">
      <c r="A79" s="3">
        <v>1</v>
      </c>
      <c r="B79" s="3" t="s">
        <v>188</v>
      </c>
      <c r="C79" s="4" t="s">
        <v>38</v>
      </c>
      <c r="D79" s="5">
        <v>10</v>
      </c>
      <c r="E79" s="3" t="s">
        <v>493</v>
      </c>
      <c r="F79" s="3" t="s">
        <v>823</v>
      </c>
      <c r="G79" s="1" t="s">
        <v>981</v>
      </c>
      <c r="H79" s="1" t="s">
        <v>825</v>
      </c>
      <c r="I79" s="1" t="s">
        <v>826</v>
      </c>
      <c r="J79" s="1" t="s">
        <v>827</v>
      </c>
      <c r="K79" s="1" t="s">
        <v>982</v>
      </c>
    </row>
    <row r="80" spans="1:11" hidden="1">
      <c r="A80" s="3">
        <v>1</v>
      </c>
      <c r="B80" s="3" t="s">
        <v>190</v>
      </c>
      <c r="C80" s="4" t="s">
        <v>41</v>
      </c>
      <c r="D80" s="5">
        <v>10</v>
      </c>
      <c r="E80" s="3" t="s">
        <v>505</v>
      </c>
      <c r="F80" s="3" t="s">
        <v>823</v>
      </c>
      <c r="G80" s="1" t="s">
        <v>983</v>
      </c>
      <c r="H80" s="1" t="s">
        <v>825</v>
      </c>
      <c r="I80" s="1" t="s">
        <v>826</v>
      </c>
      <c r="J80" s="1" t="s">
        <v>827</v>
      </c>
      <c r="K80" s="1" t="s">
        <v>984</v>
      </c>
    </row>
    <row r="81" spans="1:11" hidden="1">
      <c r="A81" s="3">
        <v>1</v>
      </c>
      <c r="B81" s="3" t="s">
        <v>192</v>
      </c>
      <c r="C81" s="4" t="s">
        <v>44</v>
      </c>
      <c r="D81" s="5">
        <v>10</v>
      </c>
      <c r="E81" s="3" t="s">
        <v>517</v>
      </c>
      <c r="F81" s="3" t="s">
        <v>823</v>
      </c>
      <c r="G81" s="1" t="s">
        <v>985</v>
      </c>
      <c r="H81" s="1" t="s">
        <v>825</v>
      </c>
      <c r="I81" s="1" t="s">
        <v>826</v>
      </c>
      <c r="J81" s="1" t="s">
        <v>827</v>
      </c>
      <c r="K81" s="1" t="s">
        <v>986</v>
      </c>
    </row>
    <row r="82" spans="1:11" hidden="1">
      <c r="A82" s="3">
        <v>1</v>
      </c>
      <c r="B82" s="3" t="s">
        <v>194</v>
      </c>
      <c r="C82" s="4" t="s">
        <v>22</v>
      </c>
      <c r="D82" s="5">
        <v>11</v>
      </c>
      <c r="E82" s="3" t="s">
        <v>433</v>
      </c>
      <c r="F82" s="3" t="s">
        <v>823</v>
      </c>
      <c r="G82" s="1" t="s">
        <v>987</v>
      </c>
      <c r="H82" s="1" t="s">
        <v>825</v>
      </c>
      <c r="I82" s="1" t="s">
        <v>826</v>
      </c>
      <c r="J82" s="1" t="s">
        <v>827</v>
      </c>
      <c r="K82" s="1" t="s">
        <v>988</v>
      </c>
    </row>
    <row r="83" spans="1:11" hidden="1">
      <c r="A83" s="3">
        <v>1</v>
      </c>
      <c r="B83" s="3" t="s">
        <v>196</v>
      </c>
      <c r="C83" s="4" t="s">
        <v>26</v>
      </c>
      <c r="D83" s="5">
        <v>11</v>
      </c>
      <c r="E83" s="3" t="s">
        <v>446</v>
      </c>
      <c r="F83" s="3" t="s">
        <v>823</v>
      </c>
      <c r="G83" s="1" t="s">
        <v>989</v>
      </c>
      <c r="H83" s="1" t="s">
        <v>825</v>
      </c>
      <c r="I83" s="1" t="s">
        <v>826</v>
      </c>
      <c r="J83" s="1" t="s">
        <v>827</v>
      </c>
      <c r="K83" s="1" t="s">
        <v>990</v>
      </c>
    </row>
    <row r="84" spans="1:11" hidden="1">
      <c r="A84" s="3">
        <v>1</v>
      </c>
      <c r="B84" s="3" t="s">
        <v>198</v>
      </c>
      <c r="C84" s="4" t="s">
        <v>29</v>
      </c>
      <c r="D84" s="5">
        <v>11</v>
      </c>
      <c r="E84" s="3" t="s">
        <v>458</v>
      </c>
      <c r="F84" s="3" t="s">
        <v>823</v>
      </c>
      <c r="G84" s="1" t="s">
        <v>991</v>
      </c>
      <c r="H84" s="1" t="s">
        <v>825</v>
      </c>
      <c r="I84" s="1" t="s">
        <v>826</v>
      </c>
      <c r="J84" s="1" t="s">
        <v>827</v>
      </c>
      <c r="K84" s="1" t="s">
        <v>992</v>
      </c>
    </row>
    <row r="85" spans="1:11" hidden="1">
      <c r="A85" s="3">
        <v>1</v>
      </c>
      <c r="B85" s="3" t="s">
        <v>200</v>
      </c>
      <c r="C85" s="4" t="s">
        <v>32</v>
      </c>
      <c r="D85" s="5">
        <v>11</v>
      </c>
      <c r="E85" s="3" t="s">
        <v>470</v>
      </c>
      <c r="F85" s="3" t="s">
        <v>823</v>
      </c>
      <c r="G85" s="1" t="s">
        <v>993</v>
      </c>
      <c r="H85" s="1" t="s">
        <v>825</v>
      </c>
      <c r="I85" s="1" t="s">
        <v>826</v>
      </c>
      <c r="J85" s="1" t="s">
        <v>827</v>
      </c>
      <c r="K85" s="1" t="s">
        <v>994</v>
      </c>
    </row>
    <row r="86" spans="1:11" hidden="1">
      <c r="A86" s="3">
        <v>1</v>
      </c>
      <c r="B86" s="3" t="s">
        <v>202</v>
      </c>
      <c r="C86" s="4" t="s">
        <v>35</v>
      </c>
      <c r="D86" s="5">
        <v>11</v>
      </c>
      <c r="E86" s="3" t="s">
        <v>482</v>
      </c>
      <c r="F86" s="3" t="s">
        <v>823</v>
      </c>
      <c r="G86" s="1" t="s">
        <v>995</v>
      </c>
      <c r="H86" s="1" t="s">
        <v>825</v>
      </c>
      <c r="I86" s="1" t="s">
        <v>826</v>
      </c>
      <c r="J86" s="1" t="s">
        <v>827</v>
      </c>
      <c r="K86" s="1" t="s">
        <v>996</v>
      </c>
    </row>
    <row r="87" spans="1:11" hidden="1">
      <c r="A87" s="3">
        <v>1</v>
      </c>
      <c r="B87" s="3" t="s">
        <v>204</v>
      </c>
      <c r="C87" s="4" t="s">
        <v>38</v>
      </c>
      <c r="D87" s="5">
        <v>11</v>
      </c>
      <c r="E87" s="3" t="s">
        <v>494</v>
      </c>
      <c r="F87" s="3" t="s">
        <v>823</v>
      </c>
      <c r="G87" s="1" t="s">
        <v>997</v>
      </c>
      <c r="H87" s="1" t="s">
        <v>825</v>
      </c>
      <c r="I87" s="1" t="s">
        <v>826</v>
      </c>
      <c r="J87" s="1" t="s">
        <v>827</v>
      </c>
      <c r="K87" s="1" t="s">
        <v>998</v>
      </c>
    </row>
    <row r="88" spans="1:11" hidden="1">
      <c r="A88" s="3">
        <v>1</v>
      </c>
      <c r="B88" s="3" t="s">
        <v>206</v>
      </c>
      <c r="C88" s="4" t="s">
        <v>41</v>
      </c>
      <c r="D88" s="5">
        <v>11</v>
      </c>
      <c r="E88" s="3" t="s">
        <v>506</v>
      </c>
      <c r="F88" s="3" t="s">
        <v>823</v>
      </c>
      <c r="G88" s="1" t="s">
        <v>999</v>
      </c>
      <c r="H88" s="1" t="s">
        <v>825</v>
      </c>
      <c r="I88" s="1" t="s">
        <v>826</v>
      </c>
      <c r="J88" s="1" t="s">
        <v>827</v>
      </c>
      <c r="K88" s="1" t="s">
        <v>1000</v>
      </c>
    </row>
    <row r="89" spans="1:11" hidden="1">
      <c r="A89" s="3">
        <v>1</v>
      </c>
      <c r="B89" s="3" t="s">
        <v>208</v>
      </c>
      <c r="C89" s="4" t="s">
        <v>44</v>
      </c>
      <c r="D89" s="5">
        <v>11</v>
      </c>
      <c r="E89" s="3" t="s">
        <v>518</v>
      </c>
      <c r="F89" s="3" t="s">
        <v>823</v>
      </c>
      <c r="G89" s="1" t="s">
        <v>1001</v>
      </c>
      <c r="H89" s="1" t="s">
        <v>825</v>
      </c>
      <c r="I89" s="1" t="s">
        <v>826</v>
      </c>
      <c r="J89" s="1" t="s">
        <v>827</v>
      </c>
      <c r="K89" s="1" t="s">
        <v>1002</v>
      </c>
    </row>
    <row r="90" spans="1:11" hidden="1">
      <c r="A90" s="3">
        <v>1</v>
      </c>
      <c r="B90" s="3" t="s">
        <v>210</v>
      </c>
      <c r="C90" s="4" t="s">
        <v>22</v>
      </c>
      <c r="D90" s="5">
        <v>12</v>
      </c>
      <c r="E90" s="3" t="s">
        <v>434</v>
      </c>
      <c r="F90" s="3" t="s">
        <v>823</v>
      </c>
      <c r="G90" s="1" t="s">
        <v>1003</v>
      </c>
      <c r="H90" s="1" t="s">
        <v>825</v>
      </c>
      <c r="I90" s="1" t="s">
        <v>826</v>
      </c>
      <c r="J90" s="1" t="s">
        <v>827</v>
      </c>
      <c r="K90" s="1" t="s">
        <v>1004</v>
      </c>
    </row>
    <row r="91" spans="1:11" hidden="1">
      <c r="A91" s="3">
        <v>1</v>
      </c>
      <c r="B91" s="3" t="s">
        <v>212</v>
      </c>
      <c r="C91" s="4" t="s">
        <v>26</v>
      </c>
      <c r="D91" s="5">
        <v>12</v>
      </c>
      <c r="E91" s="3" t="s">
        <v>447</v>
      </c>
      <c r="F91" s="3" t="s">
        <v>823</v>
      </c>
      <c r="G91" s="1" t="s">
        <v>1005</v>
      </c>
      <c r="H91" s="1" t="s">
        <v>825</v>
      </c>
      <c r="I91" s="1" t="s">
        <v>826</v>
      </c>
      <c r="J91" s="1" t="s">
        <v>827</v>
      </c>
      <c r="K91" s="1" t="s">
        <v>1006</v>
      </c>
    </row>
    <row r="92" spans="1:11" hidden="1">
      <c r="A92" s="3">
        <v>1</v>
      </c>
      <c r="B92" s="3" t="s">
        <v>214</v>
      </c>
      <c r="C92" s="4" t="s">
        <v>29</v>
      </c>
      <c r="D92" s="5">
        <v>12</v>
      </c>
      <c r="E92" s="3" t="s">
        <v>459</v>
      </c>
      <c r="F92" s="3" t="s">
        <v>823</v>
      </c>
      <c r="G92" s="1" t="s">
        <v>1007</v>
      </c>
      <c r="H92" s="1" t="s">
        <v>825</v>
      </c>
      <c r="I92" s="1" t="s">
        <v>826</v>
      </c>
      <c r="J92" s="1" t="s">
        <v>827</v>
      </c>
      <c r="K92" s="1" t="s">
        <v>1008</v>
      </c>
    </row>
    <row r="93" spans="1:11" hidden="1">
      <c r="A93" s="3">
        <v>1</v>
      </c>
      <c r="B93" s="3" t="s">
        <v>216</v>
      </c>
      <c r="C93" s="4" t="s">
        <v>32</v>
      </c>
      <c r="D93" s="5">
        <v>12</v>
      </c>
      <c r="E93" s="3" t="s">
        <v>471</v>
      </c>
      <c r="F93" s="3" t="s">
        <v>823</v>
      </c>
      <c r="G93" s="1" t="s">
        <v>1009</v>
      </c>
      <c r="H93" s="1" t="s">
        <v>825</v>
      </c>
      <c r="I93" s="1" t="s">
        <v>826</v>
      </c>
      <c r="J93" s="1" t="s">
        <v>827</v>
      </c>
      <c r="K93" s="1" t="s">
        <v>1010</v>
      </c>
    </row>
    <row r="94" spans="1:11" hidden="1">
      <c r="A94" s="3">
        <v>1</v>
      </c>
      <c r="B94" s="3" t="s">
        <v>218</v>
      </c>
      <c r="C94" s="4" t="s">
        <v>35</v>
      </c>
      <c r="D94" s="5">
        <v>12</v>
      </c>
      <c r="E94" s="3" t="s">
        <v>483</v>
      </c>
      <c r="F94" s="3" t="s">
        <v>823</v>
      </c>
      <c r="G94" s="1" t="s">
        <v>1011</v>
      </c>
      <c r="H94" s="1" t="s">
        <v>825</v>
      </c>
      <c r="I94" s="1" t="s">
        <v>826</v>
      </c>
      <c r="J94" s="1" t="s">
        <v>827</v>
      </c>
      <c r="K94" s="1" t="s">
        <v>1012</v>
      </c>
    </row>
    <row r="95" spans="1:11" hidden="1">
      <c r="A95" s="3">
        <v>1</v>
      </c>
      <c r="B95" s="3" t="s">
        <v>220</v>
      </c>
      <c r="C95" s="4" t="s">
        <v>38</v>
      </c>
      <c r="D95" s="5">
        <v>12</v>
      </c>
      <c r="E95" s="3" t="s">
        <v>495</v>
      </c>
      <c r="F95" s="3" t="s">
        <v>823</v>
      </c>
      <c r="G95" s="1" t="s">
        <v>1013</v>
      </c>
      <c r="H95" s="1" t="s">
        <v>825</v>
      </c>
      <c r="I95" s="1" t="s">
        <v>826</v>
      </c>
      <c r="J95" s="1" t="s">
        <v>827</v>
      </c>
      <c r="K95" s="1" t="s">
        <v>1014</v>
      </c>
    </row>
    <row r="96" spans="1:11" hidden="1">
      <c r="A96" s="3">
        <v>1</v>
      </c>
      <c r="B96" s="3" t="s">
        <v>222</v>
      </c>
      <c r="C96" s="4" t="s">
        <v>41</v>
      </c>
      <c r="D96" s="5">
        <v>12</v>
      </c>
      <c r="E96" s="3" t="s">
        <v>507</v>
      </c>
      <c r="F96" s="3" t="s">
        <v>823</v>
      </c>
      <c r="G96" s="1" t="s">
        <v>1015</v>
      </c>
      <c r="H96" s="1" t="s">
        <v>825</v>
      </c>
      <c r="I96" s="1" t="s">
        <v>826</v>
      </c>
      <c r="J96" s="1" t="s">
        <v>827</v>
      </c>
      <c r="K96" s="1" t="s">
        <v>1016</v>
      </c>
    </row>
    <row r="97" spans="1:11" hidden="1">
      <c r="A97" s="3">
        <v>1</v>
      </c>
      <c r="B97" s="3" t="s">
        <v>224</v>
      </c>
      <c r="C97" s="4" t="s">
        <v>44</v>
      </c>
      <c r="D97" s="5">
        <v>12</v>
      </c>
      <c r="E97" s="3" t="s">
        <v>519</v>
      </c>
      <c r="F97" s="3" t="s">
        <v>823</v>
      </c>
      <c r="G97" s="1" t="s">
        <v>1017</v>
      </c>
      <c r="H97" s="1" t="s">
        <v>825</v>
      </c>
      <c r="I97" s="1" t="s">
        <v>826</v>
      </c>
      <c r="J97" s="1" t="s">
        <v>827</v>
      </c>
      <c r="K97" s="1" t="s">
        <v>1018</v>
      </c>
    </row>
    <row r="98" spans="1:11" hidden="1">
      <c r="A98" s="3">
        <v>2</v>
      </c>
      <c r="B98" s="3" t="s">
        <v>21</v>
      </c>
      <c r="C98" s="4" t="s">
        <v>22</v>
      </c>
      <c r="D98" s="5">
        <v>1</v>
      </c>
      <c r="E98" s="3" t="s">
        <v>228</v>
      </c>
      <c r="F98" s="3" t="s">
        <v>823</v>
      </c>
      <c r="G98" s="1" t="s">
        <v>1019</v>
      </c>
      <c r="H98" s="1" t="s">
        <v>825</v>
      </c>
      <c r="I98" s="1" t="s">
        <v>826</v>
      </c>
      <c r="J98" s="1" t="s">
        <v>827</v>
      </c>
      <c r="K98" s="1" t="s">
        <v>1020</v>
      </c>
    </row>
    <row r="99" spans="1:11" hidden="1">
      <c r="A99" s="3">
        <v>2</v>
      </c>
      <c r="B99" s="3" t="s">
        <v>25</v>
      </c>
      <c r="C99" s="4" t="s">
        <v>26</v>
      </c>
      <c r="D99" s="5">
        <v>1</v>
      </c>
      <c r="E99" s="3" t="s">
        <v>230</v>
      </c>
      <c r="F99" s="3" t="s">
        <v>823</v>
      </c>
      <c r="G99" s="1" t="s">
        <v>1021</v>
      </c>
      <c r="H99" s="1" t="s">
        <v>825</v>
      </c>
      <c r="I99" s="1" t="s">
        <v>826</v>
      </c>
      <c r="J99" s="1" t="s">
        <v>827</v>
      </c>
      <c r="K99" s="1" t="s">
        <v>1022</v>
      </c>
    </row>
    <row r="100" spans="1:11" hidden="1">
      <c r="A100" s="3">
        <v>2</v>
      </c>
      <c r="B100" s="3" t="s">
        <v>28</v>
      </c>
      <c r="C100" s="4" t="s">
        <v>29</v>
      </c>
      <c r="D100" s="5">
        <v>1</v>
      </c>
      <c r="E100" s="3" t="s">
        <v>231</v>
      </c>
      <c r="F100" s="3" t="s">
        <v>823</v>
      </c>
      <c r="G100" s="1" t="s">
        <v>1023</v>
      </c>
      <c r="H100" s="1" t="s">
        <v>825</v>
      </c>
      <c r="I100" s="1" t="s">
        <v>826</v>
      </c>
      <c r="J100" s="1" t="s">
        <v>827</v>
      </c>
      <c r="K100" s="1" t="s">
        <v>1024</v>
      </c>
    </row>
    <row r="101" spans="1:11" hidden="1">
      <c r="A101" s="3">
        <v>2</v>
      </c>
      <c r="B101" s="3" t="s">
        <v>31</v>
      </c>
      <c r="C101" s="4" t="s">
        <v>32</v>
      </c>
      <c r="D101" s="5">
        <v>1</v>
      </c>
      <c r="E101" s="3" t="s">
        <v>232</v>
      </c>
      <c r="F101" s="3" t="s">
        <v>823</v>
      </c>
      <c r="G101" s="1" t="s">
        <v>1025</v>
      </c>
      <c r="H101" s="1" t="s">
        <v>825</v>
      </c>
      <c r="I101" s="1" t="s">
        <v>826</v>
      </c>
      <c r="J101" s="1" t="s">
        <v>827</v>
      </c>
      <c r="K101" s="1" t="s">
        <v>1026</v>
      </c>
    </row>
    <row r="102" spans="1:11" hidden="1">
      <c r="A102" s="3">
        <v>2</v>
      </c>
      <c r="B102" s="3" t="s">
        <v>34</v>
      </c>
      <c r="C102" s="4" t="s">
        <v>35</v>
      </c>
      <c r="D102" s="5">
        <v>1</v>
      </c>
      <c r="E102" s="3" t="s">
        <v>233</v>
      </c>
      <c r="F102" s="3" t="s">
        <v>823</v>
      </c>
      <c r="G102" s="1" t="s">
        <v>1027</v>
      </c>
      <c r="H102" s="1" t="s">
        <v>825</v>
      </c>
      <c r="I102" s="1" t="s">
        <v>826</v>
      </c>
      <c r="J102" s="1" t="s">
        <v>827</v>
      </c>
      <c r="K102" s="1" t="s">
        <v>1028</v>
      </c>
    </row>
    <row r="103" spans="1:11" hidden="1">
      <c r="A103" s="3">
        <v>2</v>
      </c>
      <c r="B103" s="3" t="s">
        <v>37</v>
      </c>
      <c r="C103" s="4" t="s">
        <v>38</v>
      </c>
      <c r="D103" s="5">
        <v>1</v>
      </c>
      <c r="E103" s="3" t="s">
        <v>234</v>
      </c>
      <c r="F103" s="3" t="s">
        <v>823</v>
      </c>
      <c r="G103" s="1" t="s">
        <v>1029</v>
      </c>
      <c r="H103" s="1" t="s">
        <v>825</v>
      </c>
      <c r="I103" s="1" t="s">
        <v>826</v>
      </c>
      <c r="J103" s="1" t="s">
        <v>827</v>
      </c>
      <c r="K103" s="1" t="s">
        <v>1030</v>
      </c>
    </row>
    <row r="104" spans="1:11" hidden="1">
      <c r="A104" s="3">
        <v>2</v>
      </c>
      <c r="B104" s="3" t="s">
        <v>40</v>
      </c>
      <c r="C104" s="4" t="s">
        <v>41</v>
      </c>
      <c r="D104" s="5">
        <v>1</v>
      </c>
      <c r="E104" s="3" t="s">
        <v>235</v>
      </c>
      <c r="F104" s="3" t="s">
        <v>823</v>
      </c>
      <c r="G104" s="1" t="s">
        <v>1031</v>
      </c>
      <c r="H104" s="1" t="s">
        <v>825</v>
      </c>
      <c r="I104" s="1" t="s">
        <v>826</v>
      </c>
      <c r="J104" s="1" t="s">
        <v>827</v>
      </c>
      <c r="K104" s="1" t="s">
        <v>1032</v>
      </c>
    </row>
    <row r="105" spans="1:11" hidden="1">
      <c r="A105" s="3">
        <v>2</v>
      </c>
      <c r="B105" s="3" t="s">
        <v>43</v>
      </c>
      <c r="C105" s="4" t="s">
        <v>44</v>
      </c>
      <c r="D105" s="5">
        <v>1</v>
      </c>
      <c r="E105" s="3" t="s">
        <v>236</v>
      </c>
      <c r="F105" s="3" t="s">
        <v>823</v>
      </c>
      <c r="G105" s="1" t="s">
        <v>1033</v>
      </c>
      <c r="H105" s="1" t="s">
        <v>825</v>
      </c>
      <c r="I105" s="1" t="s">
        <v>826</v>
      </c>
      <c r="J105" s="1" t="s">
        <v>827</v>
      </c>
      <c r="K105" s="1" t="s">
        <v>1034</v>
      </c>
    </row>
    <row r="106" spans="1:11" hidden="1">
      <c r="A106" s="3">
        <v>2</v>
      </c>
      <c r="B106" s="3" t="s">
        <v>46</v>
      </c>
      <c r="C106" s="4" t="s">
        <v>22</v>
      </c>
      <c r="D106" s="5">
        <v>2</v>
      </c>
      <c r="E106" s="3" t="s">
        <v>237</v>
      </c>
      <c r="F106" s="3" t="s">
        <v>823</v>
      </c>
      <c r="G106" s="1" t="s">
        <v>1035</v>
      </c>
      <c r="H106" s="1" t="s">
        <v>825</v>
      </c>
      <c r="I106" s="1" t="s">
        <v>826</v>
      </c>
      <c r="J106" s="1" t="s">
        <v>827</v>
      </c>
      <c r="K106" s="1" t="s">
        <v>1036</v>
      </c>
    </row>
    <row r="107" spans="1:11" hidden="1">
      <c r="A107" s="3">
        <v>2</v>
      </c>
      <c r="B107" s="3" t="s">
        <v>49</v>
      </c>
      <c r="C107" s="4" t="s">
        <v>26</v>
      </c>
      <c r="D107" s="5">
        <v>2</v>
      </c>
      <c r="E107" s="3" t="s">
        <v>238</v>
      </c>
      <c r="F107" s="3" t="s">
        <v>823</v>
      </c>
      <c r="G107" s="1" t="s">
        <v>1037</v>
      </c>
      <c r="H107" s="1" t="s">
        <v>825</v>
      </c>
      <c r="I107" s="1" t="s">
        <v>826</v>
      </c>
      <c r="J107" s="1" t="s">
        <v>827</v>
      </c>
      <c r="K107" s="1" t="s">
        <v>1038</v>
      </c>
    </row>
    <row r="108" spans="1:11" hidden="1">
      <c r="A108" s="3">
        <v>2</v>
      </c>
      <c r="B108" s="3" t="s">
        <v>51</v>
      </c>
      <c r="C108" s="4" t="s">
        <v>29</v>
      </c>
      <c r="D108" s="5">
        <v>2</v>
      </c>
      <c r="E108" s="3" t="s">
        <v>239</v>
      </c>
      <c r="F108" s="3" t="s">
        <v>823</v>
      </c>
      <c r="G108" s="1" t="s">
        <v>1039</v>
      </c>
      <c r="H108" s="1" t="s">
        <v>825</v>
      </c>
      <c r="I108" s="1" t="s">
        <v>826</v>
      </c>
      <c r="J108" s="1" t="s">
        <v>827</v>
      </c>
      <c r="K108" s="1" t="s">
        <v>1040</v>
      </c>
    </row>
    <row r="109" spans="1:11" hidden="1">
      <c r="A109" s="3">
        <v>2</v>
      </c>
      <c r="B109" s="3" t="s">
        <v>53</v>
      </c>
      <c r="C109" s="4" t="s">
        <v>32</v>
      </c>
      <c r="D109" s="5">
        <v>2</v>
      </c>
      <c r="E109" s="3" t="s">
        <v>240</v>
      </c>
      <c r="F109" s="3" t="s">
        <v>823</v>
      </c>
      <c r="G109" s="1" t="s">
        <v>1041</v>
      </c>
      <c r="H109" s="1" t="s">
        <v>825</v>
      </c>
      <c r="I109" s="1" t="s">
        <v>826</v>
      </c>
      <c r="J109" s="1" t="s">
        <v>827</v>
      </c>
      <c r="K109" s="1" t="s">
        <v>1042</v>
      </c>
    </row>
    <row r="110" spans="1:11" hidden="1">
      <c r="A110" s="3">
        <v>2</v>
      </c>
      <c r="B110" s="3" t="s">
        <v>56</v>
      </c>
      <c r="C110" s="4" t="s">
        <v>35</v>
      </c>
      <c r="D110" s="5">
        <v>2</v>
      </c>
      <c r="E110" s="3" t="s">
        <v>241</v>
      </c>
      <c r="F110" s="3" t="s">
        <v>823</v>
      </c>
      <c r="G110" s="1" t="s">
        <v>1043</v>
      </c>
      <c r="H110" s="1" t="s">
        <v>825</v>
      </c>
      <c r="I110" s="1" t="s">
        <v>826</v>
      </c>
      <c r="J110" s="1" t="s">
        <v>827</v>
      </c>
      <c r="K110" s="1" t="s">
        <v>1044</v>
      </c>
    </row>
    <row r="111" spans="1:11" hidden="1">
      <c r="A111" s="3">
        <v>2</v>
      </c>
      <c r="B111" s="3" t="s">
        <v>58</v>
      </c>
      <c r="C111" s="4" t="s">
        <v>38</v>
      </c>
      <c r="D111" s="5">
        <v>2</v>
      </c>
      <c r="E111" s="3" t="s">
        <v>242</v>
      </c>
      <c r="F111" s="3" t="s">
        <v>823</v>
      </c>
      <c r="G111" s="1" t="s">
        <v>1045</v>
      </c>
      <c r="H111" s="1" t="s">
        <v>825</v>
      </c>
      <c r="I111" s="1" t="s">
        <v>826</v>
      </c>
      <c r="J111" s="1" t="s">
        <v>827</v>
      </c>
      <c r="K111" s="1" t="s">
        <v>1046</v>
      </c>
    </row>
    <row r="112" spans="1:11" hidden="1">
      <c r="A112" s="3">
        <v>2</v>
      </c>
      <c r="B112" s="3" t="s">
        <v>60</v>
      </c>
      <c r="C112" s="4" t="s">
        <v>41</v>
      </c>
      <c r="D112" s="5">
        <v>2</v>
      </c>
      <c r="E112" s="3" t="s">
        <v>243</v>
      </c>
      <c r="F112" s="3" t="s">
        <v>823</v>
      </c>
      <c r="G112" s="1" t="s">
        <v>1047</v>
      </c>
      <c r="H112" s="1" t="s">
        <v>825</v>
      </c>
      <c r="I112" s="1" t="s">
        <v>826</v>
      </c>
      <c r="J112" s="1" t="s">
        <v>827</v>
      </c>
      <c r="K112" s="1" t="s">
        <v>1048</v>
      </c>
    </row>
    <row r="113" spans="1:11" hidden="1">
      <c r="A113" s="3">
        <v>2</v>
      </c>
      <c r="B113" s="3" t="s">
        <v>63</v>
      </c>
      <c r="C113" s="4" t="s">
        <v>44</v>
      </c>
      <c r="D113" s="5">
        <v>2</v>
      </c>
      <c r="E113" s="3" t="s">
        <v>244</v>
      </c>
      <c r="F113" s="3" t="s">
        <v>823</v>
      </c>
      <c r="G113" s="1" t="s">
        <v>1049</v>
      </c>
      <c r="H113" s="1" t="s">
        <v>825</v>
      </c>
      <c r="I113" s="1" t="s">
        <v>826</v>
      </c>
      <c r="J113" s="1" t="s">
        <v>827</v>
      </c>
      <c r="K113" s="1" t="s">
        <v>1050</v>
      </c>
    </row>
    <row r="114" spans="1:11" hidden="1">
      <c r="A114" s="3">
        <v>2</v>
      </c>
      <c r="B114" s="3" t="s">
        <v>65</v>
      </c>
      <c r="C114" s="4" t="s">
        <v>22</v>
      </c>
      <c r="D114" s="5">
        <v>3</v>
      </c>
      <c r="E114" s="3" t="s">
        <v>245</v>
      </c>
      <c r="F114" s="3" t="s">
        <v>823</v>
      </c>
      <c r="G114" s="1" t="s">
        <v>1051</v>
      </c>
      <c r="H114" s="1" t="s">
        <v>825</v>
      </c>
      <c r="I114" s="1" t="s">
        <v>826</v>
      </c>
      <c r="J114" s="1" t="s">
        <v>827</v>
      </c>
      <c r="K114" s="1" t="s">
        <v>1052</v>
      </c>
    </row>
    <row r="115" spans="1:11" hidden="1">
      <c r="A115" s="3">
        <v>2</v>
      </c>
      <c r="B115" s="3" t="s">
        <v>67</v>
      </c>
      <c r="C115" s="4" t="s">
        <v>26</v>
      </c>
      <c r="D115" s="5">
        <v>3</v>
      </c>
      <c r="E115" s="3" t="s">
        <v>246</v>
      </c>
      <c r="F115" s="3" t="s">
        <v>823</v>
      </c>
      <c r="G115" s="1" t="s">
        <v>1053</v>
      </c>
      <c r="H115" s="1" t="s">
        <v>825</v>
      </c>
      <c r="I115" s="1" t="s">
        <v>826</v>
      </c>
      <c r="J115" s="1" t="s">
        <v>827</v>
      </c>
      <c r="K115" s="1" t="s">
        <v>1054</v>
      </c>
    </row>
    <row r="116" spans="1:11" hidden="1">
      <c r="A116" s="3">
        <v>2</v>
      </c>
      <c r="B116" s="3" t="s">
        <v>69</v>
      </c>
      <c r="C116" s="4" t="s">
        <v>29</v>
      </c>
      <c r="D116" s="5">
        <v>3</v>
      </c>
      <c r="E116" s="3" t="s">
        <v>247</v>
      </c>
      <c r="F116" s="3" t="s">
        <v>823</v>
      </c>
      <c r="G116" s="1" t="s">
        <v>1055</v>
      </c>
      <c r="H116" s="1" t="s">
        <v>825</v>
      </c>
      <c r="I116" s="1" t="s">
        <v>826</v>
      </c>
      <c r="J116" s="1" t="s">
        <v>827</v>
      </c>
      <c r="K116" s="1" t="s">
        <v>1056</v>
      </c>
    </row>
    <row r="117" spans="1:11" hidden="1">
      <c r="A117" s="3">
        <v>2</v>
      </c>
      <c r="B117" s="3" t="s">
        <v>71</v>
      </c>
      <c r="C117" s="4" t="s">
        <v>32</v>
      </c>
      <c r="D117" s="5">
        <v>3</v>
      </c>
      <c r="E117" s="3" t="s">
        <v>248</v>
      </c>
      <c r="F117" s="3" t="s">
        <v>823</v>
      </c>
      <c r="G117" s="1" t="s">
        <v>1057</v>
      </c>
      <c r="H117" s="1" t="s">
        <v>825</v>
      </c>
      <c r="I117" s="1" t="s">
        <v>826</v>
      </c>
      <c r="J117" s="1" t="s">
        <v>827</v>
      </c>
      <c r="K117" s="1" t="s">
        <v>1058</v>
      </c>
    </row>
    <row r="118" spans="1:11" hidden="1">
      <c r="A118" s="3">
        <v>2</v>
      </c>
      <c r="B118" s="3" t="s">
        <v>73</v>
      </c>
      <c r="C118" s="4" t="s">
        <v>35</v>
      </c>
      <c r="D118" s="5">
        <v>3</v>
      </c>
      <c r="E118" s="3" t="s">
        <v>249</v>
      </c>
      <c r="F118" s="3" t="s">
        <v>823</v>
      </c>
      <c r="G118" s="1" t="s">
        <v>1059</v>
      </c>
      <c r="H118" s="1" t="s">
        <v>825</v>
      </c>
      <c r="I118" s="1" t="s">
        <v>826</v>
      </c>
      <c r="J118" s="1" t="s">
        <v>827</v>
      </c>
      <c r="K118" s="1" t="s">
        <v>1060</v>
      </c>
    </row>
    <row r="119" spans="1:11" hidden="1">
      <c r="A119" s="3">
        <v>2</v>
      </c>
      <c r="B119" s="3" t="s">
        <v>75</v>
      </c>
      <c r="C119" s="4" t="s">
        <v>38</v>
      </c>
      <c r="D119" s="5">
        <v>3</v>
      </c>
      <c r="E119" s="3" t="s">
        <v>250</v>
      </c>
      <c r="F119" s="3" t="s">
        <v>823</v>
      </c>
      <c r="G119" s="1" t="s">
        <v>1061</v>
      </c>
      <c r="H119" s="1" t="s">
        <v>825</v>
      </c>
      <c r="I119" s="1" t="s">
        <v>826</v>
      </c>
      <c r="J119" s="1" t="s">
        <v>827</v>
      </c>
      <c r="K119" s="1" t="s">
        <v>1062</v>
      </c>
    </row>
    <row r="120" spans="1:11" hidden="1">
      <c r="A120" s="3">
        <v>2</v>
      </c>
      <c r="B120" s="3" t="s">
        <v>77</v>
      </c>
      <c r="C120" s="4" t="s">
        <v>41</v>
      </c>
      <c r="D120" s="5">
        <v>3</v>
      </c>
      <c r="E120" s="3" t="s">
        <v>251</v>
      </c>
      <c r="F120" s="3" t="s">
        <v>823</v>
      </c>
      <c r="G120" s="1" t="s">
        <v>1063</v>
      </c>
      <c r="H120" s="1" t="s">
        <v>825</v>
      </c>
      <c r="I120" s="1" t="s">
        <v>826</v>
      </c>
      <c r="J120" s="1" t="s">
        <v>827</v>
      </c>
      <c r="K120" s="1" t="s">
        <v>1064</v>
      </c>
    </row>
    <row r="121" spans="1:11" hidden="1">
      <c r="A121" s="3">
        <v>2</v>
      </c>
      <c r="B121" s="3" t="s">
        <v>79</v>
      </c>
      <c r="C121" s="4" t="s">
        <v>44</v>
      </c>
      <c r="D121" s="5">
        <v>3</v>
      </c>
      <c r="E121" s="3" t="s">
        <v>252</v>
      </c>
      <c r="F121" s="3" t="s">
        <v>823</v>
      </c>
      <c r="G121" s="1" t="s">
        <v>1065</v>
      </c>
      <c r="H121" s="1" t="s">
        <v>825</v>
      </c>
      <c r="I121" s="1" t="s">
        <v>826</v>
      </c>
      <c r="J121" s="1" t="s">
        <v>827</v>
      </c>
      <c r="K121" s="1" t="s">
        <v>1066</v>
      </c>
    </row>
    <row r="122" spans="1:11" hidden="1">
      <c r="A122" s="3">
        <v>2</v>
      </c>
      <c r="B122" s="3" t="s">
        <v>81</v>
      </c>
      <c r="C122" s="4" t="s">
        <v>22</v>
      </c>
      <c r="D122" s="5">
        <v>4</v>
      </c>
      <c r="E122" s="3" t="s">
        <v>253</v>
      </c>
      <c r="F122" s="3" t="s">
        <v>823</v>
      </c>
      <c r="G122" s="1" t="s">
        <v>1067</v>
      </c>
      <c r="H122" s="1" t="s">
        <v>825</v>
      </c>
      <c r="I122" s="1" t="s">
        <v>826</v>
      </c>
      <c r="J122" s="1" t="s">
        <v>827</v>
      </c>
      <c r="K122" s="1" t="s">
        <v>1068</v>
      </c>
    </row>
    <row r="123" spans="1:11" hidden="1">
      <c r="A123" s="3">
        <v>2</v>
      </c>
      <c r="B123" s="3" t="s">
        <v>83</v>
      </c>
      <c r="C123" s="4" t="s">
        <v>26</v>
      </c>
      <c r="D123" s="5">
        <v>4</v>
      </c>
      <c r="E123" s="3" t="s">
        <v>254</v>
      </c>
      <c r="F123" s="3" t="s">
        <v>823</v>
      </c>
      <c r="G123" s="1" t="s">
        <v>1069</v>
      </c>
      <c r="H123" s="1" t="s">
        <v>825</v>
      </c>
      <c r="I123" s="1" t="s">
        <v>826</v>
      </c>
      <c r="J123" s="1" t="s">
        <v>827</v>
      </c>
      <c r="K123" s="1" t="s">
        <v>1070</v>
      </c>
    </row>
    <row r="124" spans="1:11" hidden="1">
      <c r="A124" s="3">
        <v>2</v>
      </c>
      <c r="B124" s="3" t="s">
        <v>85</v>
      </c>
      <c r="C124" s="4" t="s">
        <v>29</v>
      </c>
      <c r="D124" s="5">
        <v>4</v>
      </c>
      <c r="E124" s="3" t="s">
        <v>255</v>
      </c>
      <c r="F124" s="3" t="s">
        <v>823</v>
      </c>
      <c r="G124" s="1" t="s">
        <v>1071</v>
      </c>
      <c r="H124" s="1" t="s">
        <v>825</v>
      </c>
      <c r="I124" s="1" t="s">
        <v>826</v>
      </c>
      <c r="J124" s="1" t="s">
        <v>827</v>
      </c>
      <c r="K124" s="1" t="s">
        <v>1072</v>
      </c>
    </row>
    <row r="125" spans="1:11" hidden="1">
      <c r="A125" s="3">
        <v>2</v>
      </c>
      <c r="B125" s="3" t="s">
        <v>87</v>
      </c>
      <c r="C125" s="4" t="s">
        <v>32</v>
      </c>
      <c r="D125" s="5">
        <v>4</v>
      </c>
      <c r="E125" s="3" t="s">
        <v>256</v>
      </c>
      <c r="F125" s="3" t="s">
        <v>823</v>
      </c>
      <c r="G125" s="1" t="s">
        <v>1073</v>
      </c>
      <c r="H125" s="1" t="s">
        <v>825</v>
      </c>
      <c r="I125" s="1" t="s">
        <v>826</v>
      </c>
      <c r="J125" s="1" t="s">
        <v>827</v>
      </c>
      <c r="K125" s="1" t="s">
        <v>1074</v>
      </c>
    </row>
    <row r="126" spans="1:11" hidden="1">
      <c r="A126" s="3">
        <v>2</v>
      </c>
      <c r="B126" s="3" t="s">
        <v>89</v>
      </c>
      <c r="C126" s="4" t="s">
        <v>35</v>
      </c>
      <c r="D126" s="5">
        <v>4</v>
      </c>
      <c r="E126" s="3" t="s">
        <v>257</v>
      </c>
      <c r="F126" s="3" t="s">
        <v>823</v>
      </c>
      <c r="G126" s="1" t="s">
        <v>1075</v>
      </c>
      <c r="H126" s="1" t="s">
        <v>825</v>
      </c>
      <c r="I126" s="1" t="s">
        <v>826</v>
      </c>
      <c r="J126" s="1" t="s">
        <v>827</v>
      </c>
      <c r="K126" s="1" t="s">
        <v>1076</v>
      </c>
    </row>
    <row r="127" spans="1:11" hidden="1">
      <c r="A127" s="3">
        <v>2</v>
      </c>
      <c r="B127" s="3" t="s">
        <v>91</v>
      </c>
      <c r="C127" s="4" t="s">
        <v>38</v>
      </c>
      <c r="D127" s="5">
        <v>4</v>
      </c>
      <c r="E127" s="3" t="s">
        <v>258</v>
      </c>
      <c r="F127" s="3" t="s">
        <v>823</v>
      </c>
      <c r="G127" s="1" t="s">
        <v>1077</v>
      </c>
      <c r="H127" s="1" t="s">
        <v>825</v>
      </c>
      <c r="I127" s="1" t="s">
        <v>826</v>
      </c>
      <c r="J127" s="1" t="s">
        <v>827</v>
      </c>
      <c r="K127" s="1" t="s">
        <v>1078</v>
      </c>
    </row>
    <row r="128" spans="1:11" hidden="1">
      <c r="A128" s="3">
        <v>2</v>
      </c>
      <c r="B128" s="3" t="s">
        <v>93</v>
      </c>
      <c r="C128" s="4" t="s">
        <v>41</v>
      </c>
      <c r="D128" s="5">
        <v>4</v>
      </c>
      <c r="E128" s="3" t="s">
        <v>259</v>
      </c>
      <c r="F128" s="3" t="s">
        <v>823</v>
      </c>
      <c r="G128" s="1" t="s">
        <v>1079</v>
      </c>
      <c r="H128" s="1" t="s">
        <v>825</v>
      </c>
      <c r="I128" s="1" t="s">
        <v>826</v>
      </c>
      <c r="J128" s="1" t="s">
        <v>827</v>
      </c>
      <c r="K128" s="1" t="s">
        <v>1080</v>
      </c>
    </row>
    <row r="129" spans="1:11" hidden="1">
      <c r="A129" s="3">
        <v>2</v>
      </c>
      <c r="B129" s="3" t="s">
        <v>95</v>
      </c>
      <c r="C129" s="4" t="s">
        <v>44</v>
      </c>
      <c r="D129" s="5">
        <v>4</v>
      </c>
      <c r="E129" s="3" t="s">
        <v>260</v>
      </c>
      <c r="F129" s="3" t="s">
        <v>823</v>
      </c>
      <c r="G129" s="1" t="s">
        <v>1081</v>
      </c>
      <c r="H129" s="1" t="s">
        <v>825</v>
      </c>
      <c r="I129" s="1" t="s">
        <v>826</v>
      </c>
      <c r="J129" s="1" t="s">
        <v>827</v>
      </c>
      <c r="K129" s="1" t="s">
        <v>1082</v>
      </c>
    </row>
    <row r="130" spans="1:11" hidden="1">
      <c r="A130" s="3">
        <v>2</v>
      </c>
      <c r="B130" s="3" t="s">
        <v>97</v>
      </c>
      <c r="C130" s="4" t="s">
        <v>22</v>
      </c>
      <c r="D130" s="5">
        <v>5</v>
      </c>
      <c r="E130" s="3" t="s">
        <v>261</v>
      </c>
      <c r="F130" s="3" t="s">
        <v>823</v>
      </c>
      <c r="G130" s="1" t="s">
        <v>1083</v>
      </c>
      <c r="H130" s="1" t="s">
        <v>825</v>
      </c>
      <c r="I130" s="1" t="s">
        <v>826</v>
      </c>
      <c r="J130" s="1" t="s">
        <v>827</v>
      </c>
      <c r="K130" s="1" t="s">
        <v>1084</v>
      </c>
    </row>
    <row r="131" spans="1:11" hidden="1">
      <c r="A131" s="3">
        <v>2</v>
      </c>
      <c r="B131" s="3" t="s">
        <v>99</v>
      </c>
      <c r="C131" s="4" t="s">
        <v>26</v>
      </c>
      <c r="D131" s="5">
        <v>5</v>
      </c>
      <c r="E131" s="3" t="s">
        <v>262</v>
      </c>
      <c r="F131" s="3" t="s">
        <v>823</v>
      </c>
      <c r="G131" s="1" t="s">
        <v>1085</v>
      </c>
      <c r="H131" s="1" t="s">
        <v>825</v>
      </c>
      <c r="I131" s="1" t="s">
        <v>826</v>
      </c>
      <c r="J131" s="1" t="s">
        <v>827</v>
      </c>
      <c r="K131" s="1" t="s">
        <v>1086</v>
      </c>
    </row>
    <row r="132" spans="1:11" hidden="1">
      <c r="A132" s="3">
        <v>2</v>
      </c>
      <c r="B132" s="3" t="s">
        <v>101</v>
      </c>
      <c r="C132" s="4" t="s">
        <v>29</v>
      </c>
      <c r="D132" s="5">
        <v>5</v>
      </c>
      <c r="E132" s="3" t="s">
        <v>263</v>
      </c>
      <c r="F132" s="3" t="s">
        <v>823</v>
      </c>
      <c r="G132" s="1" t="s">
        <v>1087</v>
      </c>
      <c r="H132" s="1" t="s">
        <v>825</v>
      </c>
      <c r="I132" s="1" t="s">
        <v>826</v>
      </c>
      <c r="J132" s="1" t="s">
        <v>827</v>
      </c>
      <c r="K132" s="1" t="s">
        <v>1088</v>
      </c>
    </row>
    <row r="133" spans="1:11" hidden="1">
      <c r="A133" s="3">
        <v>2</v>
      </c>
      <c r="B133" s="3" t="s">
        <v>103</v>
      </c>
      <c r="C133" s="4" t="s">
        <v>32</v>
      </c>
      <c r="D133" s="5">
        <v>5</v>
      </c>
      <c r="E133" s="3" t="s">
        <v>264</v>
      </c>
      <c r="F133" s="3" t="s">
        <v>823</v>
      </c>
      <c r="G133" s="1" t="s">
        <v>1089</v>
      </c>
      <c r="H133" s="1" t="s">
        <v>825</v>
      </c>
      <c r="I133" s="1" t="s">
        <v>826</v>
      </c>
      <c r="J133" s="1" t="s">
        <v>827</v>
      </c>
      <c r="K133" s="1" t="s">
        <v>1090</v>
      </c>
    </row>
    <row r="134" spans="1:11" hidden="1">
      <c r="A134" s="3">
        <v>2</v>
      </c>
      <c r="B134" s="3" t="s">
        <v>105</v>
      </c>
      <c r="C134" s="4" t="s">
        <v>35</v>
      </c>
      <c r="D134" s="5">
        <v>5</v>
      </c>
      <c r="E134" s="3" t="s">
        <v>265</v>
      </c>
      <c r="F134" s="3" t="s">
        <v>823</v>
      </c>
      <c r="G134" s="1" t="s">
        <v>1091</v>
      </c>
      <c r="H134" s="1" t="s">
        <v>825</v>
      </c>
      <c r="I134" s="1" t="s">
        <v>826</v>
      </c>
      <c r="J134" s="1" t="s">
        <v>827</v>
      </c>
      <c r="K134" s="1" t="s">
        <v>1092</v>
      </c>
    </row>
    <row r="135" spans="1:11" hidden="1">
      <c r="A135" s="3">
        <v>2</v>
      </c>
      <c r="B135" s="3" t="s">
        <v>107</v>
      </c>
      <c r="C135" s="4" t="s">
        <v>38</v>
      </c>
      <c r="D135" s="5">
        <v>5</v>
      </c>
      <c r="E135" s="3" t="s">
        <v>266</v>
      </c>
      <c r="F135" s="3" t="s">
        <v>823</v>
      </c>
      <c r="G135" s="1" t="s">
        <v>1093</v>
      </c>
      <c r="H135" s="1" t="s">
        <v>825</v>
      </c>
      <c r="I135" s="1" t="s">
        <v>826</v>
      </c>
      <c r="J135" s="1" t="s">
        <v>827</v>
      </c>
      <c r="K135" s="1" t="s">
        <v>1094</v>
      </c>
    </row>
    <row r="136" spans="1:11" hidden="1">
      <c r="A136" s="3">
        <v>2</v>
      </c>
      <c r="B136" s="3" t="s">
        <v>109</v>
      </c>
      <c r="C136" s="4" t="s">
        <v>41</v>
      </c>
      <c r="D136" s="5">
        <v>5</v>
      </c>
      <c r="E136" s="3" t="s">
        <v>267</v>
      </c>
      <c r="F136" s="3" t="s">
        <v>823</v>
      </c>
      <c r="G136" s="1" t="s">
        <v>1095</v>
      </c>
      <c r="H136" s="1" t="s">
        <v>825</v>
      </c>
      <c r="I136" s="1" t="s">
        <v>826</v>
      </c>
      <c r="J136" s="1" t="s">
        <v>827</v>
      </c>
      <c r="K136" s="1" t="s">
        <v>1096</v>
      </c>
    </row>
    <row r="137" spans="1:11" hidden="1">
      <c r="A137" s="3">
        <v>2</v>
      </c>
      <c r="B137" s="3" t="s">
        <v>111</v>
      </c>
      <c r="C137" s="4" t="s">
        <v>44</v>
      </c>
      <c r="D137" s="5">
        <v>5</v>
      </c>
      <c r="E137" s="3" t="s">
        <v>268</v>
      </c>
      <c r="F137" s="3" t="s">
        <v>823</v>
      </c>
      <c r="G137" s="1" t="s">
        <v>1097</v>
      </c>
      <c r="H137" s="1" t="s">
        <v>825</v>
      </c>
      <c r="I137" s="1" t="s">
        <v>826</v>
      </c>
      <c r="J137" s="1" t="s">
        <v>827</v>
      </c>
      <c r="K137" s="1" t="s">
        <v>1098</v>
      </c>
    </row>
    <row r="138" spans="1:11" hidden="1">
      <c r="A138" s="3">
        <v>2</v>
      </c>
      <c r="B138" s="3" t="s">
        <v>113</v>
      </c>
      <c r="C138" s="4" t="s">
        <v>22</v>
      </c>
      <c r="D138" s="5">
        <v>6</v>
      </c>
      <c r="E138" s="3" t="s">
        <v>269</v>
      </c>
      <c r="F138" s="3" t="s">
        <v>823</v>
      </c>
      <c r="G138" s="1" t="s">
        <v>1099</v>
      </c>
      <c r="H138" s="1" t="s">
        <v>825</v>
      </c>
      <c r="I138" s="1" t="s">
        <v>826</v>
      </c>
      <c r="J138" s="1" t="s">
        <v>827</v>
      </c>
      <c r="K138" s="1" t="s">
        <v>1100</v>
      </c>
    </row>
    <row r="139" spans="1:11" hidden="1">
      <c r="A139" s="3">
        <v>2</v>
      </c>
      <c r="B139" s="3" t="s">
        <v>115</v>
      </c>
      <c r="C139" s="4" t="s">
        <v>26</v>
      </c>
      <c r="D139" s="5">
        <v>6</v>
      </c>
      <c r="E139" s="3" t="s">
        <v>270</v>
      </c>
      <c r="F139" s="3" t="s">
        <v>823</v>
      </c>
      <c r="G139" s="1" t="s">
        <v>1101</v>
      </c>
      <c r="H139" s="1" t="s">
        <v>825</v>
      </c>
      <c r="I139" s="1" t="s">
        <v>826</v>
      </c>
      <c r="J139" s="1" t="s">
        <v>827</v>
      </c>
      <c r="K139" s="1" t="s">
        <v>1102</v>
      </c>
    </row>
    <row r="140" spans="1:11" hidden="1">
      <c r="A140" s="3">
        <v>2</v>
      </c>
      <c r="B140" s="3" t="s">
        <v>117</v>
      </c>
      <c r="C140" s="4" t="s">
        <v>29</v>
      </c>
      <c r="D140" s="5">
        <v>6</v>
      </c>
      <c r="E140" s="3" t="s">
        <v>271</v>
      </c>
      <c r="F140" s="3" t="s">
        <v>823</v>
      </c>
      <c r="G140" s="1" t="s">
        <v>1103</v>
      </c>
      <c r="H140" s="1" t="s">
        <v>825</v>
      </c>
      <c r="I140" s="1" t="s">
        <v>826</v>
      </c>
      <c r="J140" s="1" t="s">
        <v>827</v>
      </c>
      <c r="K140" s="1" t="s">
        <v>1104</v>
      </c>
    </row>
    <row r="141" spans="1:11" hidden="1">
      <c r="A141" s="3">
        <v>2</v>
      </c>
      <c r="B141" s="3" t="s">
        <v>119</v>
      </c>
      <c r="C141" s="4" t="s">
        <v>32</v>
      </c>
      <c r="D141" s="5">
        <v>6</v>
      </c>
      <c r="E141" s="3" t="s">
        <v>272</v>
      </c>
      <c r="F141" s="3" t="s">
        <v>823</v>
      </c>
      <c r="G141" s="1" t="s">
        <v>1105</v>
      </c>
      <c r="H141" s="1" t="s">
        <v>825</v>
      </c>
      <c r="I141" s="1" t="s">
        <v>826</v>
      </c>
      <c r="J141" s="1" t="s">
        <v>827</v>
      </c>
      <c r="K141" s="1" t="s">
        <v>1106</v>
      </c>
    </row>
    <row r="142" spans="1:11" hidden="1">
      <c r="A142" s="3">
        <v>2</v>
      </c>
      <c r="B142" s="3" t="s">
        <v>121</v>
      </c>
      <c r="C142" s="4" t="s">
        <v>35</v>
      </c>
      <c r="D142" s="5">
        <v>6</v>
      </c>
      <c r="E142" s="3" t="s">
        <v>273</v>
      </c>
      <c r="F142" s="3" t="s">
        <v>823</v>
      </c>
      <c r="G142" s="1" t="s">
        <v>1107</v>
      </c>
      <c r="H142" s="1" t="s">
        <v>825</v>
      </c>
      <c r="I142" s="1" t="s">
        <v>826</v>
      </c>
      <c r="J142" s="1" t="s">
        <v>827</v>
      </c>
      <c r="K142" s="1" t="s">
        <v>1108</v>
      </c>
    </row>
    <row r="143" spans="1:11" hidden="1">
      <c r="A143" s="3">
        <v>2</v>
      </c>
      <c r="B143" s="3" t="s">
        <v>123</v>
      </c>
      <c r="C143" s="4" t="s">
        <v>38</v>
      </c>
      <c r="D143" s="5">
        <v>6</v>
      </c>
      <c r="E143" s="3" t="s">
        <v>274</v>
      </c>
      <c r="F143" s="3" t="s">
        <v>823</v>
      </c>
      <c r="G143" s="1" t="s">
        <v>1109</v>
      </c>
      <c r="H143" s="1" t="s">
        <v>825</v>
      </c>
      <c r="I143" s="1" t="s">
        <v>826</v>
      </c>
      <c r="J143" s="1" t="s">
        <v>827</v>
      </c>
      <c r="K143" s="1" t="s">
        <v>1110</v>
      </c>
    </row>
    <row r="144" spans="1:11" hidden="1">
      <c r="A144" s="3">
        <v>2</v>
      </c>
      <c r="B144" s="3" t="s">
        <v>125</v>
      </c>
      <c r="C144" s="4" t="s">
        <v>41</v>
      </c>
      <c r="D144" s="5">
        <v>6</v>
      </c>
      <c r="E144" s="3" t="s">
        <v>275</v>
      </c>
      <c r="F144" s="3" t="s">
        <v>823</v>
      </c>
      <c r="G144" s="1" t="s">
        <v>1111</v>
      </c>
      <c r="H144" s="1" t="s">
        <v>825</v>
      </c>
      <c r="I144" s="1" t="s">
        <v>826</v>
      </c>
      <c r="J144" s="1" t="s">
        <v>827</v>
      </c>
      <c r="K144" s="1" t="s">
        <v>1112</v>
      </c>
    </row>
    <row r="145" spans="1:11" hidden="1">
      <c r="A145" s="3">
        <v>2</v>
      </c>
      <c r="B145" s="3" t="s">
        <v>127</v>
      </c>
      <c r="C145" s="4" t="s">
        <v>44</v>
      </c>
      <c r="D145" s="5">
        <v>6</v>
      </c>
      <c r="E145" s="3" t="s">
        <v>276</v>
      </c>
      <c r="F145" s="3" t="s">
        <v>823</v>
      </c>
      <c r="G145" s="1" t="s">
        <v>1113</v>
      </c>
      <c r="H145" s="1" t="s">
        <v>825</v>
      </c>
      <c r="I145" s="1" t="s">
        <v>826</v>
      </c>
      <c r="J145" s="1" t="s">
        <v>827</v>
      </c>
      <c r="K145" s="1" t="s">
        <v>1114</v>
      </c>
    </row>
    <row r="146" spans="1:11" hidden="1">
      <c r="A146" s="3">
        <v>2</v>
      </c>
      <c r="B146" s="3" t="s">
        <v>129</v>
      </c>
      <c r="C146" s="4" t="s">
        <v>22</v>
      </c>
      <c r="D146" s="5">
        <v>7</v>
      </c>
      <c r="E146" s="3" t="s">
        <v>277</v>
      </c>
      <c r="F146" s="3" t="s">
        <v>823</v>
      </c>
      <c r="G146" s="1" t="s">
        <v>1115</v>
      </c>
      <c r="H146" s="1" t="s">
        <v>825</v>
      </c>
      <c r="I146" s="1" t="s">
        <v>826</v>
      </c>
      <c r="J146" s="1" t="s">
        <v>827</v>
      </c>
      <c r="K146" s="1" t="s">
        <v>1116</v>
      </c>
    </row>
    <row r="147" spans="1:11" hidden="1">
      <c r="A147" s="3">
        <v>2</v>
      </c>
      <c r="B147" s="3" t="s">
        <v>132</v>
      </c>
      <c r="C147" s="4" t="s">
        <v>26</v>
      </c>
      <c r="D147" s="5">
        <v>7</v>
      </c>
      <c r="E147" s="3" t="s">
        <v>278</v>
      </c>
      <c r="F147" s="3" t="s">
        <v>823</v>
      </c>
      <c r="G147" s="1" t="s">
        <v>1117</v>
      </c>
      <c r="H147" s="1" t="s">
        <v>825</v>
      </c>
      <c r="I147" s="1" t="s">
        <v>826</v>
      </c>
      <c r="J147" s="1" t="s">
        <v>827</v>
      </c>
      <c r="K147" s="1" t="s">
        <v>1118</v>
      </c>
    </row>
    <row r="148" spans="1:11" hidden="1">
      <c r="A148" s="3">
        <v>2</v>
      </c>
      <c r="B148" s="3" t="s">
        <v>134</v>
      </c>
      <c r="C148" s="4" t="s">
        <v>29</v>
      </c>
      <c r="D148" s="5">
        <v>7</v>
      </c>
      <c r="E148" s="3" t="s">
        <v>279</v>
      </c>
      <c r="F148" s="3" t="s">
        <v>823</v>
      </c>
      <c r="G148" s="1" t="s">
        <v>1119</v>
      </c>
      <c r="H148" s="1" t="s">
        <v>825</v>
      </c>
      <c r="I148" s="1" t="s">
        <v>826</v>
      </c>
      <c r="J148" s="1" t="s">
        <v>827</v>
      </c>
      <c r="K148" s="1" t="s">
        <v>1120</v>
      </c>
    </row>
    <row r="149" spans="1:11" hidden="1">
      <c r="A149" s="3">
        <v>2</v>
      </c>
      <c r="B149" s="3" t="s">
        <v>136</v>
      </c>
      <c r="C149" s="4" t="s">
        <v>32</v>
      </c>
      <c r="D149" s="5">
        <v>7</v>
      </c>
      <c r="E149" s="3" t="s">
        <v>280</v>
      </c>
      <c r="F149" s="3" t="s">
        <v>823</v>
      </c>
      <c r="G149" s="1" t="s">
        <v>1121</v>
      </c>
      <c r="H149" s="1" t="s">
        <v>825</v>
      </c>
      <c r="I149" s="1" t="s">
        <v>826</v>
      </c>
      <c r="J149" s="1" t="s">
        <v>827</v>
      </c>
      <c r="K149" s="1" t="s">
        <v>1122</v>
      </c>
    </row>
    <row r="150" spans="1:11" hidden="1">
      <c r="A150" s="3">
        <v>2</v>
      </c>
      <c r="B150" s="3" t="s">
        <v>138</v>
      </c>
      <c r="C150" s="4" t="s">
        <v>35</v>
      </c>
      <c r="D150" s="5">
        <v>7</v>
      </c>
      <c r="E150" s="3" t="s">
        <v>281</v>
      </c>
      <c r="F150" s="3" t="s">
        <v>823</v>
      </c>
      <c r="G150" s="1" t="s">
        <v>1123</v>
      </c>
      <c r="H150" s="1" t="s">
        <v>825</v>
      </c>
      <c r="I150" s="1" t="s">
        <v>826</v>
      </c>
      <c r="J150" s="1" t="s">
        <v>827</v>
      </c>
      <c r="K150" s="1" t="s">
        <v>1124</v>
      </c>
    </row>
    <row r="151" spans="1:11" hidden="1">
      <c r="A151" s="3">
        <v>2</v>
      </c>
      <c r="B151" s="3" t="s">
        <v>140</v>
      </c>
      <c r="C151" s="4" t="s">
        <v>38</v>
      </c>
      <c r="D151" s="5">
        <v>7</v>
      </c>
      <c r="E151" s="3" t="s">
        <v>282</v>
      </c>
      <c r="F151" s="3" t="s">
        <v>823</v>
      </c>
      <c r="G151" s="1" t="s">
        <v>1125</v>
      </c>
      <c r="H151" s="1" t="s">
        <v>825</v>
      </c>
      <c r="I151" s="1" t="s">
        <v>826</v>
      </c>
      <c r="J151" s="1" t="s">
        <v>827</v>
      </c>
      <c r="K151" s="1" t="s">
        <v>1126</v>
      </c>
    </row>
    <row r="152" spans="1:11" hidden="1">
      <c r="A152" s="3">
        <v>2</v>
      </c>
      <c r="B152" s="3" t="s">
        <v>142</v>
      </c>
      <c r="C152" s="4" t="s">
        <v>41</v>
      </c>
      <c r="D152" s="5">
        <v>7</v>
      </c>
      <c r="E152" s="3" t="s">
        <v>283</v>
      </c>
      <c r="F152" s="3" t="s">
        <v>823</v>
      </c>
      <c r="G152" s="1" t="s">
        <v>1127</v>
      </c>
      <c r="H152" s="1" t="s">
        <v>825</v>
      </c>
      <c r="I152" s="1" t="s">
        <v>826</v>
      </c>
      <c r="J152" s="1" t="s">
        <v>827</v>
      </c>
      <c r="K152" s="1" t="s">
        <v>1128</v>
      </c>
    </row>
    <row r="153" spans="1:11" hidden="1">
      <c r="A153" s="3">
        <v>2</v>
      </c>
      <c r="B153" s="3" t="s">
        <v>144</v>
      </c>
      <c r="C153" s="4" t="s">
        <v>44</v>
      </c>
      <c r="D153" s="5">
        <v>7</v>
      </c>
      <c r="E153" s="3" t="s">
        <v>284</v>
      </c>
      <c r="F153" s="3" t="s">
        <v>823</v>
      </c>
      <c r="G153" s="1" t="s">
        <v>1129</v>
      </c>
      <c r="H153" s="1" t="s">
        <v>825</v>
      </c>
      <c r="I153" s="1" t="s">
        <v>826</v>
      </c>
      <c r="J153" s="1" t="s">
        <v>827</v>
      </c>
      <c r="K153" s="1" t="s">
        <v>1130</v>
      </c>
    </row>
    <row r="154" spans="1:11" hidden="1">
      <c r="A154" s="3">
        <v>2</v>
      </c>
      <c r="B154" s="3" t="s">
        <v>146</v>
      </c>
      <c r="C154" s="4" t="s">
        <v>22</v>
      </c>
      <c r="D154" s="5">
        <v>8</v>
      </c>
      <c r="E154" s="3" t="s">
        <v>285</v>
      </c>
      <c r="F154" s="3" t="s">
        <v>823</v>
      </c>
      <c r="G154" s="1" t="s">
        <v>1131</v>
      </c>
      <c r="H154" s="1" t="s">
        <v>825</v>
      </c>
      <c r="I154" s="1" t="s">
        <v>826</v>
      </c>
      <c r="J154" s="1" t="s">
        <v>827</v>
      </c>
      <c r="K154" s="1" t="s">
        <v>1132</v>
      </c>
    </row>
    <row r="155" spans="1:11" hidden="1">
      <c r="A155" s="3">
        <v>2</v>
      </c>
      <c r="B155" s="3" t="s">
        <v>148</v>
      </c>
      <c r="C155" s="4" t="s">
        <v>26</v>
      </c>
      <c r="D155" s="5">
        <v>8</v>
      </c>
      <c r="E155" s="3" t="s">
        <v>286</v>
      </c>
      <c r="F155" s="3" t="s">
        <v>823</v>
      </c>
      <c r="G155" s="1" t="s">
        <v>1133</v>
      </c>
      <c r="H155" s="1" t="s">
        <v>825</v>
      </c>
      <c r="I155" s="1" t="s">
        <v>826</v>
      </c>
      <c r="J155" s="1" t="s">
        <v>827</v>
      </c>
      <c r="K155" s="1" t="s">
        <v>1134</v>
      </c>
    </row>
    <row r="156" spans="1:11" hidden="1">
      <c r="A156" s="3">
        <v>2</v>
      </c>
      <c r="B156" s="3" t="s">
        <v>150</v>
      </c>
      <c r="C156" s="4" t="s">
        <v>29</v>
      </c>
      <c r="D156" s="5">
        <v>8</v>
      </c>
      <c r="E156" s="3" t="s">
        <v>287</v>
      </c>
      <c r="F156" s="3" t="s">
        <v>823</v>
      </c>
      <c r="G156" s="1" t="s">
        <v>1135</v>
      </c>
      <c r="H156" s="1" t="s">
        <v>825</v>
      </c>
      <c r="I156" s="1" t="s">
        <v>826</v>
      </c>
      <c r="J156" s="1" t="s">
        <v>827</v>
      </c>
      <c r="K156" s="1" t="s">
        <v>1136</v>
      </c>
    </row>
    <row r="157" spans="1:11" hidden="1">
      <c r="A157" s="3">
        <v>2</v>
      </c>
      <c r="B157" s="3" t="s">
        <v>152</v>
      </c>
      <c r="C157" s="4" t="s">
        <v>32</v>
      </c>
      <c r="D157" s="5">
        <v>8</v>
      </c>
      <c r="E157" s="3" t="s">
        <v>288</v>
      </c>
      <c r="F157" s="3" t="s">
        <v>823</v>
      </c>
      <c r="G157" s="1" t="s">
        <v>1137</v>
      </c>
      <c r="H157" s="1" t="s">
        <v>825</v>
      </c>
      <c r="I157" s="1" t="s">
        <v>826</v>
      </c>
      <c r="J157" s="1" t="s">
        <v>827</v>
      </c>
      <c r="K157" s="1" t="s">
        <v>1138</v>
      </c>
    </row>
    <row r="158" spans="1:11" hidden="1">
      <c r="A158" s="3">
        <v>2</v>
      </c>
      <c r="B158" s="3" t="s">
        <v>154</v>
      </c>
      <c r="C158" s="4" t="s">
        <v>35</v>
      </c>
      <c r="D158" s="5">
        <v>8</v>
      </c>
      <c r="E158" s="3" t="s">
        <v>289</v>
      </c>
      <c r="F158" s="3" t="s">
        <v>823</v>
      </c>
      <c r="G158" s="1" t="s">
        <v>1139</v>
      </c>
      <c r="H158" s="1" t="s">
        <v>825</v>
      </c>
      <c r="I158" s="1" t="s">
        <v>826</v>
      </c>
      <c r="J158" s="1" t="s">
        <v>827</v>
      </c>
      <c r="K158" s="1" t="s">
        <v>1140</v>
      </c>
    </row>
    <row r="159" spans="1:11" hidden="1">
      <c r="A159" s="3">
        <v>2</v>
      </c>
      <c r="B159" s="3" t="s">
        <v>156</v>
      </c>
      <c r="C159" s="4" t="s">
        <v>38</v>
      </c>
      <c r="D159" s="5">
        <v>8</v>
      </c>
      <c r="E159" s="3" t="s">
        <v>290</v>
      </c>
      <c r="F159" s="3" t="s">
        <v>823</v>
      </c>
      <c r="G159" s="1" t="s">
        <v>1141</v>
      </c>
      <c r="H159" s="1" t="s">
        <v>825</v>
      </c>
      <c r="I159" s="1" t="s">
        <v>826</v>
      </c>
      <c r="J159" s="1" t="s">
        <v>827</v>
      </c>
      <c r="K159" s="1" t="s">
        <v>1142</v>
      </c>
    </row>
    <row r="160" spans="1:11" hidden="1">
      <c r="A160" s="3">
        <v>2</v>
      </c>
      <c r="B160" s="3" t="s">
        <v>158</v>
      </c>
      <c r="C160" s="4" t="s">
        <v>41</v>
      </c>
      <c r="D160" s="5">
        <v>8</v>
      </c>
      <c r="E160" s="3" t="s">
        <v>291</v>
      </c>
      <c r="F160" s="3" t="s">
        <v>823</v>
      </c>
      <c r="G160" s="1" t="s">
        <v>1143</v>
      </c>
      <c r="H160" s="1" t="s">
        <v>825</v>
      </c>
      <c r="I160" s="1" t="s">
        <v>826</v>
      </c>
      <c r="J160" s="1" t="s">
        <v>827</v>
      </c>
      <c r="K160" s="1" t="s">
        <v>1144</v>
      </c>
    </row>
    <row r="161" spans="1:11" hidden="1">
      <c r="A161" s="3">
        <v>2</v>
      </c>
      <c r="B161" s="3" t="s">
        <v>160</v>
      </c>
      <c r="C161" s="4" t="s">
        <v>44</v>
      </c>
      <c r="D161" s="5">
        <v>8</v>
      </c>
      <c r="E161" s="3" t="s">
        <v>292</v>
      </c>
      <c r="F161" s="3" t="s">
        <v>823</v>
      </c>
      <c r="G161" s="1" t="s">
        <v>1145</v>
      </c>
      <c r="H161" s="1" t="s">
        <v>825</v>
      </c>
      <c r="I161" s="1" t="s">
        <v>826</v>
      </c>
      <c r="J161" s="1" t="s">
        <v>827</v>
      </c>
      <c r="K161" s="1" t="s">
        <v>1146</v>
      </c>
    </row>
    <row r="162" spans="1:11" hidden="1">
      <c r="A162" s="3">
        <v>2</v>
      </c>
      <c r="B162" s="3" t="s">
        <v>162</v>
      </c>
      <c r="C162" s="4" t="s">
        <v>22</v>
      </c>
      <c r="D162" s="5">
        <v>9</v>
      </c>
      <c r="E162" s="3" t="s">
        <v>293</v>
      </c>
      <c r="F162" s="3" t="s">
        <v>823</v>
      </c>
      <c r="G162" s="1" t="s">
        <v>1147</v>
      </c>
      <c r="H162" s="1" t="s">
        <v>825</v>
      </c>
      <c r="I162" s="1" t="s">
        <v>826</v>
      </c>
      <c r="J162" s="1" t="s">
        <v>827</v>
      </c>
      <c r="K162" s="1" t="s">
        <v>1148</v>
      </c>
    </row>
    <row r="163" spans="1:11" hidden="1">
      <c r="A163" s="3">
        <v>2</v>
      </c>
      <c r="B163" s="3" t="s">
        <v>164</v>
      </c>
      <c r="C163" s="4" t="s">
        <v>26</v>
      </c>
      <c r="D163" s="5">
        <v>9</v>
      </c>
      <c r="E163" s="3" t="s">
        <v>294</v>
      </c>
      <c r="F163" s="3" t="s">
        <v>823</v>
      </c>
      <c r="G163" s="1" t="s">
        <v>1149</v>
      </c>
      <c r="H163" s="1" t="s">
        <v>825</v>
      </c>
      <c r="I163" s="1" t="s">
        <v>826</v>
      </c>
      <c r="J163" s="1" t="s">
        <v>827</v>
      </c>
      <c r="K163" s="1" t="s">
        <v>1150</v>
      </c>
    </row>
    <row r="164" spans="1:11" hidden="1">
      <c r="A164" s="3">
        <v>2</v>
      </c>
      <c r="B164" s="3" t="s">
        <v>166</v>
      </c>
      <c r="C164" s="4" t="s">
        <v>29</v>
      </c>
      <c r="D164" s="5">
        <v>9</v>
      </c>
      <c r="E164" s="3" t="s">
        <v>295</v>
      </c>
      <c r="F164" s="3" t="s">
        <v>823</v>
      </c>
      <c r="G164" s="1" t="s">
        <v>1151</v>
      </c>
      <c r="H164" s="1" t="s">
        <v>825</v>
      </c>
      <c r="I164" s="1" t="s">
        <v>826</v>
      </c>
      <c r="J164" s="1" t="s">
        <v>827</v>
      </c>
      <c r="K164" s="1" t="s">
        <v>1152</v>
      </c>
    </row>
    <row r="165" spans="1:11" hidden="1">
      <c r="A165" s="3">
        <v>2</v>
      </c>
      <c r="B165" s="3" t="s">
        <v>168</v>
      </c>
      <c r="C165" s="4" t="s">
        <v>32</v>
      </c>
      <c r="D165" s="5">
        <v>9</v>
      </c>
      <c r="E165" s="3" t="s">
        <v>296</v>
      </c>
      <c r="F165" s="3" t="s">
        <v>823</v>
      </c>
      <c r="G165" s="1" t="s">
        <v>1153</v>
      </c>
      <c r="H165" s="1" t="s">
        <v>825</v>
      </c>
      <c r="I165" s="1" t="s">
        <v>826</v>
      </c>
      <c r="J165" s="1" t="s">
        <v>827</v>
      </c>
      <c r="K165" s="1" t="s">
        <v>1154</v>
      </c>
    </row>
    <row r="166" spans="1:11" hidden="1">
      <c r="A166" s="3">
        <v>2</v>
      </c>
      <c r="B166" s="3" t="s">
        <v>170</v>
      </c>
      <c r="C166" s="4" t="s">
        <v>35</v>
      </c>
      <c r="D166" s="5">
        <v>9</v>
      </c>
      <c r="E166" s="3" t="s">
        <v>297</v>
      </c>
      <c r="F166" s="3" t="s">
        <v>823</v>
      </c>
      <c r="G166" s="1" t="s">
        <v>1155</v>
      </c>
      <c r="H166" s="1" t="s">
        <v>825</v>
      </c>
      <c r="I166" s="1" t="s">
        <v>826</v>
      </c>
      <c r="J166" s="1" t="s">
        <v>827</v>
      </c>
      <c r="K166" s="1" t="s">
        <v>1156</v>
      </c>
    </row>
    <row r="167" spans="1:11" hidden="1">
      <c r="A167" s="3">
        <v>2</v>
      </c>
      <c r="B167" s="3" t="s">
        <v>172</v>
      </c>
      <c r="C167" s="4" t="s">
        <v>38</v>
      </c>
      <c r="D167" s="5">
        <v>9</v>
      </c>
      <c r="E167" s="3" t="s">
        <v>298</v>
      </c>
      <c r="F167" s="3" t="s">
        <v>823</v>
      </c>
      <c r="G167" s="1" t="s">
        <v>1157</v>
      </c>
      <c r="H167" s="1" t="s">
        <v>825</v>
      </c>
      <c r="I167" s="1" t="s">
        <v>826</v>
      </c>
      <c r="J167" s="1" t="s">
        <v>827</v>
      </c>
      <c r="K167" s="1" t="s">
        <v>1158</v>
      </c>
    </row>
    <row r="168" spans="1:11" hidden="1">
      <c r="A168" s="3">
        <v>2</v>
      </c>
      <c r="B168" s="3" t="s">
        <v>174</v>
      </c>
      <c r="C168" s="4" t="s">
        <v>41</v>
      </c>
      <c r="D168" s="5">
        <v>9</v>
      </c>
      <c r="E168" s="3" t="s">
        <v>299</v>
      </c>
      <c r="F168" s="3" t="s">
        <v>823</v>
      </c>
      <c r="G168" s="1" t="s">
        <v>1159</v>
      </c>
      <c r="H168" s="1" t="s">
        <v>825</v>
      </c>
      <c r="I168" s="1" t="s">
        <v>826</v>
      </c>
      <c r="J168" s="1" t="s">
        <v>827</v>
      </c>
      <c r="K168" s="1" t="s">
        <v>1160</v>
      </c>
    </row>
    <row r="169" spans="1:11" hidden="1">
      <c r="A169" s="3">
        <v>2</v>
      </c>
      <c r="B169" s="3" t="s">
        <v>176</v>
      </c>
      <c r="C169" s="4" t="s">
        <v>44</v>
      </c>
      <c r="D169" s="5">
        <v>9</v>
      </c>
      <c r="E169" s="3" t="s">
        <v>300</v>
      </c>
      <c r="F169" s="3" t="s">
        <v>823</v>
      </c>
      <c r="G169" s="1" t="s">
        <v>1161</v>
      </c>
      <c r="H169" s="1" t="s">
        <v>825</v>
      </c>
      <c r="I169" s="1" t="s">
        <v>826</v>
      </c>
      <c r="J169" s="1" t="s">
        <v>827</v>
      </c>
      <c r="K169" s="1" t="s">
        <v>1162</v>
      </c>
    </row>
    <row r="170" spans="1:11" hidden="1">
      <c r="A170" s="3">
        <v>2</v>
      </c>
      <c r="B170" s="3" t="s">
        <v>178</v>
      </c>
      <c r="C170" s="4" t="s">
        <v>22</v>
      </c>
      <c r="D170" s="5">
        <v>10</v>
      </c>
      <c r="E170" s="3" t="s">
        <v>301</v>
      </c>
      <c r="F170" s="3" t="s">
        <v>823</v>
      </c>
      <c r="G170" s="1" t="s">
        <v>1163</v>
      </c>
      <c r="H170" s="1" t="s">
        <v>825</v>
      </c>
      <c r="I170" s="1" t="s">
        <v>826</v>
      </c>
      <c r="J170" s="1" t="s">
        <v>827</v>
      </c>
      <c r="K170" s="1" t="s">
        <v>1164</v>
      </c>
    </row>
    <row r="171" spans="1:11" hidden="1">
      <c r="A171" s="3">
        <v>2</v>
      </c>
      <c r="B171" s="3" t="s">
        <v>180</v>
      </c>
      <c r="C171" s="4" t="s">
        <v>26</v>
      </c>
      <c r="D171" s="5">
        <v>10</v>
      </c>
      <c r="E171" s="3" t="s">
        <v>302</v>
      </c>
      <c r="F171" s="3" t="s">
        <v>823</v>
      </c>
      <c r="G171" s="1" t="s">
        <v>1165</v>
      </c>
      <c r="H171" s="1" t="s">
        <v>825</v>
      </c>
      <c r="I171" s="1" t="s">
        <v>826</v>
      </c>
      <c r="J171" s="1" t="s">
        <v>827</v>
      </c>
      <c r="K171" s="1" t="s">
        <v>1166</v>
      </c>
    </row>
    <row r="172" spans="1:11" hidden="1">
      <c r="A172" s="3">
        <v>2</v>
      </c>
      <c r="B172" s="3" t="s">
        <v>182</v>
      </c>
      <c r="C172" s="4" t="s">
        <v>29</v>
      </c>
      <c r="D172" s="5">
        <v>10</v>
      </c>
      <c r="E172" s="3" t="s">
        <v>303</v>
      </c>
      <c r="F172" s="3" t="s">
        <v>823</v>
      </c>
      <c r="G172" s="1" t="s">
        <v>1167</v>
      </c>
      <c r="H172" s="1" t="s">
        <v>825</v>
      </c>
      <c r="I172" s="1" t="s">
        <v>826</v>
      </c>
      <c r="J172" s="1" t="s">
        <v>827</v>
      </c>
      <c r="K172" s="1" t="s">
        <v>1168</v>
      </c>
    </row>
    <row r="173" spans="1:11" hidden="1">
      <c r="A173" s="3">
        <v>2</v>
      </c>
      <c r="B173" s="3" t="s">
        <v>184</v>
      </c>
      <c r="C173" s="4" t="s">
        <v>32</v>
      </c>
      <c r="D173" s="5">
        <v>10</v>
      </c>
      <c r="E173" s="3" t="s">
        <v>304</v>
      </c>
      <c r="F173" s="3" t="s">
        <v>823</v>
      </c>
      <c r="G173" s="1" t="s">
        <v>1169</v>
      </c>
      <c r="H173" s="1" t="s">
        <v>825</v>
      </c>
      <c r="I173" s="1" t="s">
        <v>826</v>
      </c>
      <c r="J173" s="1" t="s">
        <v>827</v>
      </c>
      <c r="K173" s="1" t="s">
        <v>1170</v>
      </c>
    </row>
    <row r="174" spans="1:11" hidden="1">
      <c r="A174" s="3">
        <v>2</v>
      </c>
      <c r="B174" s="3" t="s">
        <v>186</v>
      </c>
      <c r="C174" s="4" t="s">
        <v>35</v>
      </c>
      <c r="D174" s="5">
        <v>10</v>
      </c>
      <c r="E174" s="3" t="s">
        <v>305</v>
      </c>
      <c r="F174" s="3" t="s">
        <v>823</v>
      </c>
      <c r="G174" s="1" t="s">
        <v>1171</v>
      </c>
      <c r="H174" s="1" t="s">
        <v>825</v>
      </c>
      <c r="I174" s="1" t="s">
        <v>826</v>
      </c>
      <c r="J174" s="1" t="s">
        <v>827</v>
      </c>
      <c r="K174" s="1" t="s">
        <v>1172</v>
      </c>
    </row>
    <row r="175" spans="1:11" hidden="1">
      <c r="A175" s="3">
        <v>2</v>
      </c>
      <c r="B175" s="3" t="s">
        <v>188</v>
      </c>
      <c r="C175" s="4" t="s">
        <v>38</v>
      </c>
      <c r="D175" s="5">
        <v>10</v>
      </c>
      <c r="E175" s="3" t="s">
        <v>306</v>
      </c>
      <c r="F175" s="3" t="s">
        <v>823</v>
      </c>
      <c r="G175" s="1" t="s">
        <v>1173</v>
      </c>
      <c r="H175" s="1" t="s">
        <v>825</v>
      </c>
      <c r="I175" s="1" t="s">
        <v>826</v>
      </c>
      <c r="J175" s="1" t="s">
        <v>827</v>
      </c>
      <c r="K175" s="1" t="s">
        <v>1174</v>
      </c>
    </row>
    <row r="176" spans="1:11" hidden="1">
      <c r="A176" s="3">
        <v>2</v>
      </c>
      <c r="B176" s="3" t="s">
        <v>190</v>
      </c>
      <c r="C176" s="4" t="s">
        <v>41</v>
      </c>
      <c r="D176" s="5">
        <v>10</v>
      </c>
      <c r="E176" s="3" t="s">
        <v>307</v>
      </c>
      <c r="F176" s="3" t="s">
        <v>823</v>
      </c>
      <c r="G176" s="1" t="s">
        <v>1175</v>
      </c>
      <c r="H176" s="1" t="s">
        <v>825</v>
      </c>
      <c r="I176" s="1" t="s">
        <v>826</v>
      </c>
      <c r="J176" s="1" t="s">
        <v>827</v>
      </c>
      <c r="K176" s="1" t="s">
        <v>1176</v>
      </c>
    </row>
    <row r="177" spans="1:11" hidden="1">
      <c r="A177" s="3">
        <v>2</v>
      </c>
      <c r="B177" s="3" t="s">
        <v>192</v>
      </c>
      <c r="C177" s="4" t="s">
        <v>44</v>
      </c>
      <c r="D177" s="5">
        <v>10</v>
      </c>
      <c r="E177" s="3" t="s">
        <v>308</v>
      </c>
      <c r="F177" s="3" t="s">
        <v>823</v>
      </c>
      <c r="G177" s="1" t="s">
        <v>1177</v>
      </c>
      <c r="H177" s="1" t="s">
        <v>825</v>
      </c>
      <c r="I177" s="1" t="s">
        <v>826</v>
      </c>
      <c r="J177" s="1" t="s">
        <v>827</v>
      </c>
      <c r="K177" s="1" t="s">
        <v>1178</v>
      </c>
    </row>
    <row r="178" spans="1:11" hidden="1">
      <c r="A178" s="3">
        <v>2</v>
      </c>
      <c r="B178" s="3" t="s">
        <v>194</v>
      </c>
      <c r="C178" s="4" t="s">
        <v>22</v>
      </c>
      <c r="D178" s="5">
        <v>11</v>
      </c>
      <c r="E178" s="3" t="s">
        <v>309</v>
      </c>
      <c r="F178" s="3" t="s">
        <v>823</v>
      </c>
      <c r="G178" s="1" t="s">
        <v>1179</v>
      </c>
      <c r="H178" s="1" t="s">
        <v>825</v>
      </c>
      <c r="I178" s="1" t="s">
        <v>826</v>
      </c>
      <c r="J178" s="1" t="s">
        <v>827</v>
      </c>
      <c r="K178" s="1" t="s">
        <v>1180</v>
      </c>
    </row>
    <row r="179" spans="1:11" hidden="1">
      <c r="A179" s="3">
        <v>2</v>
      </c>
      <c r="B179" s="3" t="s">
        <v>196</v>
      </c>
      <c r="C179" s="4" t="s">
        <v>26</v>
      </c>
      <c r="D179" s="5">
        <v>11</v>
      </c>
      <c r="E179" s="3" t="s">
        <v>310</v>
      </c>
      <c r="F179" s="3" t="s">
        <v>823</v>
      </c>
      <c r="G179" s="1" t="s">
        <v>1181</v>
      </c>
      <c r="H179" s="1" t="s">
        <v>825</v>
      </c>
      <c r="I179" s="1" t="s">
        <v>826</v>
      </c>
      <c r="J179" s="1" t="s">
        <v>827</v>
      </c>
      <c r="K179" s="1" t="s">
        <v>1182</v>
      </c>
    </row>
    <row r="180" spans="1:11" hidden="1">
      <c r="A180" s="3">
        <v>2</v>
      </c>
      <c r="B180" s="3" t="s">
        <v>198</v>
      </c>
      <c r="C180" s="4" t="s">
        <v>29</v>
      </c>
      <c r="D180" s="5">
        <v>11</v>
      </c>
      <c r="E180" s="3" t="s">
        <v>311</v>
      </c>
      <c r="F180" s="3" t="s">
        <v>823</v>
      </c>
      <c r="G180" s="1" t="s">
        <v>1183</v>
      </c>
      <c r="H180" s="1" t="s">
        <v>825</v>
      </c>
      <c r="I180" s="1" t="s">
        <v>826</v>
      </c>
      <c r="J180" s="1" t="s">
        <v>827</v>
      </c>
      <c r="K180" s="1" t="s">
        <v>1184</v>
      </c>
    </row>
    <row r="181" spans="1:11" hidden="1">
      <c r="A181" s="3">
        <v>2</v>
      </c>
      <c r="B181" s="3" t="s">
        <v>200</v>
      </c>
      <c r="C181" s="4" t="s">
        <v>32</v>
      </c>
      <c r="D181" s="5">
        <v>11</v>
      </c>
      <c r="E181" s="3" t="s">
        <v>312</v>
      </c>
      <c r="F181" s="3" t="s">
        <v>823</v>
      </c>
      <c r="G181" s="1" t="s">
        <v>1185</v>
      </c>
      <c r="H181" s="1" t="s">
        <v>825</v>
      </c>
      <c r="I181" s="1" t="s">
        <v>826</v>
      </c>
      <c r="J181" s="1" t="s">
        <v>827</v>
      </c>
      <c r="K181" s="1" t="s">
        <v>1186</v>
      </c>
    </row>
    <row r="182" spans="1:11" hidden="1">
      <c r="A182" s="3">
        <v>2</v>
      </c>
      <c r="B182" s="3" t="s">
        <v>202</v>
      </c>
      <c r="C182" s="4" t="s">
        <v>35</v>
      </c>
      <c r="D182" s="5">
        <v>11</v>
      </c>
      <c r="E182" s="3" t="s">
        <v>313</v>
      </c>
      <c r="F182" s="3" t="s">
        <v>823</v>
      </c>
      <c r="G182" s="1" t="s">
        <v>1187</v>
      </c>
      <c r="H182" s="1" t="s">
        <v>825</v>
      </c>
      <c r="I182" s="1" t="s">
        <v>826</v>
      </c>
      <c r="J182" s="1" t="s">
        <v>827</v>
      </c>
      <c r="K182" s="1" t="s">
        <v>1188</v>
      </c>
    </row>
    <row r="183" spans="1:11" hidden="1">
      <c r="A183" s="3">
        <v>2</v>
      </c>
      <c r="B183" s="3" t="s">
        <v>204</v>
      </c>
      <c r="C183" s="4" t="s">
        <v>38</v>
      </c>
      <c r="D183" s="5">
        <v>11</v>
      </c>
      <c r="E183" s="3" t="s">
        <v>314</v>
      </c>
      <c r="F183" s="3" t="s">
        <v>823</v>
      </c>
      <c r="G183" s="1" t="s">
        <v>1189</v>
      </c>
      <c r="H183" s="1" t="s">
        <v>825</v>
      </c>
      <c r="I183" s="1" t="s">
        <v>826</v>
      </c>
      <c r="J183" s="1" t="s">
        <v>827</v>
      </c>
      <c r="K183" s="1" t="s">
        <v>1190</v>
      </c>
    </row>
    <row r="184" spans="1:11" hidden="1">
      <c r="A184" s="3">
        <v>2</v>
      </c>
      <c r="B184" s="3" t="s">
        <v>206</v>
      </c>
      <c r="C184" s="4" t="s">
        <v>41</v>
      </c>
      <c r="D184" s="5">
        <v>11</v>
      </c>
      <c r="E184" s="3" t="s">
        <v>315</v>
      </c>
      <c r="F184" s="3" t="s">
        <v>823</v>
      </c>
      <c r="G184" s="1" t="s">
        <v>1191</v>
      </c>
      <c r="H184" s="1" t="s">
        <v>825</v>
      </c>
      <c r="I184" s="1" t="s">
        <v>826</v>
      </c>
      <c r="J184" s="1" t="s">
        <v>827</v>
      </c>
      <c r="K184" s="1" t="s">
        <v>1192</v>
      </c>
    </row>
    <row r="185" spans="1:11" hidden="1">
      <c r="A185" s="3">
        <v>2</v>
      </c>
      <c r="B185" s="3" t="s">
        <v>208</v>
      </c>
      <c r="C185" s="4" t="s">
        <v>44</v>
      </c>
      <c r="D185" s="5">
        <v>11</v>
      </c>
      <c r="E185" s="3" t="s">
        <v>316</v>
      </c>
      <c r="F185" s="3" t="s">
        <v>823</v>
      </c>
      <c r="G185" s="1" t="s">
        <v>1193</v>
      </c>
      <c r="H185" s="1" t="s">
        <v>825</v>
      </c>
      <c r="I185" s="1" t="s">
        <v>826</v>
      </c>
      <c r="J185" s="1" t="s">
        <v>827</v>
      </c>
      <c r="K185" s="1" t="s">
        <v>1194</v>
      </c>
    </row>
    <row r="186" spans="1:11" hidden="1">
      <c r="A186" s="3">
        <v>2</v>
      </c>
      <c r="B186" s="3" t="s">
        <v>210</v>
      </c>
      <c r="C186" s="4" t="s">
        <v>22</v>
      </c>
      <c r="D186" s="5">
        <v>12</v>
      </c>
      <c r="E186" s="3" t="s">
        <v>317</v>
      </c>
      <c r="F186" s="3" t="s">
        <v>823</v>
      </c>
      <c r="G186" s="1" t="s">
        <v>1195</v>
      </c>
      <c r="H186" s="1" t="s">
        <v>825</v>
      </c>
      <c r="I186" s="1" t="s">
        <v>826</v>
      </c>
      <c r="J186" s="1" t="s">
        <v>827</v>
      </c>
      <c r="K186" s="1" t="s">
        <v>1196</v>
      </c>
    </row>
    <row r="187" spans="1:11" hidden="1">
      <c r="A187" s="3">
        <v>2</v>
      </c>
      <c r="B187" s="3" t="s">
        <v>212</v>
      </c>
      <c r="C187" s="4" t="s">
        <v>26</v>
      </c>
      <c r="D187" s="5">
        <v>12</v>
      </c>
      <c r="E187" s="3" t="s">
        <v>318</v>
      </c>
      <c r="F187" s="3" t="s">
        <v>823</v>
      </c>
      <c r="G187" s="1" t="s">
        <v>1197</v>
      </c>
      <c r="H187" s="1" t="s">
        <v>825</v>
      </c>
      <c r="I187" s="1" t="s">
        <v>826</v>
      </c>
      <c r="J187" s="1" t="s">
        <v>827</v>
      </c>
      <c r="K187" s="1" t="s">
        <v>1198</v>
      </c>
    </row>
    <row r="188" spans="1:11" hidden="1">
      <c r="A188" s="3">
        <v>2</v>
      </c>
      <c r="B188" s="3" t="s">
        <v>214</v>
      </c>
      <c r="C188" s="4" t="s">
        <v>29</v>
      </c>
      <c r="D188" s="5">
        <v>12</v>
      </c>
      <c r="E188" s="3" t="s">
        <v>319</v>
      </c>
      <c r="F188" s="3" t="s">
        <v>823</v>
      </c>
      <c r="G188" s="1" t="s">
        <v>1199</v>
      </c>
      <c r="H188" s="1" t="s">
        <v>825</v>
      </c>
      <c r="I188" s="1" t="s">
        <v>826</v>
      </c>
      <c r="J188" s="1" t="s">
        <v>827</v>
      </c>
      <c r="K188" s="1" t="s">
        <v>1200</v>
      </c>
    </row>
    <row r="189" spans="1:11" hidden="1">
      <c r="A189" s="3">
        <v>2</v>
      </c>
      <c r="B189" s="3" t="s">
        <v>216</v>
      </c>
      <c r="C189" s="4" t="s">
        <v>32</v>
      </c>
      <c r="D189" s="5">
        <v>12</v>
      </c>
      <c r="E189" s="3" t="s">
        <v>320</v>
      </c>
      <c r="F189" s="3" t="s">
        <v>823</v>
      </c>
      <c r="G189" s="1" t="s">
        <v>1201</v>
      </c>
      <c r="H189" s="1" t="s">
        <v>825</v>
      </c>
      <c r="I189" s="1" t="s">
        <v>826</v>
      </c>
      <c r="J189" s="1" t="s">
        <v>827</v>
      </c>
      <c r="K189" s="1" t="s">
        <v>1202</v>
      </c>
    </row>
    <row r="190" spans="1:11" hidden="1">
      <c r="A190" s="3">
        <v>2</v>
      </c>
      <c r="B190" s="3" t="s">
        <v>218</v>
      </c>
      <c r="C190" s="4" t="s">
        <v>35</v>
      </c>
      <c r="D190" s="5">
        <v>12</v>
      </c>
      <c r="E190" s="3" t="s">
        <v>321</v>
      </c>
      <c r="F190" s="3" t="s">
        <v>823</v>
      </c>
      <c r="G190" s="1" t="s">
        <v>1203</v>
      </c>
      <c r="H190" s="1" t="s">
        <v>825</v>
      </c>
      <c r="I190" s="1" t="s">
        <v>826</v>
      </c>
      <c r="J190" s="1" t="s">
        <v>827</v>
      </c>
      <c r="K190" s="1" t="s">
        <v>1204</v>
      </c>
    </row>
    <row r="191" spans="1:11" hidden="1">
      <c r="A191" s="3">
        <v>2</v>
      </c>
      <c r="B191" s="3" t="s">
        <v>220</v>
      </c>
      <c r="C191" s="4" t="s">
        <v>38</v>
      </c>
      <c r="D191" s="5">
        <v>12</v>
      </c>
      <c r="E191" s="3" t="s">
        <v>322</v>
      </c>
      <c r="F191" s="3" t="s">
        <v>823</v>
      </c>
      <c r="G191" s="1" t="s">
        <v>1205</v>
      </c>
      <c r="H191" s="1" t="s">
        <v>825</v>
      </c>
      <c r="I191" s="1" t="s">
        <v>826</v>
      </c>
      <c r="J191" s="1" t="s">
        <v>827</v>
      </c>
      <c r="K191" s="1" t="s">
        <v>1206</v>
      </c>
    </row>
    <row r="192" spans="1:11" hidden="1">
      <c r="A192" s="3">
        <v>2</v>
      </c>
      <c r="B192" s="3" t="s">
        <v>222</v>
      </c>
      <c r="C192" s="4" t="s">
        <v>41</v>
      </c>
      <c r="D192" s="5">
        <v>12</v>
      </c>
      <c r="E192" s="3" t="s">
        <v>323</v>
      </c>
      <c r="F192" s="3" t="s">
        <v>823</v>
      </c>
      <c r="G192" s="1" t="s">
        <v>1207</v>
      </c>
      <c r="H192" s="1" t="s">
        <v>825</v>
      </c>
      <c r="I192" s="1" t="s">
        <v>826</v>
      </c>
      <c r="J192" s="1" t="s">
        <v>827</v>
      </c>
      <c r="K192" s="1" t="s">
        <v>1208</v>
      </c>
    </row>
    <row r="193" spans="1:11" hidden="1">
      <c r="A193" s="3">
        <v>2</v>
      </c>
      <c r="B193" s="3" t="s">
        <v>224</v>
      </c>
      <c r="C193" s="4" t="s">
        <v>44</v>
      </c>
      <c r="D193" s="5">
        <v>12</v>
      </c>
      <c r="E193" s="3" t="s">
        <v>324</v>
      </c>
      <c r="F193" s="3" t="s">
        <v>823</v>
      </c>
      <c r="G193" s="1" t="s">
        <v>1209</v>
      </c>
      <c r="H193" s="1" t="s">
        <v>825</v>
      </c>
      <c r="I193" s="1" t="s">
        <v>826</v>
      </c>
      <c r="J193" s="1" t="s">
        <v>827</v>
      </c>
      <c r="K193" s="1" t="s">
        <v>1210</v>
      </c>
    </row>
    <row r="194" spans="1:11" hidden="1">
      <c r="A194" s="3">
        <v>10</v>
      </c>
      <c r="B194" s="11"/>
      <c r="C194" s="4" t="s">
        <v>22</v>
      </c>
      <c r="D194" s="5">
        <v>1</v>
      </c>
      <c r="E194" s="3" t="s">
        <v>327</v>
      </c>
      <c r="F194" s="3" t="s">
        <v>823</v>
      </c>
      <c r="G194" s="1" t="s">
        <v>1211</v>
      </c>
      <c r="H194" s="1" t="s">
        <v>825</v>
      </c>
      <c r="I194" s="1" t="s">
        <v>826</v>
      </c>
      <c r="J194" s="1" t="s">
        <v>827</v>
      </c>
      <c r="K194" s="1" t="s">
        <v>1212</v>
      </c>
    </row>
    <row r="195" spans="1:11" hidden="1">
      <c r="A195" s="3">
        <v>10</v>
      </c>
      <c r="B195" s="11"/>
      <c r="C195" s="4" t="s">
        <v>26</v>
      </c>
      <c r="D195" s="5">
        <v>1</v>
      </c>
      <c r="E195" s="3" t="s">
        <v>328</v>
      </c>
      <c r="F195" s="3" t="s">
        <v>823</v>
      </c>
      <c r="G195" s="1" t="s">
        <v>1213</v>
      </c>
      <c r="H195" s="1" t="s">
        <v>825</v>
      </c>
      <c r="I195" s="1" t="s">
        <v>826</v>
      </c>
      <c r="J195" s="1" t="s">
        <v>827</v>
      </c>
      <c r="K195" s="1" t="s">
        <v>1214</v>
      </c>
    </row>
    <row r="196" spans="1:11" hidden="1">
      <c r="A196" s="3">
        <v>10</v>
      </c>
      <c r="B196" s="11"/>
      <c r="C196" s="4" t="s">
        <v>29</v>
      </c>
      <c r="D196" s="5">
        <v>1</v>
      </c>
      <c r="E196" s="3" t="s">
        <v>329</v>
      </c>
      <c r="F196" s="3" t="s">
        <v>823</v>
      </c>
      <c r="G196" s="1" t="s">
        <v>1215</v>
      </c>
      <c r="H196" s="1" t="s">
        <v>825</v>
      </c>
      <c r="I196" s="1" t="s">
        <v>826</v>
      </c>
      <c r="J196" s="1" t="s">
        <v>827</v>
      </c>
      <c r="K196" s="1" t="s">
        <v>1216</v>
      </c>
    </row>
    <row r="197" spans="1:11" hidden="1">
      <c r="A197" s="3">
        <v>10</v>
      </c>
      <c r="B197" s="11"/>
      <c r="C197" s="4" t="s">
        <v>32</v>
      </c>
      <c r="D197" s="5">
        <v>1</v>
      </c>
      <c r="E197" s="3" t="s">
        <v>330</v>
      </c>
      <c r="F197" s="3" t="s">
        <v>823</v>
      </c>
      <c r="G197" s="1" t="s">
        <v>1217</v>
      </c>
      <c r="H197" s="1" t="s">
        <v>825</v>
      </c>
      <c r="I197" s="1" t="s">
        <v>826</v>
      </c>
      <c r="J197" s="1" t="s">
        <v>827</v>
      </c>
      <c r="K197" s="1" t="s">
        <v>1218</v>
      </c>
    </row>
    <row r="198" spans="1:11" hidden="1">
      <c r="A198" s="3">
        <v>10</v>
      </c>
      <c r="B198" s="11"/>
      <c r="C198" s="4" t="s">
        <v>35</v>
      </c>
      <c r="D198" s="5">
        <v>1</v>
      </c>
      <c r="E198" s="3" t="s">
        <v>331</v>
      </c>
      <c r="F198" s="3" t="s">
        <v>823</v>
      </c>
      <c r="G198" s="1" t="s">
        <v>1219</v>
      </c>
      <c r="H198" s="1" t="s">
        <v>825</v>
      </c>
      <c r="I198" s="1" t="s">
        <v>826</v>
      </c>
      <c r="J198" s="1" t="s">
        <v>827</v>
      </c>
      <c r="K198" s="1" t="s">
        <v>1220</v>
      </c>
    </row>
    <row r="199" spans="1:11" hidden="1">
      <c r="A199" s="3">
        <v>10</v>
      </c>
      <c r="B199" s="11"/>
      <c r="C199" s="4" t="s">
        <v>38</v>
      </c>
      <c r="D199" s="5">
        <v>1</v>
      </c>
      <c r="E199" s="3" t="s">
        <v>332</v>
      </c>
      <c r="F199" s="3" t="s">
        <v>823</v>
      </c>
      <c r="G199" s="1" t="s">
        <v>1221</v>
      </c>
      <c r="H199" s="1" t="s">
        <v>825</v>
      </c>
      <c r="I199" s="1" t="s">
        <v>826</v>
      </c>
      <c r="J199" s="1" t="s">
        <v>827</v>
      </c>
      <c r="K199" s="1" t="s">
        <v>1222</v>
      </c>
    </row>
    <row r="200" spans="1:11" hidden="1">
      <c r="A200" s="3">
        <v>10</v>
      </c>
      <c r="B200" s="11"/>
      <c r="C200" s="4" t="s">
        <v>41</v>
      </c>
      <c r="D200" s="5">
        <v>1</v>
      </c>
      <c r="E200" s="3" t="s">
        <v>333</v>
      </c>
      <c r="F200" s="3" t="s">
        <v>823</v>
      </c>
      <c r="G200" s="1" t="s">
        <v>1223</v>
      </c>
      <c r="H200" s="1" t="s">
        <v>825</v>
      </c>
      <c r="I200" s="1" t="s">
        <v>826</v>
      </c>
      <c r="J200" s="1" t="s">
        <v>827</v>
      </c>
      <c r="K200" s="1" t="s">
        <v>1224</v>
      </c>
    </row>
    <row r="201" spans="1:11" hidden="1">
      <c r="A201" s="3">
        <v>10</v>
      </c>
      <c r="B201" s="11"/>
      <c r="C201" s="4" t="s">
        <v>44</v>
      </c>
      <c r="D201" s="5">
        <v>1</v>
      </c>
      <c r="E201" s="3" t="s">
        <v>334</v>
      </c>
      <c r="F201" s="3" t="s">
        <v>823</v>
      </c>
      <c r="G201" s="1" t="s">
        <v>1225</v>
      </c>
      <c r="H201" s="1" t="s">
        <v>825</v>
      </c>
      <c r="I201" s="1" t="s">
        <v>826</v>
      </c>
      <c r="J201" s="1" t="s">
        <v>827</v>
      </c>
      <c r="K201" s="1" t="s">
        <v>1226</v>
      </c>
    </row>
    <row r="202" spans="1:11" hidden="1">
      <c r="A202" s="3">
        <v>10</v>
      </c>
      <c r="B202" s="11"/>
      <c r="C202" s="4" t="s">
        <v>22</v>
      </c>
      <c r="D202" s="5">
        <v>2</v>
      </c>
      <c r="E202" s="3" t="s">
        <v>335</v>
      </c>
      <c r="F202" s="3" t="s">
        <v>823</v>
      </c>
      <c r="G202" s="1" t="s">
        <v>1227</v>
      </c>
      <c r="H202" s="1" t="s">
        <v>825</v>
      </c>
      <c r="I202" s="1" t="s">
        <v>826</v>
      </c>
      <c r="J202" s="1" t="s">
        <v>827</v>
      </c>
      <c r="K202" s="1" t="s">
        <v>1228</v>
      </c>
    </row>
    <row r="203" spans="1:11" hidden="1">
      <c r="A203" s="3">
        <v>10</v>
      </c>
      <c r="B203" s="11"/>
      <c r="C203" s="4" t="s">
        <v>26</v>
      </c>
      <c r="D203" s="5">
        <v>2</v>
      </c>
      <c r="E203" s="3" t="s">
        <v>336</v>
      </c>
      <c r="F203" s="3" t="s">
        <v>823</v>
      </c>
      <c r="G203" s="1" t="s">
        <v>1229</v>
      </c>
      <c r="H203" s="1" t="s">
        <v>825</v>
      </c>
      <c r="I203" s="1" t="s">
        <v>826</v>
      </c>
      <c r="J203" s="1" t="s">
        <v>827</v>
      </c>
      <c r="K203" s="1" t="s">
        <v>1230</v>
      </c>
    </row>
    <row r="204" spans="1:11" hidden="1">
      <c r="A204" s="3">
        <v>10</v>
      </c>
      <c r="B204" s="11"/>
      <c r="C204" s="4" t="s">
        <v>29</v>
      </c>
      <c r="D204" s="5">
        <v>2</v>
      </c>
      <c r="E204" s="3" t="s">
        <v>337</v>
      </c>
      <c r="F204" s="3" t="s">
        <v>823</v>
      </c>
      <c r="G204" s="1" t="s">
        <v>1231</v>
      </c>
      <c r="H204" s="1" t="s">
        <v>825</v>
      </c>
      <c r="I204" s="1" t="s">
        <v>826</v>
      </c>
      <c r="J204" s="1" t="s">
        <v>827</v>
      </c>
      <c r="K204" s="1" t="s">
        <v>1232</v>
      </c>
    </row>
    <row r="205" spans="1:11" hidden="1">
      <c r="A205" s="3">
        <v>10</v>
      </c>
      <c r="B205" s="11"/>
      <c r="C205" s="4" t="s">
        <v>32</v>
      </c>
      <c r="D205" s="5">
        <v>2</v>
      </c>
      <c r="E205" s="3" t="s">
        <v>338</v>
      </c>
      <c r="F205" s="3" t="s">
        <v>823</v>
      </c>
      <c r="G205" s="1" t="s">
        <v>1233</v>
      </c>
      <c r="H205" s="1" t="s">
        <v>825</v>
      </c>
      <c r="I205" s="1" t="s">
        <v>826</v>
      </c>
      <c r="J205" s="1" t="s">
        <v>827</v>
      </c>
      <c r="K205" s="1" t="s">
        <v>1234</v>
      </c>
    </row>
    <row r="206" spans="1:11" hidden="1">
      <c r="A206" s="3">
        <v>10</v>
      </c>
      <c r="B206" s="11"/>
      <c r="C206" s="4" t="s">
        <v>35</v>
      </c>
      <c r="D206" s="5">
        <v>2</v>
      </c>
      <c r="E206" s="3" t="s">
        <v>339</v>
      </c>
      <c r="F206" s="3" t="s">
        <v>823</v>
      </c>
      <c r="G206" s="1" t="s">
        <v>1235</v>
      </c>
      <c r="H206" s="1" t="s">
        <v>825</v>
      </c>
      <c r="I206" s="1" t="s">
        <v>826</v>
      </c>
      <c r="J206" s="1" t="s">
        <v>827</v>
      </c>
      <c r="K206" s="1" t="s">
        <v>1236</v>
      </c>
    </row>
    <row r="207" spans="1:11" hidden="1">
      <c r="A207" s="3">
        <v>10</v>
      </c>
      <c r="B207" s="11"/>
      <c r="C207" s="4" t="s">
        <v>38</v>
      </c>
      <c r="D207" s="5">
        <v>2</v>
      </c>
      <c r="E207" s="3" t="s">
        <v>340</v>
      </c>
      <c r="F207" s="3" t="s">
        <v>823</v>
      </c>
      <c r="G207" s="1" t="s">
        <v>1237</v>
      </c>
      <c r="H207" s="1" t="s">
        <v>825</v>
      </c>
      <c r="I207" s="1" t="s">
        <v>826</v>
      </c>
      <c r="J207" s="1" t="s">
        <v>827</v>
      </c>
      <c r="K207" s="1" t="s">
        <v>1238</v>
      </c>
    </row>
    <row r="208" spans="1:11" hidden="1">
      <c r="A208" s="3">
        <v>10</v>
      </c>
      <c r="B208" s="11"/>
      <c r="C208" s="4" t="s">
        <v>41</v>
      </c>
      <c r="D208" s="5">
        <v>2</v>
      </c>
      <c r="E208" s="3" t="s">
        <v>341</v>
      </c>
      <c r="F208" s="3" t="s">
        <v>823</v>
      </c>
      <c r="G208" s="1" t="s">
        <v>1239</v>
      </c>
      <c r="H208" s="1" t="s">
        <v>825</v>
      </c>
      <c r="I208" s="1" t="s">
        <v>826</v>
      </c>
      <c r="J208" s="1" t="s">
        <v>827</v>
      </c>
      <c r="K208" s="1" t="s">
        <v>1240</v>
      </c>
    </row>
    <row r="209" spans="1:11" hidden="1">
      <c r="A209" s="3">
        <v>10</v>
      </c>
      <c r="B209" s="11"/>
      <c r="C209" s="4" t="s">
        <v>44</v>
      </c>
      <c r="D209" s="5">
        <v>2</v>
      </c>
      <c r="E209" s="3" t="s">
        <v>342</v>
      </c>
      <c r="F209" s="3" t="s">
        <v>823</v>
      </c>
      <c r="G209" s="1" t="s">
        <v>1241</v>
      </c>
      <c r="H209" s="1" t="s">
        <v>825</v>
      </c>
      <c r="I209" s="1" t="s">
        <v>826</v>
      </c>
      <c r="J209" s="1" t="s">
        <v>827</v>
      </c>
      <c r="K209" s="1" t="s">
        <v>1242</v>
      </c>
    </row>
    <row r="210" spans="1:11" hidden="1">
      <c r="A210" s="3">
        <v>10</v>
      </c>
      <c r="B210" s="11"/>
      <c r="C210" s="4" t="s">
        <v>22</v>
      </c>
      <c r="D210" s="5">
        <v>3</v>
      </c>
      <c r="E210" s="3" t="s">
        <v>343</v>
      </c>
      <c r="F210" s="3" t="s">
        <v>823</v>
      </c>
      <c r="G210" s="1" t="s">
        <v>1243</v>
      </c>
      <c r="H210" s="1" t="s">
        <v>825</v>
      </c>
      <c r="I210" s="1" t="s">
        <v>826</v>
      </c>
      <c r="J210" s="1" t="s">
        <v>827</v>
      </c>
      <c r="K210" s="1" t="s">
        <v>1244</v>
      </c>
    </row>
    <row r="211" spans="1:11" hidden="1">
      <c r="A211" s="3">
        <v>10</v>
      </c>
      <c r="B211" s="11"/>
      <c r="C211" s="4" t="s">
        <v>26</v>
      </c>
      <c r="D211" s="5">
        <v>3</v>
      </c>
      <c r="E211" s="3" t="s">
        <v>344</v>
      </c>
      <c r="F211" s="3" t="s">
        <v>823</v>
      </c>
      <c r="G211" s="1" t="s">
        <v>1245</v>
      </c>
      <c r="H211" s="1" t="s">
        <v>825</v>
      </c>
      <c r="I211" s="1" t="s">
        <v>826</v>
      </c>
      <c r="J211" s="1" t="s">
        <v>827</v>
      </c>
      <c r="K211" s="1" t="s">
        <v>1246</v>
      </c>
    </row>
    <row r="212" spans="1:11" hidden="1">
      <c r="A212" s="3">
        <v>10</v>
      </c>
      <c r="B212" s="11"/>
      <c r="C212" s="4" t="s">
        <v>29</v>
      </c>
      <c r="D212" s="5">
        <v>3</v>
      </c>
      <c r="E212" s="3" t="s">
        <v>345</v>
      </c>
      <c r="F212" s="3" t="s">
        <v>823</v>
      </c>
      <c r="G212" s="1" t="s">
        <v>1247</v>
      </c>
      <c r="H212" s="1" t="s">
        <v>825</v>
      </c>
      <c r="I212" s="1" t="s">
        <v>826</v>
      </c>
      <c r="J212" s="1" t="s">
        <v>827</v>
      </c>
      <c r="K212" s="1" t="s">
        <v>1248</v>
      </c>
    </row>
    <row r="213" spans="1:11" hidden="1">
      <c r="A213" s="3">
        <v>10</v>
      </c>
      <c r="B213" s="11"/>
      <c r="C213" s="4" t="s">
        <v>32</v>
      </c>
      <c r="D213" s="5">
        <v>3</v>
      </c>
      <c r="E213" s="3" t="s">
        <v>346</v>
      </c>
      <c r="F213" s="3" t="s">
        <v>823</v>
      </c>
      <c r="G213" s="1" t="s">
        <v>1249</v>
      </c>
      <c r="H213" s="1" t="s">
        <v>825</v>
      </c>
      <c r="I213" s="1" t="s">
        <v>826</v>
      </c>
      <c r="J213" s="1" t="s">
        <v>827</v>
      </c>
      <c r="K213" s="1" t="s">
        <v>1250</v>
      </c>
    </row>
    <row r="214" spans="1:11" hidden="1">
      <c r="A214" s="3">
        <v>10</v>
      </c>
      <c r="B214" s="11"/>
      <c r="C214" s="4" t="s">
        <v>35</v>
      </c>
      <c r="D214" s="5">
        <v>3</v>
      </c>
      <c r="E214" s="3" t="s">
        <v>347</v>
      </c>
      <c r="F214" s="3" t="s">
        <v>823</v>
      </c>
      <c r="G214" s="1" t="s">
        <v>1251</v>
      </c>
      <c r="H214" s="1" t="s">
        <v>825</v>
      </c>
      <c r="I214" s="1" t="s">
        <v>826</v>
      </c>
      <c r="J214" s="1" t="s">
        <v>827</v>
      </c>
      <c r="K214" s="1" t="s">
        <v>1252</v>
      </c>
    </row>
    <row r="215" spans="1:11" hidden="1">
      <c r="A215" s="3">
        <v>10</v>
      </c>
      <c r="B215" s="11"/>
      <c r="C215" s="4" t="s">
        <v>38</v>
      </c>
      <c r="D215" s="5">
        <v>3</v>
      </c>
      <c r="E215" s="3" t="s">
        <v>348</v>
      </c>
      <c r="F215" s="3" t="s">
        <v>823</v>
      </c>
      <c r="G215" s="1" t="s">
        <v>1253</v>
      </c>
      <c r="H215" s="1" t="s">
        <v>825</v>
      </c>
      <c r="I215" s="1" t="s">
        <v>826</v>
      </c>
      <c r="J215" s="1" t="s">
        <v>827</v>
      </c>
      <c r="K215" s="1" t="s">
        <v>1254</v>
      </c>
    </row>
    <row r="216" spans="1:11" hidden="1">
      <c r="A216" s="3">
        <v>10</v>
      </c>
      <c r="B216" s="11"/>
      <c r="C216" s="4" t="s">
        <v>41</v>
      </c>
      <c r="D216" s="5">
        <v>3</v>
      </c>
      <c r="E216" s="3" t="s">
        <v>349</v>
      </c>
      <c r="F216" s="3" t="s">
        <v>823</v>
      </c>
      <c r="G216" s="1" t="s">
        <v>1255</v>
      </c>
      <c r="H216" s="1" t="s">
        <v>825</v>
      </c>
      <c r="I216" s="1" t="s">
        <v>826</v>
      </c>
      <c r="J216" s="1" t="s">
        <v>827</v>
      </c>
      <c r="K216" s="1" t="s">
        <v>1256</v>
      </c>
    </row>
    <row r="217" spans="1:11" hidden="1">
      <c r="A217" s="3">
        <v>10</v>
      </c>
      <c r="B217" s="11"/>
      <c r="C217" s="4" t="s">
        <v>44</v>
      </c>
      <c r="D217" s="5">
        <v>3</v>
      </c>
      <c r="E217" s="3" t="s">
        <v>350</v>
      </c>
      <c r="F217" s="3" t="s">
        <v>823</v>
      </c>
      <c r="G217" s="1" t="s">
        <v>1257</v>
      </c>
      <c r="H217" s="1" t="s">
        <v>825</v>
      </c>
      <c r="I217" s="1" t="s">
        <v>826</v>
      </c>
      <c r="J217" s="1" t="s">
        <v>827</v>
      </c>
      <c r="K217" s="1" t="s">
        <v>1258</v>
      </c>
    </row>
    <row r="218" spans="1:11" hidden="1">
      <c r="A218" s="3">
        <v>10</v>
      </c>
      <c r="B218" s="11"/>
      <c r="C218" s="4" t="s">
        <v>22</v>
      </c>
      <c r="D218" s="5">
        <v>4</v>
      </c>
      <c r="E218" s="3" t="s">
        <v>351</v>
      </c>
      <c r="F218" s="3" t="s">
        <v>823</v>
      </c>
      <c r="G218" s="1" t="s">
        <v>1259</v>
      </c>
      <c r="H218" s="1" t="s">
        <v>825</v>
      </c>
      <c r="I218" s="1" t="s">
        <v>826</v>
      </c>
      <c r="J218" s="1" t="s">
        <v>827</v>
      </c>
      <c r="K218" s="1" t="s">
        <v>1260</v>
      </c>
    </row>
    <row r="219" spans="1:11" hidden="1">
      <c r="A219" s="3">
        <v>10</v>
      </c>
      <c r="B219" s="11"/>
      <c r="C219" s="4" t="s">
        <v>26</v>
      </c>
      <c r="D219" s="5">
        <v>4</v>
      </c>
      <c r="E219" s="3" t="s">
        <v>352</v>
      </c>
      <c r="F219" s="3" t="s">
        <v>823</v>
      </c>
      <c r="G219" s="1" t="s">
        <v>1261</v>
      </c>
      <c r="H219" s="1" t="s">
        <v>825</v>
      </c>
      <c r="I219" s="1" t="s">
        <v>826</v>
      </c>
      <c r="J219" s="1" t="s">
        <v>827</v>
      </c>
      <c r="K219" s="1" t="s">
        <v>1262</v>
      </c>
    </row>
    <row r="220" spans="1:11" hidden="1">
      <c r="A220" s="3">
        <v>10</v>
      </c>
      <c r="B220" s="11"/>
      <c r="C220" s="4" t="s">
        <v>29</v>
      </c>
      <c r="D220" s="5">
        <v>4</v>
      </c>
      <c r="E220" s="3" t="s">
        <v>353</v>
      </c>
      <c r="F220" s="3" t="s">
        <v>823</v>
      </c>
      <c r="G220" s="1" t="s">
        <v>1263</v>
      </c>
      <c r="H220" s="1" t="s">
        <v>825</v>
      </c>
      <c r="I220" s="1" t="s">
        <v>826</v>
      </c>
      <c r="J220" s="1" t="s">
        <v>827</v>
      </c>
      <c r="K220" s="1" t="s">
        <v>1264</v>
      </c>
    </row>
    <row r="221" spans="1:11" hidden="1">
      <c r="A221" s="3">
        <v>10</v>
      </c>
      <c r="B221" s="11"/>
      <c r="C221" s="4" t="s">
        <v>32</v>
      </c>
      <c r="D221" s="5">
        <v>4</v>
      </c>
      <c r="E221" s="3" t="s">
        <v>354</v>
      </c>
      <c r="F221" s="3" t="s">
        <v>823</v>
      </c>
      <c r="G221" s="1" t="s">
        <v>1265</v>
      </c>
      <c r="H221" s="1" t="s">
        <v>825</v>
      </c>
      <c r="I221" s="1" t="s">
        <v>826</v>
      </c>
      <c r="J221" s="1" t="s">
        <v>827</v>
      </c>
      <c r="K221" s="1" t="s">
        <v>1266</v>
      </c>
    </row>
    <row r="222" spans="1:11" hidden="1">
      <c r="A222" s="3">
        <v>10</v>
      </c>
      <c r="B222" s="11"/>
      <c r="C222" s="4" t="s">
        <v>35</v>
      </c>
      <c r="D222" s="5">
        <v>4</v>
      </c>
      <c r="E222" s="3" t="s">
        <v>355</v>
      </c>
      <c r="F222" s="3" t="s">
        <v>823</v>
      </c>
      <c r="G222" s="1" t="s">
        <v>1267</v>
      </c>
      <c r="H222" s="1" t="s">
        <v>825</v>
      </c>
      <c r="I222" s="1" t="s">
        <v>826</v>
      </c>
      <c r="J222" s="1" t="s">
        <v>827</v>
      </c>
      <c r="K222" s="1" t="s">
        <v>1268</v>
      </c>
    </row>
    <row r="223" spans="1:11" hidden="1">
      <c r="A223" s="3">
        <v>10</v>
      </c>
      <c r="B223" s="11"/>
      <c r="C223" s="4" t="s">
        <v>38</v>
      </c>
      <c r="D223" s="5">
        <v>4</v>
      </c>
      <c r="E223" s="3" t="s">
        <v>356</v>
      </c>
      <c r="F223" s="3" t="s">
        <v>823</v>
      </c>
      <c r="G223" s="1" t="s">
        <v>1269</v>
      </c>
      <c r="H223" s="1" t="s">
        <v>825</v>
      </c>
      <c r="I223" s="1" t="s">
        <v>826</v>
      </c>
      <c r="J223" s="1" t="s">
        <v>827</v>
      </c>
      <c r="K223" s="1" t="s">
        <v>1270</v>
      </c>
    </row>
    <row r="224" spans="1:11" hidden="1">
      <c r="A224" s="3">
        <v>10</v>
      </c>
      <c r="B224" s="11"/>
      <c r="C224" s="4" t="s">
        <v>41</v>
      </c>
      <c r="D224" s="5">
        <v>4</v>
      </c>
      <c r="E224" s="3" t="s">
        <v>357</v>
      </c>
      <c r="F224" s="3" t="s">
        <v>823</v>
      </c>
      <c r="G224" s="1" t="s">
        <v>1271</v>
      </c>
      <c r="H224" s="1" t="s">
        <v>825</v>
      </c>
      <c r="I224" s="1" t="s">
        <v>826</v>
      </c>
      <c r="J224" s="1" t="s">
        <v>827</v>
      </c>
      <c r="K224" s="1" t="s">
        <v>1272</v>
      </c>
    </row>
    <row r="225" spans="1:11" hidden="1">
      <c r="A225" s="3">
        <v>10</v>
      </c>
      <c r="B225" s="11"/>
      <c r="C225" s="4" t="s">
        <v>44</v>
      </c>
      <c r="D225" s="5">
        <v>4</v>
      </c>
      <c r="E225" s="3" t="s">
        <v>358</v>
      </c>
      <c r="F225" s="3" t="s">
        <v>823</v>
      </c>
      <c r="G225" s="1" t="s">
        <v>1273</v>
      </c>
      <c r="H225" s="1" t="s">
        <v>825</v>
      </c>
      <c r="I225" s="1" t="s">
        <v>826</v>
      </c>
      <c r="J225" s="1" t="s">
        <v>827</v>
      </c>
      <c r="K225" s="1" t="s">
        <v>1274</v>
      </c>
    </row>
    <row r="226" spans="1:11" hidden="1">
      <c r="A226" s="3">
        <v>10</v>
      </c>
      <c r="B226" s="11"/>
      <c r="C226" s="4" t="s">
        <v>22</v>
      </c>
      <c r="D226" s="5">
        <v>5</v>
      </c>
      <c r="E226" s="3" t="s">
        <v>359</v>
      </c>
      <c r="F226" s="3" t="s">
        <v>823</v>
      </c>
      <c r="G226" s="1" t="s">
        <v>1275</v>
      </c>
      <c r="H226" s="1" t="s">
        <v>825</v>
      </c>
      <c r="I226" s="1" t="s">
        <v>826</v>
      </c>
      <c r="J226" s="1" t="s">
        <v>827</v>
      </c>
      <c r="K226" s="1" t="s">
        <v>1276</v>
      </c>
    </row>
    <row r="227" spans="1:11" hidden="1">
      <c r="A227" s="3">
        <v>10</v>
      </c>
      <c r="B227" s="11"/>
      <c r="C227" s="4" t="s">
        <v>26</v>
      </c>
      <c r="D227" s="5">
        <v>5</v>
      </c>
      <c r="E227" s="3" t="s">
        <v>360</v>
      </c>
      <c r="F227" s="3" t="s">
        <v>823</v>
      </c>
      <c r="G227" s="1" t="s">
        <v>1277</v>
      </c>
      <c r="H227" s="1" t="s">
        <v>825</v>
      </c>
      <c r="I227" s="1" t="s">
        <v>826</v>
      </c>
      <c r="J227" s="1" t="s">
        <v>827</v>
      </c>
      <c r="K227" s="1" t="s">
        <v>1278</v>
      </c>
    </row>
    <row r="228" spans="1:11" hidden="1">
      <c r="A228" s="3">
        <v>10</v>
      </c>
      <c r="B228" s="11"/>
      <c r="C228" s="4" t="s">
        <v>29</v>
      </c>
      <c r="D228" s="5">
        <v>5</v>
      </c>
      <c r="E228" s="3" t="s">
        <v>361</v>
      </c>
      <c r="F228" s="3" t="s">
        <v>823</v>
      </c>
      <c r="G228" s="1" t="s">
        <v>1279</v>
      </c>
      <c r="H228" s="1" t="s">
        <v>825</v>
      </c>
      <c r="I228" s="1" t="s">
        <v>826</v>
      </c>
      <c r="J228" s="1" t="s">
        <v>827</v>
      </c>
      <c r="K228" s="1" t="s">
        <v>1280</v>
      </c>
    </row>
    <row r="229" spans="1:11" hidden="1">
      <c r="A229" s="3">
        <v>10</v>
      </c>
      <c r="B229" s="11"/>
      <c r="C229" s="4" t="s">
        <v>32</v>
      </c>
      <c r="D229" s="5">
        <v>5</v>
      </c>
      <c r="E229" s="3" t="s">
        <v>362</v>
      </c>
      <c r="F229" s="3" t="s">
        <v>823</v>
      </c>
      <c r="G229" s="1" t="s">
        <v>1281</v>
      </c>
      <c r="H229" s="1" t="s">
        <v>825</v>
      </c>
      <c r="I229" s="1" t="s">
        <v>826</v>
      </c>
      <c r="J229" s="1" t="s">
        <v>827</v>
      </c>
      <c r="K229" s="1" t="s">
        <v>1282</v>
      </c>
    </row>
    <row r="230" spans="1:11" hidden="1">
      <c r="A230" s="3">
        <v>10</v>
      </c>
      <c r="B230" s="11"/>
      <c r="C230" s="4" t="s">
        <v>35</v>
      </c>
      <c r="D230" s="5">
        <v>5</v>
      </c>
      <c r="E230" s="3" t="s">
        <v>363</v>
      </c>
      <c r="F230" s="3" t="s">
        <v>823</v>
      </c>
      <c r="G230" s="1" t="s">
        <v>1283</v>
      </c>
      <c r="H230" s="1" t="s">
        <v>825</v>
      </c>
      <c r="I230" s="1" t="s">
        <v>826</v>
      </c>
      <c r="J230" s="1" t="s">
        <v>827</v>
      </c>
      <c r="K230" s="1" t="s">
        <v>1284</v>
      </c>
    </row>
    <row r="231" spans="1:11" hidden="1">
      <c r="A231" s="3">
        <v>10</v>
      </c>
      <c r="B231" s="11"/>
      <c r="C231" s="4" t="s">
        <v>38</v>
      </c>
      <c r="D231" s="5">
        <v>5</v>
      </c>
      <c r="E231" s="3" t="s">
        <v>364</v>
      </c>
      <c r="F231" s="3" t="s">
        <v>823</v>
      </c>
      <c r="G231" s="1" t="s">
        <v>1285</v>
      </c>
      <c r="H231" s="1" t="s">
        <v>825</v>
      </c>
      <c r="I231" s="1" t="s">
        <v>826</v>
      </c>
      <c r="J231" s="1" t="s">
        <v>827</v>
      </c>
      <c r="K231" s="1" t="s">
        <v>1286</v>
      </c>
    </row>
    <row r="232" spans="1:11" hidden="1">
      <c r="A232" s="3">
        <v>10</v>
      </c>
      <c r="B232" s="11"/>
      <c r="C232" s="4" t="s">
        <v>41</v>
      </c>
      <c r="D232" s="5">
        <v>5</v>
      </c>
      <c r="E232" s="3" t="s">
        <v>365</v>
      </c>
      <c r="F232" s="3" t="s">
        <v>823</v>
      </c>
      <c r="G232" s="1" t="s">
        <v>1287</v>
      </c>
      <c r="H232" s="1" t="s">
        <v>825</v>
      </c>
      <c r="I232" s="1" t="s">
        <v>826</v>
      </c>
      <c r="J232" s="1" t="s">
        <v>827</v>
      </c>
      <c r="K232" s="1" t="s">
        <v>1288</v>
      </c>
    </row>
    <row r="233" spans="1:11" hidden="1">
      <c r="A233" s="3">
        <v>10</v>
      </c>
      <c r="B233" s="11"/>
      <c r="C233" s="4" t="s">
        <v>44</v>
      </c>
      <c r="D233" s="5">
        <v>5</v>
      </c>
      <c r="E233" s="3" t="s">
        <v>366</v>
      </c>
      <c r="F233" s="3" t="s">
        <v>823</v>
      </c>
      <c r="G233" s="1" t="s">
        <v>1289</v>
      </c>
      <c r="H233" s="1" t="s">
        <v>825</v>
      </c>
      <c r="I233" s="1" t="s">
        <v>826</v>
      </c>
      <c r="J233" s="1" t="s">
        <v>827</v>
      </c>
      <c r="K233" s="1" t="s">
        <v>1290</v>
      </c>
    </row>
    <row r="234" spans="1:11" hidden="1">
      <c r="A234" s="3">
        <v>10</v>
      </c>
      <c r="B234" s="11"/>
      <c r="C234" s="4" t="s">
        <v>22</v>
      </c>
      <c r="D234" s="5">
        <v>6</v>
      </c>
      <c r="E234" s="3" t="s">
        <v>367</v>
      </c>
      <c r="F234" s="3" t="s">
        <v>823</v>
      </c>
      <c r="G234" s="1" t="s">
        <v>1291</v>
      </c>
      <c r="H234" s="1" t="s">
        <v>825</v>
      </c>
      <c r="I234" s="1" t="s">
        <v>826</v>
      </c>
      <c r="J234" s="1" t="s">
        <v>827</v>
      </c>
      <c r="K234" s="1" t="s">
        <v>1292</v>
      </c>
    </row>
    <row r="235" spans="1:11" hidden="1">
      <c r="A235" s="3">
        <v>10</v>
      </c>
      <c r="B235" s="11"/>
      <c r="C235" s="4" t="s">
        <v>26</v>
      </c>
      <c r="D235" s="5">
        <v>6</v>
      </c>
      <c r="E235" s="3" t="s">
        <v>368</v>
      </c>
      <c r="F235" s="3" t="s">
        <v>823</v>
      </c>
      <c r="G235" s="1" t="s">
        <v>1293</v>
      </c>
      <c r="H235" s="1" t="s">
        <v>825</v>
      </c>
      <c r="I235" s="1" t="s">
        <v>826</v>
      </c>
      <c r="J235" s="1" t="s">
        <v>827</v>
      </c>
      <c r="K235" s="1" t="s">
        <v>1294</v>
      </c>
    </row>
    <row r="236" spans="1:11" hidden="1">
      <c r="A236" s="3">
        <v>10</v>
      </c>
      <c r="B236" s="11"/>
      <c r="C236" s="4" t="s">
        <v>29</v>
      </c>
      <c r="D236" s="5">
        <v>6</v>
      </c>
      <c r="E236" s="3" t="s">
        <v>369</v>
      </c>
      <c r="F236" s="3" t="s">
        <v>823</v>
      </c>
      <c r="G236" s="1" t="s">
        <v>1295</v>
      </c>
      <c r="H236" s="1" t="s">
        <v>825</v>
      </c>
      <c r="I236" s="1" t="s">
        <v>826</v>
      </c>
      <c r="J236" s="1" t="s">
        <v>827</v>
      </c>
      <c r="K236" s="1" t="s">
        <v>1296</v>
      </c>
    </row>
    <row r="237" spans="1:11" hidden="1">
      <c r="A237" s="3">
        <v>10</v>
      </c>
      <c r="B237" s="11"/>
      <c r="C237" s="4" t="s">
        <v>32</v>
      </c>
      <c r="D237" s="5">
        <v>6</v>
      </c>
      <c r="E237" s="3" t="s">
        <v>370</v>
      </c>
      <c r="F237" s="3" t="s">
        <v>823</v>
      </c>
      <c r="G237" s="1" t="s">
        <v>1297</v>
      </c>
      <c r="H237" s="1" t="s">
        <v>825</v>
      </c>
      <c r="I237" s="1" t="s">
        <v>826</v>
      </c>
      <c r="J237" s="1" t="s">
        <v>827</v>
      </c>
      <c r="K237" s="1" t="s">
        <v>1298</v>
      </c>
    </row>
    <row r="238" spans="1:11" hidden="1">
      <c r="A238" s="3">
        <v>10</v>
      </c>
      <c r="B238" s="11"/>
      <c r="C238" s="4" t="s">
        <v>35</v>
      </c>
      <c r="D238" s="5">
        <v>6</v>
      </c>
      <c r="E238" s="3" t="s">
        <v>371</v>
      </c>
      <c r="F238" s="3" t="s">
        <v>823</v>
      </c>
      <c r="G238" s="1" t="s">
        <v>1299</v>
      </c>
      <c r="H238" s="1" t="s">
        <v>825</v>
      </c>
      <c r="I238" s="1" t="s">
        <v>826</v>
      </c>
      <c r="J238" s="1" t="s">
        <v>827</v>
      </c>
      <c r="K238" s="1" t="s">
        <v>1300</v>
      </c>
    </row>
    <row r="239" spans="1:11" hidden="1">
      <c r="A239" s="3">
        <v>10</v>
      </c>
      <c r="B239" s="11"/>
      <c r="C239" s="4" t="s">
        <v>38</v>
      </c>
      <c r="D239" s="5">
        <v>6</v>
      </c>
      <c r="E239" s="3" t="s">
        <v>372</v>
      </c>
      <c r="F239" s="3" t="s">
        <v>823</v>
      </c>
      <c r="G239" s="1" t="s">
        <v>1301</v>
      </c>
      <c r="H239" s="1" t="s">
        <v>825</v>
      </c>
      <c r="I239" s="1" t="s">
        <v>826</v>
      </c>
      <c r="J239" s="1" t="s">
        <v>827</v>
      </c>
      <c r="K239" s="1" t="s">
        <v>1302</v>
      </c>
    </row>
    <row r="240" spans="1:11" hidden="1">
      <c r="A240" s="3">
        <v>10</v>
      </c>
      <c r="B240" s="11"/>
      <c r="C240" s="4" t="s">
        <v>41</v>
      </c>
      <c r="D240" s="5">
        <v>6</v>
      </c>
      <c r="E240" s="3" t="s">
        <v>373</v>
      </c>
      <c r="F240" s="3" t="s">
        <v>823</v>
      </c>
      <c r="G240" s="1" t="s">
        <v>1303</v>
      </c>
      <c r="H240" s="1" t="s">
        <v>825</v>
      </c>
      <c r="I240" s="1" t="s">
        <v>826</v>
      </c>
      <c r="J240" s="1" t="s">
        <v>827</v>
      </c>
      <c r="K240" s="1" t="s">
        <v>1304</v>
      </c>
    </row>
    <row r="241" spans="1:11" hidden="1">
      <c r="A241" s="3">
        <v>10</v>
      </c>
      <c r="B241" s="11"/>
      <c r="C241" s="4" t="s">
        <v>44</v>
      </c>
      <c r="D241" s="5">
        <v>6</v>
      </c>
      <c r="E241" s="3" t="s">
        <v>374</v>
      </c>
      <c r="F241" s="3" t="s">
        <v>823</v>
      </c>
      <c r="G241" s="1" t="s">
        <v>1305</v>
      </c>
      <c r="H241" s="1" t="s">
        <v>825</v>
      </c>
      <c r="I241" s="1" t="s">
        <v>826</v>
      </c>
      <c r="J241" s="1" t="s">
        <v>827</v>
      </c>
      <c r="K241" s="1" t="s">
        <v>1306</v>
      </c>
    </row>
    <row r="242" spans="1:11" hidden="1">
      <c r="A242" s="3">
        <v>10</v>
      </c>
      <c r="B242" s="11"/>
      <c r="C242" s="4" t="s">
        <v>22</v>
      </c>
      <c r="D242" s="5">
        <v>7</v>
      </c>
      <c r="E242" s="3" t="s">
        <v>375</v>
      </c>
      <c r="F242" s="3" t="s">
        <v>823</v>
      </c>
      <c r="G242" s="1" t="s">
        <v>1307</v>
      </c>
      <c r="H242" s="1" t="s">
        <v>825</v>
      </c>
      <c r="I242" s="1" t="s">
        <v>826</v>
      </c>
      <c r="J242" s="1" t="s">
        <v>827</v>
      </c>
      <c r="K242" s="1" t="s">
        <v>1308</v>
      </c>
    </row>
    <row r="243" spans="1:11" hidden="1">
      <c r="A243" s="3">
        <v>10</v>
      </c>
      <c r="B243" s="11"/>
      <c r="C243" s="4" t="s">
        <v>26</v>
      </c>
      <c r="D243" s="5">
        <v>7</v>
      </c>
      <c r="E243" s="3" t="s">
        <v>376</v>
      </c>
      <c r="F243" s="3" t="s">
        <v>823</v>
      </c>
      <c r="G243" s="1" t="s">
        <v>1309</v>
      </c>
      <c r="H243" s="1" t="s">
        <v>825</v>
      </c>
      <c r="I243" s="1" t="s">
        <v>826</v>
      </c>
      <c r="J243" s="1" t="s">
        <v>827</v>
      </c>
      <c r="K243" s="1" t="s">
        <v>1310</v>
      </c>
    </row>
    <row r="244" spans="1:11" hidden="1">
      <c r="A244" s="3">
        <v>10</v>
      </c>
      <c r="B244" s="11"/>
      <c r="C244" s="4" t="s">
        <v>29</v>
      </c>
      <c r="D244" s="5">
        <v>7</v>
      </c>
      <c r="E244" s="3" t="s">
        <v>377</v>
      </c>
      <c r="F244" s="3" t="s">
        <v>823</v>
      </c>
      <c r="G244" s="1" t="s">
        <v>1311</v>
      </c>
      <c r="H244" s="1" t="s">
        <v>825</v>
      </c>
      <c r="I244" s="1" t="s">
        <v>826</v>
      </c>
      <c r="J244" s="1" t="s">
        <v>827</v>
      </c>
      <c r="K244" s="1" t="s">
        <v>1312</v>
      </c>
    </row>
    <row r="245" spans="1:11" hidden="1">
      <c r="A245" s="3">
        <v>10</v>
      </c>
      <c r="B245" s="11"/>
      <c r="C245" s="4" t="s">
        <v>32</v>
      </c>
      <c r="D245" s="5">
        <v>7</v>
      </c>
      <c r="E245" s="3" t="s">
        <v>378</v>
      </c>
      <c r="F245" s="3" t="s">
        <v>823</v>
      </c>
      <c r="G245" s="1" t="s">
        <v>1313</v>
      </c>
      <c r="H245" s="1" t="s">
        <v>825</v>
      </c>
      <c r="I245" s="1" t="s">
        <v>826</v>
      </c>
      <c r="J245" s="1" t="s">
        <v>827</v>
      </c>
      <c r="K245" s="1" t="s">
        <v>1314</v>
      </c>
    </row>
    <row r="246" spans="1:11" hidden="1">
      <c r="A246" s="3">
        <v>10</v>
      </c>
      <c r="B246" s="11"/>
      <c r="C246" s="4" t="s">
        <v>35</v>
      </c>
      <c r="D246" s="5">
        <v>7</v>
      </c>
      <c r="E246" s="3" t="s">
        <v>379</v>
      </c>
      <c r="F246" s="3" t="s">
        <v>823</v>
      </c>
      <c r="G246" s="1" t="s">
        <v>1315</v>
      </c>
      <c r="H246" s="1" t="s">
        <v>825</v>
      </c>
      <c r="I246" s="1" t="s">
        <v>826</v>
      </c>
      <c r="J246" s="1" t="s">
        <v>827</v>
      </c>
      <c r="K246" s="1" t="s">
        <v>1316</v>
      </c>
    </row>
    <row r="247" spans="1:11" hidden="1">
      <c r="A247" s="3">
        <v>10</v>
      </c>
      <c r="B247" s="11"/>
      <c r="C247" s="4" t="s">
        <v>38</v>
      </c>
      <c r="D247" s="5">
        <v>7</v>
      </c>
      <c r="E247" s="3" t="s">
        <v>380</v>
      </c>
      <c r="F247" s="3" t="s">
        <v>823</v>
      </c>
      <c r="G247" s="1" t="s">
        <v>1317</v>
      </c>
      <c r="H247" s="1" t="s">
        <v>825</v>
      </c>
      <c r="I247" s="1" t="s">
        <v>826</v>
      </c>
      <c r="J247" s="1" t="s">
        <v>827</v>
      </c>
      <c r="K247" s="1" t="s">
        <v>1318</v>
      </c>
    </row>
    <row r="248" spans="1:11" hidden="1">
      <c r="A248" s="3">
        <v>10</v>
      </c>
      <c r="B248" s="11"/>
      <c r="C248" s="4" t="s">
        <v>41</v>
      </c>
      <c r="D248" s="5">
        <v>7</v>
      </c>
      <c r="E248" s="3" t="s">
        <v>381</v>
      </c>
      <c r="F248" s="3" t="s">
        <v>823</v>
      </c>
      <c r="G248" s="1" t="s">
        <v>1319</v>
      </c>
      <c r="H248" s="1" t="s">
        <v>825</v>
      </c>
      <c r="I248" s="1" t="s">
        <v>826</v>
      </c>
      <c r="J248" s="1" t="s">
        <v>827</v>
      </c>
      <c r="K248" s="1" t="s">
        <v>1320</v>
      </c>
    </row>
    <row r="249" spans="1:11" hidden="1">
      <c r="A249" s="3">
        <v>10</v>
      </c>
      <c r="B249" s="11"/>
      <c r="C249" s="4" t="s">
        <v>44</v>
      </c>
      <c r="D249" s="5">
        <v>7</v>
      </c>
      <c r="E249" s="3" t="s">
        <v>382</v>
      </c>
      <c r="F249" s="3" t="s">
        <v>823</v>
      </c>
      <c r="G249" s="1" t="s">
        <v>1321</v>
      </c>
      <c r="H249" s="1" t="s">
        <v>825</v>
      </c>
      <c r="I249" s="1" t="s">
        <v>826</v>
      </c>
      <c r="J249" s="1" t="s">
        <v>827</v>
      </c>
      <c r="K249" s="1" t="s">
        <v>1322</v>
      </c>
    </row>
    <row r="250" spans="1:11" hidden="1">
      <c r="A250" s="3">
        <v>10</v>
      </c>
      <c r="B250" s="11"/>
      <c r="C250" s="4" t="s">
        <v>22</v>
      </c>
      <c r="D250" s="5">
        <v>8</v>
      </c>
      <c r="E250" s="3" t="s">
        <v>383</v>
      </c>
      <c r="F250" s="3" t="s">
        <v>823</v>
      </c>
      <c r="G250" s="1" t="s">
        <v>1323</v>
      </c>
      <c r="H250" s="1" t="s">
        <v>825</v>
      </c>
      <c r="I250" s="1" t="s">
        <v>826</v>
      </c>
      <c r="J250" s="1" t="s">
        <v>827</v>
      </c>
      <c r="K250" s="1" t="s">
        <v>1324</v>
      </c>
    </row>
    <row r="251" spans="1:11" hidden="1">
      <c r="A251" s="3">
        <v>10</v>
      </c>
      <c r="B251" s="11"/>
      <c r="C251" s="4" t="s">
        <v>26</v>
      </c>
      <c r="D251" s="5">
        <v>8</v>
      </c>
      <c r="E251" s="3" t="s">
        <v>384</v>
      </c>
      <c r="F251" s="3" t="s">
        <v>823</v>
      </c>
      <c r="G251" s="1" t="s">
        <v>1325</v>
      </c>
      <c r="H251" s="1" t="s">
        <v>825</v>
      </c>
      <c r="I251" s="1" t="s">
        <v>826</v>
      </c>
      <c r="J251" s="1" t="s">
        <v>827</v>
      </c>
      <c r="K251" s="1" t="s">
        <v>1326</v>
      </c>
    </row>
    <row r="252" spans="1:11" hidden="1">
      <c r="A252" s="3">
        <v>10</v>
      </c>
      <c r="B252" s="11"/>
      <c r="C252" s="4" t="s">
        <v>29</v>
      </c>
      <c r="D252" s="5">
        <v>8</v>
      </c>
      <c r="E252" s="3" t="s">
        <v>385</v>
      </c>
      <c r="F252" s="3" t="s">
        <v>823</v>
      </c>
      <c r="G252" s="1" t="s">
        <v>1327</v>
      </c>
      <c r="H252" s="1" t="s">
        <v>825</v>
      </c>
      <c r="I252" s="1" t="s">
        <v>826</v>
      </c>
      <c r="J252" s="1" t="s">
        <v>827</v>
      </c>
      <c r="K252" s="1" t="s">
        <v>1328</v>
      </c>
    </row>
    <row r="253" spans="1:11" hidden="1">
      <c r="A253" s="3">
        <v>10</v>
      </c>
      <c r="B253" s="11"/>
      <c r="C253" s="4" t="s">
        <v>32</v>
      </c>
      <c r="D253" s="5">
        <v>8</v>
      </c>
      <c r="E253" s="3" t="s">
        <v>386</v>
      </c>
      <c r="F253" s="3" t="s">
        <v>823</v>
      </c>
      <c r="G253" s="1" t="s">
        <v>1329</v>
      </c>
      <c r="H253" s="1" t="s">
        <v>825</v>
      </c>
      <c r="I253" s="1" t="s">
        <v>826</v>
      </c>
      <c r="J253" s="1" t="s">
        <v>827</v>
      </c>
      <c r="K253" s="1" t="s">
        <v>1330</v>
      </c>
    </row>
    <row r="254" spans="1:11" hidden="1">
      <c r="A254" s="3">
        <v>10</v>
      </c>
      <c r="B254" s="11"/>
      <c r="C254" s="4" t="s">
        <v>35</v>
      </c>
      <c r="D254" s="5">
        <v>8</v>
      </c>
      <c r="E254" s="3" t="s">
        <v>387</v>
      </c>
      <c r="F254" s="3" t="s">
        <v>823</v>
      </c>
      <c r="G254" s="1" t="s">
        <v>1331</v>
      </c>
      <c r="H254" s="1" t="s">
        <v>825</v>
      </c>
      <c r="I254" s="1" t="s">
        <v>826</v>
      </c>
      <c r="J254" s="1" t="s">
        <v>827</v>
      </c>
      <c r="K254" s="1" t="s">
        <v>1332</v>
      </c>
    </row>
    <row r="255" spans="1:11" hidden="1">
      <c r="A255" s="3">
        <v>10</v>
      </c>
      <c r="B255" s="11"/>
      <c r="C255" s="4" t="s">
        <v>38</v>
      </c>
      <c r="D255" s="5">
        <v>8</v>
      </c>
      <c r="E255" s="3" t="s">
        <v>388</v>
      </c>
      <c r="F255" s="3" t="s">
        <v>823</v>
      </c>
      <c r="G255" s="1" t="s">
        <v>1333</v>
      </c>
      <c r="H255" s="1" t="s">
        <v>825</v>
      </c>
      <c r="I255" s="1" t="s">
        <v>826</v>
      </c>
      <c r="J255" s="1" t="s">
        <v>827</v>
      </c>
      <c r="K255" s="1" t="s">
        <v>1334</v>
      </c>
    </row>
    <row r="256" spans="1:11" hidden="1">
      <c r="A256" s="3">
        <v>10</v>
      </c>
      <c r="B256" s="11"/>
      <c r="C256" s="4" t="s">
        <v>41</v>
      </c>
      <c r="D256" s="5">
        <v>8</v>
      </c>
      <c r="E256" s="3" t="s">
        <v>389</v>
      </c>
      <c r="F256" s="3" t="s">
        <v>823</v>
      </c>
      <c r="G256" s="1" t="s">
        <v>1335</v>
      </c>
      <c r="H256" s="1" t="s">
        <v>825</v>
      </c>
      <c r="I256" s="1" t="s">
        <v>826</v>
      </c>
      <c r="J256" s="1" t="s">
        <v>827</v>
      </c>
      <c r="K256" s="1" t="s">
        <v>1336</v>
      </c>
    </row>
    <row r="257" spans="1:11" hidden="1">
      <c r="A257" s="3">
        <v>10</v>
      </c>
      <c r="B257" s="11"/>
      <c r="C257" s="4" t="s">
        <v>44</v>
      </c>
      <c r="D257" s="5">
        <v>8</v>
      </c>
      <c r="E257" s="3" t="s">
        <v>390</v>
      </c>
      <c r="F257" s="3" t="s">
        <v>823</v>
      </c>
      <c r="G257" s="1" t="s">
        <v>1337</v>
      </c>
      <c r="H257" s="1" t="s">
        <v>825</v>
      </c>
      <c r="I257" s="1" t="s">
        <v>826</v>
      </c>
      <c r="J257" s="1" t="s">
        <v>827</v>
      </c>
      <c r="K257" s="1" t="s">
        <v>1338</v>
      </c>
    </row>
    <row r="258" spans="1:11" hidden="1">
      <c r="A258" s="3">
        <v>10</v>
      </c>
      <c r="B258" s="11"/>
      <c r="C258" s="4" t="s">
        <v>22</v>
      </c>
      <c r="D258" s="5">
        <v>9</v>
      </c>
      <c r="E258" s="3" t="s">
        <v>391</v>
      </c>
      <c r="F258" s="3" t="s">
        <v>823</v>
      </c>
      <c r="G258" s="1" t="s">
        <v>1339</v>
      </c>
      <c r="H258" s="1" t="s">
        <v>825</v>
      </c>
      <c r="I258" s="1" t="s">
        <v>826</v>
      </c>
      <c r="J258" s="1" t="s">
        <v>827</v>
      </c>
      <c r="K258" s="1" t="s">
        <v>1340</v>
      </c>
    </row>
    <row r="259" spans="1:11" hidden="1">
      <c r="A259" s="3">
        <v>10</v>
      </c>
      <c r="B259" s="11"/>
      <c r="C259" s="4" t="s">
        <v>26</v>
      </c>
      <c r="D259" s="5">
        <v>9</v>
      </c>
      <c r="E259" s="3" t="s">
        <v>392</v>
      </c>
      <c r="F259" s="3" t="s">
        <v>823</v>
      </c>
      <c r="G259" s="1" t="s">
        <v>1341</v>
      </c>
      <c r="H259" s="1" t="s">
        <v>825</v>
      </c>
      <c r="I259" s="1" t="s">
        <v>826</v>
      </c>
      <c r="J259" s="1" t="s">
        <v>827</v>
      </c>
      <c r="K259" s="1" t="s">
        <v>1342</v>
      </c>
    </row>
    <row r="260" spans="1:11" hidden="1">
      <c r="A260" s="3">
        <v>10</v>
      </c>
      <c r="B260" s="11"/>
      <c r="C260" s="4" t="s">
        <v>29</v>
      </c>
      <c r="D260" s="5">
        <v>9</v>
      </c>
      <c r="E260" s="3" t="s">
        <v>393</v>
      </c>
      <c r="F260" s="3" t="s">
        <v>823</v>
      </c>
      <c r="G260" s="1" t="s">
        <v>1343</v>
      </c>
      <c r="H260" s="1" t="s">
        <v>825</v>
      </c>
      <c r="I260" s="1" t="s">
        <v>826</v>
      </c>
      <c r="J260" s="1" t="s">
        <v>827</v>
      </c>
      <c r="K260" s="1" t="s">
        <v>1344</v>
      </c>
    </row>
    <row r="261" spans="1:11" hidden="1">
      <c r="A261" s="3">
        <v>10</v>
      </c>
      <c r="B261" s="11"/>
      <c r="C261" s="4" t="s">
        <v>32</v>
      </c>
      <c r="D261" s="5">
        <v>9</v>
      </c>
      <c r="E261" s="3" t="s">
        <v>394</v>
      </c>
      <c r="F261" s="3" t="s">
        <v>823</v>
      </c>
      <c r="G261" s="1" t="s">
        <v>1345</v>
      </c>
      <c r="H261" s="1" t="s">
        <v>825</v>
      </c>
      <c r="I261" s="1" t="s">
        <v>826</v>
      </c>
      <c r="J261" s="1" t="s">
        <v>827</v>
      </c>
      <c r="K261" s="1" t="s">
        <v>1346</v>
      </c>
    </row>
    <row r="262" spans="1:11" hidden="1">
      <c r="A262" s="3">
        <v>10</v>
      </c>
      <c r="B262" s="11"/>
      <c r="C262" s="4" t="s">
        <v>35</v>
      </c>
      <c r="D262" s="5">
        <v>9</v>
      </c>
      <c r="E262" s="3" t="s">
        <v>395</v>
      </c>
      <c r="F262" s="3" t="s">
        <v>823</v>
      </c>
      <c r="G262" s="1" t="s">
        <v>1347</v>
      </c>
      <c r="H262" s="1" t="s">
        <v>825</v>
      </c>
      <c r="I262" s="1" t="s">
        <v>826</v>
      </c>
      <c r="J262" s="1" t="s">
        <v>827</v>
      </c>
      <c r="K262" s="1" t="s">
        <v>1348</v>
      </c>
    </row>
    <row r="263" spans="1:11" hidden="1">
      <c r="A263" s="3">
        <v>10</v>
      </c>
      <c r="B263" s="11"/>
      <c r="C263" s="4" t="s">
        <v>38</v>
      </c>
      <c r="D263" s="5">
        <v>9</v>
      </c>
      <c r="E263" s="3" t="s">
        <v>396</v>
      </c>
      <c r="F263" s="3" t="s">
        <v>823</v>
      </c>
      <c r="G263" s="1" t="s">
        <v>1349</v>
      </c>
      <c r="H263" s="1" t="s">
        <v>825</v>
      </c>
      <c r="I263" s="1" t="s">
        <v>826</v>
      </c>
      <c r="J263" s="1" t="s">
        <v>827</v>
      </c>
      <c r="K263" s="1" t="s">
        <v>1350</v>
      </c>
    </row>
    <row r="264" spans="1:11" hidden="1">
      <c r="A264" s="3">
        <v>10</v>
      </c>
      <c r="B264" s="11"/>
      <c r="C264" s="4" t="s">
        <v>41</v>
      </c>
      <c r="D264" s="5">
        <v>9</v>
      </c>
      <c r="E264" s="3" t="s">
        <v>397</v>
      </c>
      <c r="F264" s="3" t="s">
        <v>823</v>
      </c>
      <c r="G264" s="1" t="s">
        <v>1351</v>
      </c>
      <c r="H264" s="1" t="s">
        <v>825</v>
      </c>
      <c r="I264" s="1" t="s">
        <v>826</v>
      </c>
      <c r="J264" s="1" t="s">
        <v>827</v>
      </c>
      <c r="K264" s="1" t="s">
        <v>1352</v>
      </c>
    </row>
    <row r="265" spans="1:11" hidden="1">
      <c r="A265" s="3">
        <v>10</v>
      </c>
      <c r="B265" s="11"/>
      <c r="C265" s="4" t="s">
        <v>44</v>
      </c>
      <c r="D265" s="5">
        <v>9</v>
      </c>
      <c r="E265" s="3" t="s">
        <v>398</v>
      </c>
      <c r="F265" s="3" t="s">
        <v>823</v>
      </c>
      <c r="G265" s="1" t="s">
        <v>1353</v>
      </c>
      <c r="H265" s="1" t="s">
        <v>825</v>
      </c>
      <c r="I265" s="1" t="s">
        <v>826</v>
      </c>
      <c r="J265" s="1" t="s">
        <v>827</v>
      </c>
      <c r="K265" s="1" t="s">
        <v>1354</v>
      </c>
    </row>
    <row r="266" spans="1:11" hidden="1">
      <c r="A266" s="3">
        <v>10</v>
      </c>
      <c r="B266" s="11"/>
      <c r="C266" s="4" t="s">
        <v>22</v>
      </c>
      <c r="D266" s="5">
        <v>10</v>
      </c>
      <c r="E266" s="3" t="s">
        <v>399</v>
      </c>
      <c r="F266" s="3" t="s">
        <v>823</v>
      </c>
      <c r="G266" s="1" t="s">
        <v>1355</v>
      </c>
      <c r="H266" s="1" t="s">
        <v>825</v>
      </c>
      <c r="I266" s="1" t="s">
        <v>826</v>
      </c>
      <c r="J266" s="1" t="s">
        <v>827</v>
      </c>
      <c r="K266" s="1" t="s">
        <v>1356</v>
      </c>
    </row>
    <row r="267" spans="1:11" hidden="1">
      <c r="A267" s="3">
        <v>10</v>
      </c>
      <c r="B267" s="11"/>
      <c r="C267" s="4" t="s">
        <v>26</v>
      </c>
      <c r="D267" s="5">
        <v>10</v>
      </c>
      <c r="E267" s="3" t="s">
        <v>400</v>
      </c>
      <c r="F267" s="3" t="s">
        <v>823</v>
      </c>
      <c r="G267" s="1" t="s">
        <v>1357</v>
      </c>
      <c r="H267" s="1" t="s">
        <v>825</v>
      </c>
      <c r="I267" s="1" t="s">
        <v>826</v>
      </c>
      <c r="J267" s="1" t="s">
        <v>827</v>
      </c>
      <c r="K267" s="1" t="s">
        <v>1358</v>
      </c>
    </row>
    <row r="268" spans="1:11" hidden="1">
      <c r="A268" s="3">
        <v>10</v>
      </c>
      <c r="B268" s="11"/>
      <c r="C268" s="4" t="s">
        <v>29</v>
      </c>
      <c r="D268" s="5">
        <v>10</v>
      </c>
      <c r="E268" s="3" t="s">
        <v>401</v>
      </c>
      <c r="F268" s="3" t="s">
        <v>823</v>
      </c>
      <c r="G268" s="1" t="s">
        <v>1359</v>
      </c>
      <c r="H268" s="1" t="s">
        <v>825</v>
      </c>
      <c r="I268" s="1" t="s">
        <v>826</v>
      </c>
      <c r="J268" s="1" t="s">
        <v>827</v>
      </c>
      <c r="K268" s="1" t="s">
        <v>1360</v>
      </c>
    </row>
    <row r="269" spans="1:11" hidden="1">
      <c r="A269" s="3">
        <v>10</v>
      </c>
      <c r="B269" s="11"/>
      <c r="C269" s="4" t="s">
        <v>32</v>
      </c>
      <c r="D269" s="5">
        <v>10</v>
      </c>
      <c r="E269" s="3" t="s">
        <v>402</v>
      </c>
      <c r="F269" s="3" t="s">
        <v>823</v>
      </c>
      <c r="G269" s="1" t="s">
        <v>1361</v>
      </c>
      <c r="H269" s="1" t="s">
        <v>825</v>
      </c>
      <c r="I269" s="1" t="s">
        <v>826</v>
      </c>
      <c r="J269" s="1" t="s">
        <v>827</v>
      </c>
      <c r="K269" s="1" t="s">
        <v>1362</v>
      </c>
    </row>
    <row r="270" spans="1:11" hidden="1">
      <c r="A270" s="3">
        <v>10</v>
      </c>
      <c r="B270" s="11"/>
      <c r="C270" s="4" t="s">
        <v>35</v>
      </c>
      <c r="D270" s="5">
        <v>10</v>
      </c>
      <c r="E270" s="3" t="s">
        <v>403</v>
      </c>
      <c r="F270" s="3" t="s">
        <v>823</v>
      </c>
      <c r="G270" s="1" t="s">
        <v>1363</v>
      </c>
      <c r="H270" s="1" t="s">
        <v>825</v>
      </c>
      <c r="I270" s="1" t="s">
        <v>826</v>
      </c>
      <c r="J270" s="1" t="s">
        <v>827</v>
      </c>
      <c r="K270" s="1" t="s">
        <v>1364</v>
      </c>
    </row>
    <row r="271" spans="1:11" hidden="1">
      <c r="A271" s="3">
        <v>10</v>
      </c>
      <c r="B271" s="11"/>
      <c r="C271" s="4" t="s">
        <v>38</v>
      </c>
      <c r="D271" s="5">
        <v>10</v>
      </c>
      <c r="E271" s="3" t="s">
        <v>404</v>
      </c>
      <c r="F271" s="3" t="s">
        <v>823</v>
      </c>
      <c r="G271" s="1" t="s">
        <v>1365</v>
      </c>
      <c r="H271" s="1" t="s">
        <v>825</v>
      </c>
      <c r="I271" s="1" t="s">
        <v>826</v>
      </c>
      <c r="J271" s="1" t="s">
        <v>827</v>
      </c>
      <c r="K271" s="1" t="s">
        <v>1366</v>
      </c>
    </row>
    <row r="272" spans="1:11" hidden="1">
      <c r="A272" s="3">
        <v>10</v>
      </c>
      <c r="B272" s="11"/>
      <c r="C272" s="4" t="s">
        <v>41</v>
      </c>
      <c r="D272" s="5">
        <v>10</v>
      </c>
      <c r="E272" s="3" t="s">
        <v>405</v>
      </c>
      <c r="F272" s="3" t="s">
        <v>823</v>
      </c>
      <c r="G272" s="1" t="s">
        <v>1367</v>
      </c>
      <c r="H272" s="1" t="s">
        <v>825</v>
      </c>
      <c r="I272" s="1" t="s">
        <v>826</v>
      </c>
      <c r="J272" s="1" t="s">
        <v>827</v>
      </c>
      <c r="K272" s="1" t="s">
        <v>1368</v>
      </c>
    </row>
    <row r="273" spans="1:11" hidden="1">
      <c r="A273" s="3">
        <v>10</v>
      </c>
      <c r="B273" s="11"/>
      <c r="C273" s="4" t="s">
        <v>44</v>
      </c>
      <c r="D273" s="5">
        <v>10</v>
      </c>
      <c r="E273" s="3" t="s">
        <v>406</v>
      </c>
      <c r="F273" s="3" t="s">
        <v>823</v>
      </c>
      <c r="G273" s="1" t="s">
        <v>1369</v>
      </c>
      <c r="H273" s="1" t="s">
        <v>825</v>
      </c>
      <c r="I273" s="1" t="s">
        <v>826</v>
      </c>
      <c r="J273" s="1" t="s">
        <v>827</v>
      </c>
      <c r="K273" s="1" t="s">
        <v>1370</v>
      </c>
    </row>
    <row r="274" spans="1:11" hidden="1">
      <c r="A274" s="3">
        <v>10</v>
      </c>
      <c r="B274" s="11"/>
      <c r="C274" s="4" t="s">
        <v>22</v>
      </c>
      <c r="D274" s="5">
        <v>11</v>
      </c>
      <c r="E274" s="3" t="s">
        <v>407</v>
      </c>
      <c r="F274" s="3" t="s">
        <v>823</v>
      </c>
      <c r="G274" s="1" t="s">
        <v>1371</v>
      </c>
      <c r="H274" s="1" t="s">
        <v>825</v>
      </c>
      <c r="I274" s="1" t="s">
        <v>826</v>
      </c>
      <c r="J274" s="1" t="s">
        <v>827</v>
      </c>
      <c r="K274" s="1" t="s">
        <v>1372</v>
      </c>
    </row>
    <row r="275" spans="1:11" hidden="1">
      <c r="A275" s="3">
        <v>10</v>
      </c>
      <c r="B275" s="11"/>
      <c r="C275" s="4" t="s">
        <v>26</v>
      </c>
      <c r="D275" s="5">
        <v>11</v>
      </c>
      <c r="E275" s="3" t="s">
        <v>408</v>
      </c>
      <c r="F275" s="3" t="s">
        <v>823</v>
      </c>
      <c r="G275" s="1" t="s">
        <v>1373</v>
      </c>
      <c r="H275" s="1" t="s">
        <v>825</v>
      </c>
      <c r="I275" s="1" t="s">
        <v>826</v>
      </c>
      <c r="J275" s="1" t="s">
        <v>827</v>
      </c>
      <c r="K275" s="1" t="s">
        <v>1374</v>
      </c>
    </row>
    <row r="276" spans="1:11" hidden="1">
      <c r="A276" s="3">
        <v>10</v>
      </c>
      <c r="B276" s="11"/>
      <c r="C276" s="4" t="s">
        <v>29</v>
      </c>
      <c r="D276" s="5">
        <v>11</v>
      </c>
      <c r="E276" s="3" t="s">
        <v>409</v>
      </c>
      <c r="F276" s="3" t="s">
        <v>823</v>
      </c>
      <c r="G276" s="1" t="s">
        <v>1375</v>
      </c>
      <c r="H276" s="1" t="s">
        <v>825</v>
      </c>
      <c r="I276" s="1" t="s">
        <v>826</v>
      </c>
      <c r="J276" s="1" t="s">
        <v>827</v>
      </c>
      <c r="K276" s="1" t="s">
        <v>1376</v>
      </c>
    </row>
    <row r="277" spans="1:11" hidden="1">
      <c r="A277" s="3">
        <v>10</v>
      </c>
      <c r="B277" s="11"/>
      <c r="C277" s="4" t="s">
        <v>32</v>
      </c>
      <c r="D277" s="5">
        <v>11</v>
      </c>
      <c r="E277" s="3" t="s">
        <v>410</v>
      </c>
      <c r="F277" s="3" t="s">
        <v>823</v>
      </c>
      <c r="G277" s="1" t="s">
        <v>1377</v>
      </c>
      <c r="H277" s="1" t="s">
        <v>825</v>
      </c>
      <c r="I277" s="1" t="s">
        <v>826</v>
      </c>
      <c r="J277" s="1" t="s">
        <v>827</v>
      </c>
      <c r="K277" s="1" t="s">
        <v>1378</v>
      </c>
    </row>
    <row r="278" spans="1:11" hidden="1">
      <c r="A278" s="3">
        <v>10</v>
      </c>
      <c r="B278" s="11"/>
      <c r="C278" s="4" t="s">
        <v>35</v>
      </c>
      <c r="D278" s="5">
        <v>11</v>
      </c>
      <c r="E278" s="3" t="s">
        <v>411</v>
      </c>
      <c r="F278" s="3" t="s">
        <v>823</v>
      </c>
      <c r="G278" s="1" t="s">
        <v>1379</v>
      </c>
      <c r="H278" s="1" t="s">
        <v>825</v>
      </c>
      <c r="I278" s="1" t="s">
        <v>826</v>
      </c>
      <c r="J278" s="1" t="s">
        <v>827</v>
      </c>
      <c r="K278" s="1" t="s">
        <v>1380</v>
      </c>
    </row>
    <row r="279" spans="1:11" hidden="1">
      <c r="A279" s="3">
        <v>10</v>
      </c>
      <c r="B279" s="11"/>
      <c r="C279" s="4" t="s">
        <v>38</v>
      </c>
      <c r="D279" s="5">
        <v>11</v>
      </c>
      <c r="E279" s="3" t="s">
        <v>412</v>
      </c>
      <c r="F279" s="3" t="s">
        <v>823</v>
      </c>
      <c r="G279" s="1" t="s">
        <v>1381</v>
      </c>
      <c r="H279" s="1" t="s">
        <v>825</v>
      </c>
      <c r="I279" s="1" t="s">
        <v>826</v>
      </c>
      <c r="J279" s="1" t="s">
        <v>827</v>
      </c>
      <c r="K279" s="1" t="s">
        <v>1382</v>
      </c>
    </row>
    <row r="280" spans="1:11" hidden="1">
      <c r="A280" s="3">
        <v>10</v>
      </c>
      <c r="B280" s="11"/>
      <c r="C280" s="4" t="s">
        <v>41</v>
      </c>
      <c r="D280" s="5">
        <v>11</v>
      </c>
      <c r="E280" s="3" t="s">
        <v>413</v>
      </c>
      <c r="F280" s="3" t="s">
        <v>823</v>
      </c>
      <c r="G280" s="1" t="s">
        <v>1383</v>
      </c>
      <c r="H280" s="1" t="s">
        <v>825</v>
      </c>
      <c r="I280" s="1" t="s">
        <v>826</v>
      </c>
      <c r="J280" s="1" t="s">
        <v>827</v>
      </c>
      <c r="K280" s="1" t="s">
        <v>1384</v>
      </c>
    </row>
    <row r="281" spans="1:11" hidden="1">
      <c r="A281" s="3">
        <v>10</v>
      </c>
      <c r="B281" s="11"/>
      <c r="C281" s="4" t="s">
        <v>44</v>
      </c>
      <c r="D281" s="5">
        <v>11</v>
      </c>
      <c r="E281" s="3" t="s">
        <v>414</v>
      </c>
      <c r="F281" s="3" t="s">
        <v>823</v>
      </c>
      <c r="G281" s="1" t="s">
        <v>1385</v>
      </c>
      <c r="H281" s="1" t="s">
        <v>825</v>
      </c>
      <c r="I281" s="1" t="s">
        <v>826</v>
      </c>
      <c r="J281" s="1" t="s">
        <v>827</v>
      </c>
      <c r="K281" s="1" t="s">
        <v>1386</v>
      </c>
    </row>
    <row r="282" spans="1:11" hidden="1">
      <c r="A282" s="3">
        <v>10</v>
      </c>
      <c r="B282" s="11"/>
      <c r="C282" s="4" t="s">
        <v>22</v>
      </c>
      <c r="D282" s="5">
        <v>12</v>
      </c>
      <c r="E282" s="3" t="s">
        <v>415</v>
      </c>
      <c r="F282" s="3" t="s">
        <v>823</v>
      </c>
      <c r="G282" s="1" t="s">
        <v>1387</v>
      </c>
      <c r="H282" s="1" t="s">
        <v>825</v>
      </c>
      <c r="I282" s="1" t="s">
        <v>826</v>
      </c>
      <c r="J282" s="1" t="s">
        <v>827</v>
      </c>
      <c r="K282" s="1" t="s">
        <v>1388</v>
      </c>
    </row>
    <row r="283" spans="1:11" hidden="1">
      <c r="A283" s="3">
        <v>10</v>
      </c>
      <c r="B283" s="11"/>
      <c r="C283" s="4" t="s">
        <v>26</v>
      </c>
      <c r="D283" s="5">
        <v>12</v>
      </c>
      <c r="E283" s="3" t="s">
        <v>416</v>
      </c>
      <c r="F283" s="3" t="s">
        <v>823</v>
      </c>
      <c r="G283" s="1" t="s">
        <v>1389</v>
      </c>
      <c r="H283" s="1" t="s">
        <v>825</v>
      </c>
      <c r="I283" s="1" t="s">
        <v>826</v>
      </c>
      <c r="J283" s="1" t="s">
        <v>827</v>
      </c>
      <c r="K283" s="1" t="s">
        <v>1390</v>
      </c>
    </row>
    <row r="284" spans="1:11" hidden="1">
      <c r="A284" s="3">
        <v>10</v>
      </c>
      <c r="B284" s="11"/>
      <c r="C284" s="4" t="s">
        <v>29</v>
      </c>
      <c r="D284" s="5">
        <v>12</v>
      </c>
      <c r="E284" s="3" t="s">
        <v>417</v>
      </c>
      <c r="F284" s="3" t="s">
        <v>823</v>
      </c>
      <c r="G284" s="1" t="s">
        <v>1391</v>
      </c>
      <c r="H284" s="1" t="s">
        <v>825</v>
      </c>
      <c r="I284" s="1" t="s">
        <v>826</v>
      </c>
      <c r="J284" s="1" t="s">
        <v>827</v>
      </c>
      <c r="K284" s="1" t="s">
        <v>1392</v>
      </c>
    </row>
    <row r="285" spans="1:11" hidden="1">
      <c r="A285" s="3">
        <v>10</v>
      </c>
      <c r="B285" s="11"/>
      <c r="C285" s="4" t="s">
        <v>32</v>
      </c>
      <c r="D285" s="5">
        <v>12</v>
      </c>
      <c r="E285" s="3" t="s">
        <v>418</v>
      </c>
      <c r="F285" s="3" t="s">
        <v>823</v>
      </c>
      <c r="G285" s="1" t="s">
        <v>1393</v>
      </c>
      <c r="H285" s="1" t="s">
        <v>825</v>
      </c>
      <c r="I285" s="1" t="s">
        <v>826</v>
      </c>
      <c r="J285" s="1" t="s">
        <v>827</v>
      </c>
      <c r="K285" s="1" t="s">
        <v>1394</v>
      </c>
    </row>
    <row r="286" spans="1:11" hidden="1">
      <c r="A286" s="3">
        <v>10</v>
      </c>
      <c r="B286" s="11"/>
      <c r="C286" s="4" t="s">
        <v>35</v>
      </c>
      <c r="D286" s="5">
        <v>12</v>
      </c>
      <c r="E286" s="3" t="s">
        <v>419</v>
      </c>
      <c r="F286" s="3" t="s">
        <v>823</v>
      </c>
      <c r="G286" s="1" t="s">
        <v>1395</v>
      </c>
      <c r="H286" s="1" t="s">
        <v>825</v>
      </c>
      <c r="I286" s="1" t="s">
        <v>826</v>
      </c>
      <c r="J286" s="1" t="s">
        <v>827</v>
      </c>
      <c r="K286" s="1" t="s">
        <v>1396</v>
      </c>
    </row>
    <row r="287" spans="1:11" hidden="1">
      <c r="A287" s="3">
        <v>10</v>
      </c>
      <c r="B287" s="11"/>
      <c r="C287" s="4" t="s">
        <v>38</v>
      </c>
      <c r="D287" s="5">
        <v>12</v>
      </c>
      <c r="E287" s="3" t="s">
        <v>420</v>
      </c>
      <c r="F287" s="3" t="s">
        <v>823</v>
      </c>
      <c r="G287" s="1" t="s">
        <v>1397</v>
      </c>
      <c r="H287" s="1" t="s">
        <v>825</v>
      </c>
      <c r="I287" s="1" t="s">
        <v>826</v>
      </c>
      <c r="J287" s="1" t="s">
        <v>827</v>
      </c>
      <c r="K287" s="1" t="s">
        <v>1398</v>
      </c>
    </row>
    <row r="288" spans="1:11" hidden="1">
      <c r="A288" s="3">
        <v>10</v>
      </c>
      <c r="B288" s="11"/>
      <c r="C288" s="4" t="s">
        <v>41</v>
      </c>
      <c r="D288" s="5">
        <v>12</v>
      </c>
      <c r="E288" s="3" t="s">
        <v>421</v>
      </c>
      <c r="F288" s="3" t="s">
        <v>823</v>
      </c>
      <c r="G288" s="1" t="s">
        <v>1399</v>
      </c>
      <c r="H288" s="1" t="s">
        <v>825</v>
      </c>
      <c r="I288" s="1" t="s">
        <v>826</v>
      </c>
      <c r="J288" s="1" t="s">
        <v>827</v>
      </c>
      <c r="K288" s="1" t="s">
        <v>1400</v>
      </c>
    </row>
    <row r="289" spans="1:11" hidden="1">
      <c r="A289" s="3">
        <v>10</v>
      </c>
      <c r="B289" s="11"/>
      <c r="C289" s="4" t="s">
        <v>44</v>
      </c>
      <c r="D289" s="5">
        <v>12</v>
      </c>
      <c r="E289" s="3" t="s">
        <v>422</v>
      </c>
      <c r="F289" s="3" t="s">
        <v>823</v>
      </c>
      <c r="G289" s="1" t="s">
        <v>1401</v>
      </c>
      <c r="H289" s="1" t="s">
        <v>825</v>
      </c>
      <c r="I289" s="1" t="s">
        <v>826</v>
      </c>
      <c r="J289" s="1" t="s">
        <v>827</v>
      </c>
      <c r="K289" s="1" t="s">
        <v>1402</v>
      </c>
    </row>
    <row r="290" spans="1:11" hidden="1">
      <c r="A290" s="3">
        <v>11</v>
      </c>
      <c r="B290" s="11"/>
      <c r="C290" s="4" t="s">
        <v>22</v>
      </c>
      <c r="D290" s="5">
        <v>1</v>
      </c>
      <c r="E290" s="3" t="s">
        <v>23</v>
      </c>
      <c r="F290" s="3" t="s">
        <v>823</v>
      </c>
      <c r="G290" s="1" t="s">
        <v>1403</v>
      </c>
      <c r="H290" s="1" t="s">
        <v>825</v>
      </c>
      <c r="I290" s="1" t="s">
        <v>826</v>
      </c>
      <c r="J290" s="1" t="s">
        <v>827</v>
      </c>
      <c r="K290" s="1" t="s">
        <v>1404</v>
      </c>
    </row>
    <row r="291" spans="1:11" hidden="1">
      <c r="A291" s="3">
        <v>11</v>
      </c>
      <c r="B291" s="11"/>
      <c r="C291" s="4" t="s">
        <v>26</v>
      </c>
      <c r="D291" s="5">
        <v>1</v>
      </c>
      <c r="E291" s="3" t="s">
        <v>27</v>
      </c>
      <c r="F291" s="3" t="s">
        <v>823</v>
      </c>
      <c r="G291" s="1" t="s">
        <v>1405</v>
      </c>
      <c r="H291" s="1" t="s">
        <v>825</v>
      </c>
      <c r="I291" s="1" t="s">
        <v>826</v>
      </c>
      <c r="J291" s="1" t="s">
        <v>827</v>
      </c>
      <c r="K291" s="1" t="s">
        <v>1406</v>
      </c>
    </row>
    <row r="292" spans="1:11" hidden="1">
      <c r="A292" s="3">
        <v>11</v>
      </c>
      <c r="B292" s="11"/>
      <c r="C292" s="4" t="s">
        <v>29</v>
      </c>
      <c r="D292" s="5">
        <v>1</v>
      </c>
      <c r="E292" s="3" t="s">
        <v>30</v>
      </c>
      <c r="F292" s="3" t="s">
        <v>823</v>
      </c>
      <c r="G292" s="1" t="s">
        <v>1407</v>
      </c>
      <c r="H292" s="1" t="s">
        <v>825</v>
      </c>
      <c r="I292" s="1" t="s">
        <v>826</v>
      </c>
      <c r="J292" s="1" t="s">
        <v>827</v>
      </c>
      <c r="K292" s="1" t="s">
        <v>1408</v>
      </c>
    </row>
    <row r="293" spans="1:11" hidden="1">
      <c r="A293" s="3">
        <v>11</v>
      </c>
      <c r="B293" s="11"/>
      <c r="C293" s="4" t="s">
        <v>32</v>
      </c>
      <c r="D293" s="5">
        <v>1</v>
      </c>
      <c r="E293" s="3" t="s">
        <v>33</v>
      </c>
      <c r="F293" s="3" t="s">
        <v>823</v>
      </c>
      <c r="G293" s="1" t="s">
        <v>1409</v>
      </c>
      <c r="H293" s="1" t="s">
        <v>825</v>
      </c>
      <c r="I293" s="1" t="s">
        <v>826</v>
      </c>
      <c r="J293" s="1" t="s">
        <v>827</v>
      </c>
      <c r="K293" s="1" t="s">
        <v>1410</v>
      </c>
    </row>
    <row r="294" spans="1:11" hidden="1">
      <c r="A294" s="3">
        <v>11</v>
      </c>
      <c r="B294" s="11"/>
      <c r="C294" s="4" t="s">
        <v>35</v>
      </c>
      <c r="D294" s="5">
        <v>1</v>
      </c>
      <c r="E294" s="3" t="s">
        <v>36</v>
      </c>
      <c r="F294" s="3" t="s">
        <v>823</v>
      </c>
      <c r="G294" s="1" t="s">
        <v>1411</v>
      </c>
      <c r="H294" s="1" t="s">
        <v>825</v>
      </c>
      <c r="I294" s="1" t="s">
        <v>826</v>
      </c>
      <c r="J294" s="1" t="s">
        <v>827</v>
      </c>
      <c r="K294" s="1" t="s">
        <v>1412</v>
      </c>
    </row>
    <row r="295" spans="1:11" hidden="1">
      <c r="A295" s="3">
        <v>11</v>
      </c>
      <c r="B295" s="11"/>
      <c r="C295" s="4" t="s">
        <v>38</v>
      </c>
      <c r="D295" s="5">
        <v>1</v>
      </c>
      <c r="E295" s="3" t="s">
        <v>39</v>
      </c>
      <c r="F295" s="3" t="s">
        <v>823</v>
      </c>
      <c r="G295" s="1" t="s">
        <v>1413</v>
      </c>
      <c r="H295" s="1" t="s">
        <v>825</v>
      </c>
      <c r="I295" s="1" t="s">
        <v>826</v>
      </c>
      <c r="J295" s="1" t="s">
        <v>827</v>
      </c>
      <c r="K295" s="1" t="s">
        <v>1414</v>
      </c>
    </row>
    <row r="296" spans="1:11" hidden="1">
      <c r="A296" s="3">
        <v>11</v>
      </c>
      <c r="B296" s="11"/>
      <c r="C296" s="4" t="s">
        <v>41</v>
      </c>
      <c r="D296" s="5">
        <v>1</v>
      </c>
      <c r="E296" s="3" t="s">
        <v>42</v>
      </c>
      <c r="F296" s="3" t="s">
        <v>823</v>
      </c>
      <c r="G296" s="1" t="s">
        <v>1415</v>
      </c>
      <c r="H296" s="1" t="s">
        <v>825</v>
      </c>
      <c r="I296" s="1" t="s">
        <v>826</v>
      </c>
      <c r="J296" s="1" t="s">
        <v>827</v>
      </c>
      <c r="K296" s="1" t="s">
        <v>1416</v>
      </c>
    </row>
    <row r="297" spans="1:11" hidden="1">
      <c r="A297" s="3">
        <v>11</v>
      </c>
      <c r="B297" s="11"/>
      <c r="C297" s="4" t="s">
        <v>44</v>
      </c>
      <c r="D297" s="5">
        <v>1</v>
      </c>
      <c r="E297" s="3" t="s">
        <v>45</v>
      </c>
      <c r="F297" s="3" t="s">
        <v>823</v>
      </c>
      <c r="G297" s="1" t="s">
        <v>1417</v>
      </c>
      <c r="H297" s="1" t="s">
        <v>825</v>
      </c>
      <c r="I297" s="1" t="s">
        <v>826</v>
      </c>
      <c r="J297" s="1" t="s">
        <v>827</v>
      </c>
      <c r="K297" s="1" t="s">
        <v>1418</v>
      </c>
    </row>
    <row r="298" spans="1:11" hidden="1">
      <c r="A298" s="3">
        <v>11</v>
      </c>
      <c r="B298" s="11"/>
      <c r="C298" s="4" t="s">
        <v>22</v>
      </c>
      <c r="D298" s="5">
        <v>2</v>
      </c>
      <c r="E298" s="3" t="s">
        <v>47</v>
      </c>
      <c r="F298" s="3" t="s">
        <v>823</v>
      </c>
      <c r="G298" s="1" t="s">
        <v>1419</v>
      </c>
      <c r="H298" s="1" t="s">
        <v>825</v>
      </c>
      <c r="I298" s="1" t="s">
        <v>826</v>
      </c>
      <c r="J298" s="1" t="s">
        <v>827</v>
      </c>
      <c r="K298" s="1" t="s">
        <v>1420</v>
      </c>
    </row>
    <row r="299" spans="1:11" hidden="1">
      <c r="A299" s="3">
        <v>11</v>
      </c>
      <c r="B299" s="11"/>
      <c r="C299" s="4" t="s">
        <v>26</v>
      </c>
      <c r="D299" s="5">
        <v>2</v>
      </c>
      <c r="E299" s="3" t="s">
        <v>50</v>
      </c>
      <c r="F299" s="3" t="s">
        <v>823</v>
      </c>
      <c r="G299" s="1" t="s">
        <v>1421</v>
      </c>
      <c r="H299" s="1" t="s">
        <v>825</v>
      </c>
      <c r="I299" s="1" t="s">
        <v>826</v>
      </c>
      <c r="J299" s="1" t="s">
        <v>827</v>
      </c>
      <c r="K299" s="1" t="s">
        <v>1422</v>
      </c>
    </row>
    <row r="300" spans="1:11" hidden="1">
      <c r="A300" s="3">
        <v>11</v>
      </c>
      <c r="B300" s="11"/>
      <c r="C300" s="4" t="s">
        <v>29</v>
      </c>
      <c r="D300" s="5">
        <v>2</v>
      </c>
      <c r="E300" s="3" t="s">
        <v>52</v>
      </c>
      <c r="F300" s="3" t="s">
        <v>823</v>
      </c>
      <c r="G300" s="1" t="s">
        <v>1423</v>
      </c>
      <c r="H300" s="1" t="s">
        <v>825</v>
      </c>
      <c r="I300" s="1" t="s">
        <v>826</v>
      </c>
      <c r="J300" s="1" t="s">
        <v>827</v>
      </c>
      <c r="K300" s="1" t="s">
        <v>1424</v>
      </c>
    </row>
    <row r="301" spans="1:11" hidden="1">
      <c r="A301" s="3">
        <v>11</v>
      </c>
      <c r="B301" s="11"/>
      <c r="C301" s="4" t="s">
        <v>32</v>
      </c>
      <c r="D301" s="5">
        <v>2</v>
      </c>
      <c r="E301" s="3" t="s">
        <v>54</v>
      </c>
      <c r="F301" s="3" t="s">
        <v>823</v>
      </c>
      <c r="G301" s="1" t="s">
        <v>1425</v>
      </c>
      <c r="H301" s="1" t="s">
        <v>825</v>
      </c>
      <c r="I301" s="1" t="s">
        <v>826</v>
      </c>
      <c r="J301" s="1" t="s">
        <v>827</v>
      </c>
      <c r="K301" s="1" t="s">
        <v>1426</v>
      </c>
    </row>
    <row r="302" spans="1:11" hidden="1">
      <c r="A302" s="3">
        <v>11</v>
      </c>
      <c r="B302" s="11"/>
      <c r="C302" s="4" t="s">
        <v>35</v>
      </c>
      <c r="D302" s="5">
        <v>2</v>
      </c>
      <c r="E302" s="3" t="s">
        <v>57</v>
      </c>
      <c r="F302" s="3" t="s">
        <v>823</v>
      </c>
      <c r="G302" s="1" t="s">
        <v>1427</v>
      </c>
      <c r="H302" s="1" t="s">
        <v>825</v>
      </c>
      <c r="I302" s="1" t="s">
        <v>826</v>
      </c>
      <c r="J302" s="1" t="s">
        <v>827</v>
      </c>
      <c r="K302" s="1" t="s">
        <v>1428</v>
      </c>
    </row>
    <row r="303" spans="1:11" hidden="1">
      <c r="A303" s="3">
        <v>11</v>
      </c>
      <c r="B303" s="11"/>
      <c r="C303" s="4" t="s">
        <v>38</v>
      </c>
      <c r="D303" s="5">
        <v>2</v>
      </c>
      <c r="E303" s="3" t="s">
        <v>59</v>
      </c>
      <c r="F303" s="3" t="s">
        <v>823</v>
      </c>
      <c r="G303" s="1" t="s">
        <v>1429</v>
      </c>
      <c r="H303" s="1" t="s">
        <v>825</v>
      </c>
      <c r="I303" s="1" t="s">
        <v>826</v>
      </c>
      <c r="J303" s="1" t="s">
        <v>827</v>
      </c>
      <c r="K303" s="1" t="s">
        <v>1430</v>
      </c>
    </row>
    <row r="304" spans="1:11" hidden="1">
      <c r="A304" s="3">
        <v>11</v>
      </c>
      <c r="B304" s="11"/>
      <c r="C304" s="4" t="s">
        <v>41</v>
      </c>
      <c r="D304" s="5">
        <v>2</v>
      </c>
      <c r="E304" s="3" t="s">
        <v>61</v>
      </c>
      <c r="F304" s="3" t="s">
        <v>823</v>
      </c>
      <c r="G304" s="1" t="s">
        <v>1431</v>
      </c>
      <c r="H304" s="1" t="s">
        <v>825</v>
      </c>
      <c r="I304" s="1" t="s">
        <v>826</v>
      </c>
      <c r="J304" s="1" t="s">
        <v>827</v>
      </c>
      <c r="K304" s="1" t="s">
        <v>1432</v>
      </c>
    </row>
    <row r="305" spans="1:11" hidden="1">
      <c r="A305" s="3">
        <v>11</v>
      </c>
      <c r="B305" s="11"/>
      <c r="C305" s="4" t="s">
        <v>44</v>
      </c>
      <c r="D305" s="5">
        <v>2</v>
      </c>
      <c r="E305" s="3" t="s">
        <v>64</v>
      </c>
      <c r="F305" s="3" t="s">
        <v>823</v>
      </c>
      <c r="G305" s="1" t="s">
        <v>1433</v>
      </c>
      <c r="H305" s="1" t="s">
        <v>825</v>
      </c>
      <c r="I305" s="1" t="s">
        <v>826</v>
      </c>
      <c r="J305" s="1" t="s">
        <v>827</v>
      </c>
      <c r="K305" s="1" t="s">
        <v>1434</v>
      </c>
    </row>
    <row r="306" spans="1:11" hidden="1">
      <c r="A306" s="3">
        <v>11</v>
      </c>
      <c r="B306" s="11"/>
      <c r="C306" s="4" t="s">
        <v>22</v>
      </c>
      <c r="D306" s="5">
        <v>3</v>
      </c>
      <c r="E306" s="3" t="s">
        <v>66</v>
      </c>
      <c r="F306" s="3" t="s">
        <v>823</v>
      </c>
      <c r="G306" s="1" t="s">
        <v>1435</v>
      </c>
      <c r="H306" s="1" t="s">
        <v>825</v>
      </c>
      <c r="I306" s="1" t="s">
        <v>826</v>
      </c>
      <c r="J306" s="1" t="s">
        <v>827</v>
      </c>
      <c r="K306" s="1" t="s">
        <v>1436</v>
      </c>
    </row>
    <row r="307" spans="1:11" hidden="1">
      <c r="A307" s="3">
        <v>11</v>
      </c>
      <c r="B307" s="11"/>
      <c r="C307" s="4" t="s">
        <v>26</v>
      </c>
      <c r="D307" s="5">
        <v>3</v>
      </c>
      <c r="E307" s="3" t="s">
        <v>68</v>
      </c>
      <c r="F307" s="3" t="s">
        <v>823</v>
      </c>
      <c r="G307" s="1" t="s">
        <v>1437</v>
      </c>
      <c r="H307" s="1" t="s">
        <v>825</v>
      </c>
      <c r="I307" s="1" t="s">
        <v>826</v>
      </c>
      <c r="J307" s="1" t="s">
        <v>827</v>
      </c>
      <c r="K307" s="1" t="s">
        <v>1438</v>
      </c>
    </row>
    <row r="308" spans="1:11" hidden="1">
      <c r="A308" s="3">
        <v>11</v>
      </c>
      <c r="B308" s="11"/>
      <c r="C308" s="4" t="s">
        <v>29</v>
      </c>
      <c r="D308" s="5">
        <v>3</v>
      </c>
      <c r="E308" s="3" t="s">
        <v>70</v>
      </c>
      <c r="F308" s="3" t="s">
        <v>823</v>
      </c>
      <c r="G308" s="1" t="s">
        <v>1439</v>
      </c>
      <c r="H308" s="1" t="s">
        <v>825</v>
      </c>
      <c r="I308" s="1" t="s">
        <v>826</v>
      </c>
      <c r="J308" s="1" t="s">
        <v>827</v>
      </c>
      <c r="K308" s="1" t="s">
        <v>1440</v>
      </c>
    </row>
    <row r="309" spans="1:11" hidden="1">
      <c r="A309" s="3">
        <v>11</v>
      </c>
      <c r="B309" s="11"/>
      <c r="C309" s="4" t="s">
        <v>32</v>
      </c>
      <c r="D309" s="5">
        <v>3</v>
      </c>
      <c r="E309" s="3" t="s">
        <v>72</v>
      </c>
      <c r="F309" s="3" t="s">
        <v>823</v>
      </c>
      <c r="G309" s="1" t="s">
        <v>1441</v>
      </c>
      <c r="H309" s="1" t="s">
        <v>825</v>
      </c>
      <c r="I309" s="1" t="s">
        <v>826</v>
      </c>
      <c r="J309" s="1" t="s">
        <v>827</v>
      </c>
      <c r="K309" s="1" t="s">
        <v>1442</v>
      </c>
    </row>
    <row r="310" spans="1:11" hidden="1">
      <c r="A310" s="3">
        <v>11</v>
      </c>
      <c r="B310" s="11"/>
      <c r="C310" s="4" t="s">
        <v>35</v>
      </c>
      <c r="D310" s="5">
        <v>3</v>
      </c>
      <c r="E310" s="3" t="s">
        <v>74</v>
      </c>
      <c r="F310" s="3" t="s">
        <v>823</v>
      </c>
      <c r="G310" s="1" t="s">
        <v>1443</v>
      </c>
      <c r="H310" s="1" t="s">
        <v>825</v>
      </c>
      <c r="I310" s="1" t="s">
        <v>826</v>
      </c>
      <c r="J310" s="1" t="s">
        <v>827</v>
      </c>
      <c r="K310" s="1" t="s">
        <v>1444</v>
      </c>
    </row>
    <row r="311" spans="1:11" hidden="1">
      <c r="A311" s="3">
        <v>11</v>
      </c>
      <c r="B311" s="11"/>
      <c r="C311" s="4" t="s">
        <v>38</v>
      </c>
      <c r="D311" s="5">
        <v>3</v>
      </c>
      <c r="E311" s="3" t="s">
        <v>76</v>
      </c>
      <c r="F311" s="3" t="s">
        <v>823</v>
      </c>
      <c r="G311" s="1" t="s">
        <v>1445</v>
      </c>
      <c r="H311" s="1" t="s">
        <v>825</v>
      </c>
      <c r="I311" s="1" t="s">
        <v>826</v>
      </c>
      <c r="J311" s="1" t="s">
        <v>827</v>
      </c>
      <c r="K311" s="1" t="s">
        <v>1446</v>
      </c>
    </row>
    <row r="312" spans="1:11" hidden="1">
      <c r="A312" s="3">
        <v>11</v>
      </c>
      <c r="B312" s="11"/>
      <c r="C312" s="4" t="s">
        <v>41</v>
      </c>
      <c r="D312" s="5">
        <v>3</v>
      </c>
      <c r="E312" s="3" t="s">
        <v>78</v>
      </c>
      <c r="F312" s="3" t="s">
        <v>823</v>
      </c>
      <c r="G312" s="1" t="s">
        <v>1447</v>
      </c>
      <c r="H312" s="1" t="s">
        <v>825</v>
      </c>
      <c r="I312" s="1" t="s">
        <v>826</v>
      </c>
      <c r="J312" s="1" t="s">
        <v>827</v>
      </c>
      <c r="K312" s="1" t="s">
        <v>1448</v>
      </c>
    </row>
    <row r="313" spans="1:11" hidden="1">
      <c r="A313" s="3">
        <v>11</v>
      </c>
      <c r="B313" s="11"/>
      <c r="C313" s="4" t="s">
        <v>44</v>
      </c>
      <c r="D313" s="5">
        <v>3</v>
      </c>
      <c r="E313" s="3" t="s">
        <v>80</v>
      </c>
      <c r="F313" s="3" t="s">
        <v>823</v>
      </c>
      <c r="G313" s="1" t="s">
        <v>1449</v>
      </c>
      <c r="H313" s="1" t="s">
        <v>825</v>
      </c>
      <c r="I313" s="1" t="s">
        <v>826</v>
      </c>
      <c r="J313" s="1" t="s">
        <v>827</v>
      </c>
      <c r="K313" s="1" t="s">
        <v>1450</v>
      </c>
    </row>
    <row r="314" spans="1:11" hidden="1">
      <c r="A314" s="3">
        <v>11</v>
      </c>
      <c r="B314" s="11"/>
      <c r="C314" s="4" t="s">
        <v>22</v>
      </c>
      <c r="D314" s="5">
        <v>4</v>
      </c>
      <c r="E314" s="3" t="s">
        <v>82</v>
      </c>
      <c r="F314" s="3" t="s">
        <v>823</v>
      </c>
      <c r="G314" s="1" t="s">
        <v>1451</v>
      </c>
      <c r="H314" s="1" t="s">
        <v>825</v>
      </c>
      <c r="I314" s="1" t="s">
        <v>826</v>
      </c>
      <c r="J314" s="1" t="s">
        <v>827</v>
      </c>
      <c r="K314" s="1" t="s">
        <v>1452</v>
      </c>
    </row>
    <row r="315" spans="1:11" hidden="1">
      <c r="A315" s="3">
        <v>11</v>
      </c>
      <c r="B315" s="11"/>
      <c r="C315" s="4" t="s">
        <v>26</v>
      </c>
      <c r="D315" s="5">
        <v>4</v>
      </c>
      <c r="E315" s="3" t="s">
        <v>84</v>
      </c>
      <c r="F315" s="3" t="s">
        <v>823</v>
      </c>
      <c r="G315" s="1" t="s">
        <v>1453</v>
      </c>
      <c r="H315" s="1" t="s">
        <v>825</v>
      </c>
      <c r="I315" s="1" t="s">
        <v>826</v>
      </c>
      <c r="J315" s="1" t="s">
        <v>827</v>
      </c>
      <c r="K315" s="1" t="s">
        <v>1454</v>
      </c>
    </row>
    <row r="316" spans="1:11" hidden="1">
      <c r="A316" s="3">
        <v>11</v>
      </c>
      <c r="B316" s="11"/>
      <c r="C316" s="4" t="s">
        <v>29</v>
      </c>
      <c r="D316" s="5">
        <v>4</v>
      </c>
      <c r="E316" s="3" t="s">
        <v>86</v>
      </c>
      <c r="F316" s="3" t="s">
        <v>823</v>
      </c>
      <c r="G316" s="1" t="s">
        <v>1455</v>
      </c>
      <c r="H316" s="1" t="s">
        <v>825</v>
      </c>
      <c r="I316" s="1" t="s">
        <v>826</v>
      </c>
      <c r="J316" s="1" t="s">
        <v>827</v>
      </c>
      <c r="K316" s="1" t="s">
        <v>1456</v>
      </c>
    </row>
    <row r="317" spans="1:11" hidden="1">
      <c r="A317" s="3">
        <v>11</v>
      </c>
      <c r="B317" s="11"/>
      <c r="C317" s="4" t="s">
        <v>32</v>
      </c>
      <c r="D317" s="5">
        <v>4</v>
      </c>
      <c r="E317" s="3" t="s">
        <v>88</v>
      </c>
      <c r="F317" s="3" t="s">
        <v>823</v>
      </c>
      <c r="G317" s="1" t="s">
        <v>1457</v>
      </c>
      <c r="H317" s="1" t="s">
        <v>825</v>
      </c>
      <c r="I317" s="1" t="s">
        <v>826</v>
      </c>
      <c r="J317" s="1" t="s">
        <v>827</v>
      </c>
      <c r="K317" s="1" t="s">
        <v>1458</v>
      </c>
    </row>
    <row r="318" spans="1:11" hidden="1">
      <c r="A318" s="3">
        <v>11</v>
      </c>
      <c r="B318" s="11"/>
      <c r="C318" s="4" t="s">
        <v>35</v>
      </c>
      <c r="D318" s="5">
        <v>4</v>
      </c>
      <c r="E318" s="3" t="s">
        <v>90</v>
      </c>
      <c r="F318" s="3" t="s">
        <v>823</v>
      </c>
      <c r="G318" s="1" t="s">
        <v>1459</v>
      </c>
      <c r="H318" s="1" t="s">
        <v>825</v>
      </c>
      <c r="I318" s="1" t="s">
        <v>826</v>
      </c>
      <c r="J318" s="1" t="s">
        <v>827</v>
      </c>
      <c r="K318" s="1" t="s">
        <v>1460</v>
      </c>
    </row>
    <row r="319" spans="1:11" hidden="1">
      <c r="A319" s="3">
        <v>11</v>
      </c>
      <c r="B319" s="11"/>
      <c r="C319" s="4" t="s">
        <v>38</v>
      </c>
      <c r="D319" s="5">
        <v>4</v>
      </c>
      <c r="E319" s="3" t="s">
        <v>92</v>
      </c>
      <c r="F319" s="3" t="s">
        <v>823</v>
      </c>
      <c r="G319" s="1" t="s">
        <v>1461</v>
      </c>
      <c r="H319" s="1" t="s">
        <v>825</v>
      </c>
      <c r="I319" s="1" t="s">
        <v>826</v>
      </c>
      <c r="J319" s="1" t="s">
        <v>827</v>
      </c>
      <c r="K319" s="1" t="s">
        <v>1462</v>
      </c>
    </row>
    <row r="320" spans="1:11" hidden="1">
      <c r="A320" s="3">
        <v>11</v>
      </c>
      <c r="B320" s="11"/>
      <c r="C320" s="4" t="s">
        <v>41</v>
      </c>
      <c r="D320" s="5">
        <v>4</v>
      </c>
      <c r="E320" s="3" t="s">
        <v>94</v>
      </c>
      <c r="F320" s="3" t="s">
        <v>823</v>
      </c>
      <c r="G320" s="1" t="s">
        <v>1463</v>
      </c>
      <c r="H320" s="1" t="s">
        <v>825</v>
      </c>
      <c r="I320" s="1" t="s">
        <v>826</v>
      </c>
      <c r="J320" s="1" t="s">
        <v>827</v>
      </c>
      <c r="K320" s="1" t="s">
        <v>1464</v>
      </c>
    </row>
    <row r="321" spans="1:11" hidden="1">
      <c r="A321" s="3">
        <v>11</v>
      </c>
      <c r="B321" s="11"/>
      <c r="C321" s="4" t="s">
        <v>44</v>
      </c>
      <c r="D321" s="5">
        <v>4</v>
      </c>
      <c r="E321" s="3" t="s">
        <v>96</v>
      </c>
      <c r="F321" s="3" t="s">
        <v>823</v>
      </c>
      <c r="G321" s="1" t="s">
        <v>1465</v>
      </c>
      <c r="H321" s="1" t="s">
        <v>825</v>
      </c>
      <c r="I321" s="1" t="s">
        <v>826</v>
      </c>
      <c r="J321" s="1" t="s">
        <v>827</v>
      </c>
      <c r="K321" s="1" t="s">
        <v>1466</v>
      </c>
    </row>
    <row r="322" spans="1:11" hidden="1">
      <c r="A322" s="3">
        <v>11</v>
      </c>
      <c r="B322" s="11"/>
      <c r="C322" s="4" t="s">
        <v>22</v>
      </c>
      <c r="D322" s="5">
        <v>5</v>
      </c>
      <c r="E322" s="3" t="s">
        <v>98</v>
      </c>
      <c r="F322" s="3" t="s">
        <v>823</v>
      </c>
      <c r="G322" s="1" t="s">
        <v>1467</v>
      </c>
      <c r="H322" s="1" t="s">
        <v>825</v>
      </c>
      <c r="I322" s="1" t="s">
        <v>826</v>
      </c>
      <c r="J322" s="1" t="s">
        <v>827</v>
      </c>
      <c r="K322" s="1" t="s">
        <v>1468</v>
      </c>
    </row>
    <row r="323" spans="1:11" hidden="1">
      <c r="A323" s="3">
        <v>11</v>
      </c>
      <c r="B323" s="11"/>
      <c r="C323" s="4" t="s">
        <v>26</v>
      </c>
      <c r="D323" s="5">
        <v>5</v>
      </c>
      <c r="E323" s="3" t="s">
        <v>100</v>
      </c>
      <c r="F323" s="3" t="s">
        <v>823</v>
      </c>
      <c r="G323" s="1" t="s">
        <v>1469</v>
      </c>
      <c r="H323" s="1" t="s">
        <v>825</v>
      </c>
      <c r="I323" s="1" t="s">
        <v>826</v>
      </c>
      <c r="J323" s="1" t="s">
        <v>827</v>
      </c>
      <c r="K323" s="1" t="s">
        <v>1470</v>
      </c>
    </row>
    <row r="324" spans="1:11" hidden="1">
      <c r="A324" s="3">
        <v>11</v>
      </c>
      <c r="B324" s="11"/>
      <c r="C324" s="4" t="s">
        <v>29</v>
      </c>
      <c r="D324" s="5">
        <v>5</v>
      </c>
      <c r="E324" s="3" t="s">
        <v>102</v>
      </c>
      <c r="F324" s="3" t="s">
        <v>823</v>
      </c>
      <c r="G324" s="1" t="s">
        <v>1471</v>
      </c>
      <c r="H324" s="1" t="s">
        <v>825</v>
      </c>
      <c r="I324" s="1" t="s">
        <v>826</v>
      </c>
      <c r="J324" s="1" t="s">
        <v>827</v>
      </c>
      <c r="K324" s="1" t="s">
        <v>1472</v>
      </c>
    </row>
    <row r="325" spans="1:11" hidden="1">
      <c r="A325" s="3">
        <v>11</v>
      </c>
      <c r="B325" s="11"/>
      <c r="C325" s="4" t="s">
        <v>32</v>
      </c>
      <c r="D325" s="5">
        <v>5</v>
      </c>
      <c r="E325" s="3" t="s">
        <v>104</v>
      </c>
      <c r="F325" s="3" t="s">
        <v>823</v>
      </c>
      <c r="G325" s="1" t="s">
        <v>1473</v>
      </c>
      <c r="H325" s="1" t="s">
        <v>825</v>
      </c>
      <c r="I325" s="1" t="s">
        <v>826</v>
      </c>
      <c r="J325" s="1" t="s">
        <v>827</v>
      </c>
      <c r="K325" s="1" t="s">
        <v>1474</v>
      </c>
    </row>
    <row r="326" spans="1:11" hidden="1">
      <c r="A326" s="3">
        <v>11</v>
      </c>
      <c r="B326" s="11"/>
      <c r="C326" s="4" t="s">
        <v>35</v>
      </c>
      <c r="D326" s="5">
        <v>5</v>
      </c>
      <c r="E326" s="3" t="s">
        <v>106</v>
      </c>
      <c r="F326" s="3" t="s">
        <v>823</v>
      </c>
      <c r="G326" s="1" t="s">
        <v>1475</v>
      </c>
      <c r="H326" s="1" t="s">
        <v>825</v>
      </c>
      <c r="I326" s="1" t="s">
        <v>826</v>
      </c>
      <c r="J326" s="1" t="s">
        <v>827</v>
      </c>
      <c r="K326" s="1" t="s">
        <v>1476</v>
      </c>
    </row>
    <row r="327" spans="1:11" hidden="1">
      <c r="A327" s="3">
        <v>11</v>
      </c>
      <c r="B327" s="11"/>
      <c r="C327" s="4" t="s">
        <v>38</v>
      </c>
      <c r="D327" s="5">
        <v>5</v>
      </c>
      <c r="E327" s="3" t="s">
        <v>108</v>
      </c>
      <c r="F327" s="3" t="s">
        <v>823</v>
      </c>
      <c r="G327" s="1" t="s">
        <v>1477</v>
      </c>
      <c r="H327" s="1" t="s">
        <v>825</v>
      </c>
      <c r="I327" s="1" t="s">
        <v>826</v>
      </c>
      <c r="J327" s="1" t="s">
        <v>827</v>
      </c>
      <c r="K327" s="1" t="s">
        <v>1478</v>
      </c>
    </row>
    <row r="328" spans="1:11" hidden="1">
      <c r="A328" s="3">
        <v>11</v>
      </c>
      <c r="B328" s="11"/>
      <c r="C328" s="4" t="s">
        <v>41</v>
      </c>
      <c r="D328" s="5">
        <v>5</v>
      </c>
      <c r="E328" s="3" t="s">
        <v>110</v>
      </c>
      <c r="F328" s="3" t="s">
        <v>823</v>
      </c>
      <c r="G328" s="1" t="s">
        <v>1479</v>
      </c>
      <c r="H328" s="1" t="s">
        <v>825</v>
      </c>
      <c r="I328" s="1" t="s">
        <v>826</v>
      </c>
      <c r="J328" s="1" t="s">
        <v>827</v>
      </c>
      <c r="K328" s="1" t="s">
        <v>1480</v>
      </c>
    </row>
    <row r="329" spans="1:11" hidden="1">
      <c r="A329" s="3">
        <v>11</v>
      </c>
      <c r="B329" s="11"/>
      <c r="C329" s="4" t="s">
        <v>44</v>
      </c>
      <c r="D329" s="5">
        <v>5</v>
      </c>
      <c r="E329" s="3" t="s">
        <v>112</v>
      </c>
      <c r="F329" s="3" t="s">
        <v>823</v>
      </c>
      <c r="G329" s="1" t="s">
        <v>1481</v>
      </c>
      <c r="H329" s="1" t="s">
        <v>825</v>
      </c>
      <c r="I329" s="1" t="s">
        <v>826</v>
      </c>
      <c r="J329" s="1" t="s">
        <v>827</v>
      </c>
      <c r="K329" s="1" t="s">
        <v>1482</v>
      </c>
    </row>
    <row r="330" spans="1:11" hidden="1">
      <c r="A330" s="3">
        <v>11</v>
      </c>
      <c r="B330" s="11"/>
      <c r="C330" s="4" t="s">
        <v>22</v>
      </c>
      <c r="D330" s="5">
        <v>6</v>
      </c>
      <c r="E330" s="3" t="s">
        <v>114</v>
      </c>
      <c r="F330" s="3" t="s">
        <v>823</v>
      </c>
      <c r="G330" s="1" t="s">
        <v>1483</v>
      </c>
      <c r="H330" s="1" t="s">
        <v>825</v>
      </c>
      <c r="I330" s="1" t="s">
        <v>826</v>
      </c>
      <c r="J330" s="1" t="s">
        <v>827</v>
      </c>
      <c r="K330" s="1" t="s">
        <v>1484</v>
      </c>
    </row>
    <row r="331" spans="1:11" hidden="1">
      <c r="A331" s="3">
        <v>11</v>
      </c>
      <c r="B331" s="11"/>
      <c r="C331" s="4" t="s">
        <v>26</v>
      </c>
      <c r="D331" s="5">
        <v>6</v>
      </c>
      <c r="E331" s="3" t="s">
        <v>116</v>
      </c>
      <c r="F331" s="3" t="s">
        <v>823</v>
      </c>
      <c r="G331" s="1" t="s">
        <v>1485</v>
      </c>
      <c r="H331" s="1" t="s">
        <v>825</v>
      </c>
      <c r="I331" s="1" t="s">
        <v>826</v>
      </c>
      <c r="J331" s="1" t="s">
        <v>827</v>
      </c>
      <c r="K331" s="1" t="s">
        <v>1486</v>
      </c>
    </row>
    <row r="332" spans="1:11" hidden="1">
      <c r="A332" s="3">
        <v>11</v>
      </c>
      <c r="B332" s="11"/>
      <c r="C332" s="4" t="s">
        <v>29</v>
      </c>
      <c r="D332" s="5">
        <v>6</v>
      </c>
      <c r="E332" s="3" t="s">
        <v>118</v>
      </c>
      <c r="F332" s="3" t="s">
        <v>823</v>
      </c>
      <c r="G332" s="1" t="s">
        <v>1487</v>
      </c>
      <c r="H332" s="1" t="s">
        <v>825</v>
      </c>
      <c r="I332" s="1" t="s">
        <v>826</v>
      </c>
      <c r="J332" s="1" t="s">
        <v>827</v>
      </c>
      <c r="K332" s="1" t="s">
        <v>1488</v>
      </c>
    </row>
    <row r="333" spans="1:11" hidden="1">
      <c r="A333" s="3">
        <v>11</v>
      </c>
      <c r="B333" s="11"/>
      <c r="C333" s="4" t="s">
        <v>32</v>
      </c>
      <c r="D333" s="5">
        <v>6</v>
      </c>
      <c r="E333" s="3" t="s">
        <v>120</v>
      </c>
      <c r="F333" s="3" t="s">
        <v>823</v>
      </c>
      <c r="G333" s="1" t="s">
        <v>1489</v>
      </c>
      <c r="H333" s="1" t="s">
        <v>825</v>
      </c>
      <c r="I333" s="1" t="s">
        <v>826</v>
      </c>
      <c r="J333" s="1" t="s">
        <v>827</v>
      </c>
      <c r="K333" s="1" t="s">
        <v>1490</v>
      </c>
    </row>
    <row r="334" spans="1:11" hidden="1">
      <c r="A334" s="3">
        <v>11</v>
      </c>
      <c r="B334" s="11"/>
      <c r="C334" s="4" t="s">
        <v>35</v>
      </c>
      <c r="D334" s="5">
        <v>6</v>
      </c>
      <c r="E334" s="3" t="s">
        <v>122</v>
      </c>
      <c r="F334" s="3" t="s">
        <v>823</v>
      </c>
      <c r="G334" s="1" t="s">
        <v>1491</v>
      </c>
      <c r="H334" s="1" t="s">
        <v>825</v>
      </c>
      <c r="I334" s="1" t="s">
        <v>826</v>
      </c>
      <c r="J334" s="1" t="s">
        <v>827</v>
      </c>
      <c r="K334" s="1" t="s">
        <v>1492</v>
      </c>
    </row>
    <row r="335" spans="1:11" hidden="1">
      <c r="A335" s="3">
        <v>11</v>
      </c>
      <c r="B335" s="11"/>
      <c r="C335" s="4" t="s">
        <v>38</v>
      </c>
      <c r="D335" s="5">
        <v>6</v>
      </c>
      <c r="E335" s="3" t="s">
        <v>124</v>
      </c>
      <c r="F335" s="3" t="s">
        <v>823</v>
      </c>
      <c r="G335" s="1" t="s">
        <v>1493</v>
      </c>
      <c r="H335" s="1" t="s">
        <v>825</v>
      </c>
      <c r="I335" s="1" t="s">
        <v>826</v>
      </c>
      <c r="J335" s="1" t="s">
        <v>827</v>
      </c>
      <c r="K335" s="1" t="s">
        <v>1494</v>
      </c>
    </row>
    <row r="336" spans="1:11" hidden="1">
      <c r="A336" s="3">
        <v>11</v>
      </c>
      <c r="B336" s="11"/>
      <c r="C336" s="4" t="s">
        <v>41</v>
      </c>
      <c r="D336" s="5">
        <v>6</v>
      </c>
      <c r="E336" s="3" t="s">
        <v>126</v>
      </c>
      <c r="F336" s="3" t="s">
        <v>823</v>
      </c>
      <c r="G336" s="1" t="s">
        <v>1495</v>
      </c>
      <c r="H336" s="1" t="s">
        <v>825</v>
      </c>
      <c r="I336" s="1" t="s">
        <v>826</v>
      </c>
      <c r="J336" s="1" t="s">
        <v>827</v>
      </c>
      <c r="K336" s="1" t="s">
        <v>1496</v>
      </c>
    </row>
    <row r="337" spans="1:11" hidden="1">
      <c r="A337" s="3">
        <v>11</v>
      </c>
      <c r="B337" s="11"/>
      <c r="C337" s="4" t="s">
        <v>44</v>
      </c>
      <c r="D337" s="5">
        <v>6</v>
      </c>
      <c r="E337" s="3" t="s">
        <v>128</v>
      </c>
      <c r="F337" s="3" t="s">
        <v>823</v>
      </c>
      <c r="G337" s="1" t="s">
        <v>1497</v>
      </c>
      <c r="H337" s="1" t="s">
        <v>825</v>
      </c>
      <c r="I337" s="1" t="s">
        <v>826</v>
      </c>
      <c r="J337" s="1" t="s">
        <v>827</v>
      </c>
      <c r="K337" s="1" t="s">
        <v>1498</v>
      </c>
    </row>
    <row r="338" spans="1:11" hidden="1">
      <c r="A338" s="3">
        <v>11</v>
      </c>
      <c r="B338" s="11"/>
      <c r="C338" s="4" t="s">
        <v>22</v>
      </c>
      <c r="D338" s="5">
        <v>7</v>
      </c>
      <c r="E338" s="3" t="s">
        <v>130</v>
      </c>
      <c r="F338" s="3" t="s">
        <v>823</v>
      </c>
      <c r="G338" s="1" t="s">
        <v>1499</v>
      </c>
      <c r="H338" s="1" t="s">
        <v>825</v>
      </c>
      <c r="I338" s="1" t="s">
        <v>826</v>
      </c>
      <c r="J338" s="1" t="s">
        <v>827</v>
      </c>
      <c r="K338" s="1" t="s">
        <v>1500</v>
      </c>
    </row>
    <row r="339" spans="1:11" hidden="1">
      <c r="A339" s="3">
        <v>11</v>
      </c>
      <c r="B339" s="11"/>
      <c r="C339" s="4" t="s">
        <v>26</v>
      </c>
      <c r="D339" s="5">
        <v>7</v>
      </c>
      <c r="E339" s="3" t="s">
        <v>133</v>
      </c>
      <c r="F339" s="3" t="s">
        <v>823</v>
      </c>
      <c r="G339" s="1" t="s">
        <v>1501</v>
      </c>
      <c r="H339" s="1" t="s">
        <v>825</v>
      </c>
      <c r="I339" s="1" t="s">
        <v>826</v>
      </c>
      <c r="J339" s="1" t="s">
        <v>827</v>
      </c>
      <c r="K339" s="1" t="s">
        <v>1502</v>
      </c>
    </row>
    <row r="340" spans="1:11" hidden="1">
      <c r="A340" s="3">
        <v>11</v>
      </c>
      <c r="B340" s="11"/>
      <c r="C340" s="4" t="s">
        <v>29</v>
      </c>
      <c r="D340" s="5">
        <v>7</v>
      </c>
      <c r="E340" s="3" t="s">
        <v>135</v>
      </c>
      <c r="F340" s="3" t="s">
        <v>823</v>
      </c>
      <c r="G340" s="1" t="s">
        <v>1503</v>
      </c>
      <c r="H340" s="1" t="s">
        <v>825</v>
      </c>
      <c r="I340" s="1" t="s">
        <v>826</v>
      </c>
      <c r="J340" s="1" t="s">
        <v>827</v>
      </c>
      <c r="K340" s="1" t="s">
        <v>1504</v>
      </c>
    </row>
    <row r="341" spans="1:11" hidden="1">
      <c r="A341" s="3">
        <v>11</v>
      </c>
      <c r="B341" s="11"/>
      <c r="C341" s="4" t="s">
        <v>32</v>
      </c>
      <c r="D341" s="5">
        <v>7</v>
      </c>
      <c r="E341" s="3" t="s">
        <v>137</v>
      </c>
      <c r="F341" s="3" t="s">
        <v>823</v>
      </c>
      <c r="G341" s="1" t="s">
        <v>1505</v>
      </c>
      <c r="H341" s="1" t="s">
        <v>825</v>
      </c>
      <c r="I341" s="1" t="s">
        <v>826</v>
      </c>
      <c r="J341" s="1" t="s">
        <v>827</v>
      </c>
      <c r="K341" s="1" t="s">
        <v>1506</v>
      </c>
    </row>
    <row r="342" spans="1:11" hidden="1">
      <c r="A342" s="3">
        <v>11</v>
      </c>
      <c r="B342" s="11"/>
      <c r="C342" s="4" t="s">
        <v>35</v>
      </c>
      <c r="D342" s="5">
        <v>7</v>
      </c>
      <c r="E342" s="3" t="s">
        <v>139</v>
      </c>
      <c r="F342" s="3" t="s">
        <v>823</v>
      </c>
      <c r="G342" s="1" t="s">
        <v>1507</v>
      </c>
      <c r="H342" s="1" t="s">
        <v>825</v>
      </c>
      <c r="I342" s="1" t="s">
        <v>826</v>
      </c>
      <c r="J342" s="1" t="s">
        <v>827</v>
      </c>
      <c r="K342" s="1" t="s">
        <v>1508</v>
      </c>
    </row>
    <row r="343" spans="1:11" hidden="1">
      <c r="A343" s="3">
        <v>11</v>
      </c>
      <c r="B343" s="11"/>
      <c r="C343" s="4" t="s">
        <v>38</v>
      </c>
      <c r="D343" s="5">
        <v>7</v>
      </c>
      <c r="E343" s="3" t="s">
        <v>141</v>
      </c>
      <c r="F343" s="3" t="s">
        <v>823</v>
      </c>
      <c r="G343" s="1" t="s">
        <v>1509</v>
      </c>
      <c r="H343" s="1" t="s">
        <v>825</v>
      </c>
      <c r="I343" s="1" t="s">
        <v>826</v>
      </c>
      <c r="J343" s="1" t="s">
        <v>827</v>
      </c>
      <c r="K343" s="1" t="s">
        <v>1510</v>
      </c>
    </row>
    <row r="344" spans="1:11" hidden="1">
      <c r="A344" s="3">
        <v>11</v>
      </c>
      <c r="B344" s="11"/>
      <c r="C344" s="4" t="s">
        <v>41</v>
      </c>
      <c r="D344" s="5">
        <v>7</v>
      </c>
      <c r="E344" s="3" t="s">
        <v>143</v>
      </c>
      <c r="F344" s="3" t="s">
        <v>823</v>
      </c>
      <c r="G344" s="1" t="s">
        <v>1511</v>
      </c>
      <c r="H344" s="1" t="s">
        <v>825</v>
      </c>
      <c r="I344" s="1" t="s">
        <v>826</v>
      </c>
      <c r="J344" s="1" t="s">
        <v>827</v>
      </c>
      <c r="K344" s="1" t="s">
        <v>1512</v>
      </c>
    </row>
    <row r="345" spans="1:11" hidden="1">
      <c r="A345" s="3">
        <v>11</v>
      </c>
      <c r="B345" s="11"/>
      <c r="C345" s="4" t="s">
        <v>44</v>
      </c>
      <c r="D345" s="5">
        <v>7</v>
      </c>
      <c r="E345" s="3" t="s">
        <v>145</v>
      </c>
      <c r="F345" s="3" t="s">
        <v>823</v>
      </c>
      <c r="G345" s="1" t="s">
        <v>1513</v>
      </c>
      <c r="H345" s="1" t="s">
        <v>825</v>
      </c>
      <c r="I345" s="1" t="s">
        <v>826</v>
      </c>
      <c r="J345" s="1" t="s">
        <v>827</v>
      </c>
      <c r="K345" s="1" t="s">
        <v>1514</v>
      </c>
    </row>
    <row r="346" spans="1:11" hidden="1">
      <c r="A346" s="3">
        <v>11</v>
      </c>
      <c r="B346" s="11"/>
      <c r="C346" s="4" t="s">
        <v>22</v>
      </c>
      <c r="D346" s="5">
        <v>8</v>
      </c>
      <c r="E346" s="3" t="s">
        <v>147</v>
      </c>
      <c r="F346" s="3" t="s">
        <v>823</v>
      </c>
      <c r="G346" s="1" t="s">
        <v>1515</v>
      </c>
      <c r="H346" s="1" t="s">
        <v>825</v>
      </c>
      <c r="I346" s="1" t="s">
        <v>826</v>
      </c>
      <c r="J346" s="1" t="s">
        <v>827</v>
      </c>
      <c r="K346" s="1" t="s">
        <v>1516</v>
      </c>
    </row>
    <row r="347" spans="1:11" hidden="1">
      <c r="A347" s="3">
        <v>11</v>
      </c>
      <c r="B347" s="11"/>
      <c r="C347" s="4" t="s">
        <v>26</v>
      </c>
      <c r="D347" s="5">
        <v>8</v>
      </c>
      <c r="E347" s="3" t="s">
        <v>149</v>
      </c>
      <c r="F347" s="3" t="s">
        <v>823</v>
      </c>
      <c r="G347" s="1" t="s">
        <v>1517</v>
      </c>
      <c r="H347" s="1" t="s">
        <v>825</v>
      </c>
      <c r="I347" s="1" t="s">
        <v>826</v>
      </c>
      <c r="J347" s="1" t="s">
        <v>827</v>
      </c>
      <c r="K347" s="1" t="s">
        <v>1518</v>
      </c>
    </row>
    <row r="348" spans="1:11" hidden="1">
      <c r="A348" s="3">
        <v>11</v>
      </c>
      <c r="B348" s="11"/>
      <c r="C348" s="4" t="s">
        <v>29</v>
      </c>
      <c r="D348" s="5">
        <v>8</v>
      </c>
      <c r="E348" s="3" t="s">
        <v>151</v>
      </c>
      <c r="F348" s="3" t="s">
        <v>823</v>
      </c>
      <c r="G348" s="1" t="s">
        <v>1519</v>
      </c>
      <c r="H348" s="1" t="s">
        <v>825</v>
      </c>
      <c r="I348" s="1" t="s">
        <v>826</v>
      </c>
      <c r="J348" s="1" t="s">
        <v>827</v>
      </c>
      <c r="K348" s="1" t="s">
        <v>1520</v>
      </c>
    </row>
    <row r="349" spans="1:11" hidden="1">
      <c r="A349" s="3">
        <v>11</v>
      </c>
      <c r="B349" s="11"/>
      <c r="C349" s="4" t="s">
        <v>32</v>
      </c>
      <c r="D349" s="5">
        <v>8</v>
      </c>
      <c r="E349" s="3" t="s">
        <v>153</v>
      </c>
      <c r="F349" s="3" t="s">
        <v>823</v>
      </c>
      <c r="G349" s="1" t="s">
        <v>1521</v>
      </c>
      <c r="H349" s="1" t="s">
        <v>825</v>
      </c>
      <c r="I349" s="1" t="s">
        <v>826</v>
      </c>
      <c r="J349" s="1" t="s">
        <v>827</v>
      </c>
      <c r="K349" s="1" t="s">
        <v>1522</v>
      </c>
    </row>
    <row r="350" spans="1:11" hidden="1">
      <c r="A350" s="3">
        <v>11</v>
      </c>
      <c r="B350" s="11"/>
      <c r="C350" s="4" t="s">
        <v>35</v>
      </c>
      <c r="D350" s="5">
        <v>8</v>
      </c>
      <c r="E350" s="3" t="s">
        <v>155</v>
      </c>
      <c r="F350" s="3" t="s">
        <v>823</v>
      </c>
      <c r="G350" s="1" t="s">
        <v>1523</v>
      </c>
      <c r="H350" s="1" t="s">
        <v>825</v>
      </c>
      <c r="I350" s="1" t="s">
        <v>826</v>
      </c>
      <c r="J350" s="1" t="s">
        <v>827</v>
      </c>
      <c r="K350" s="1" t="s">
        <v>1524</v>
      </c>
    </row>
    <row r="351" spans="1:11" hidden="1">
      <c r="A351" s="3">
        <v>11</v>
      </c>
      <c r="B351" s="11"/>
      <c r="C351" s="4" t="s">
        <v>38</v>
      </c>
      <c r="D351" s="5">
        <v>8</v>
      </c>
      <c r="E351" s="3" t="s">
        <v>157</v>
      </c>
      <c r="F351" s="3" t="s">
        <v>823</v>
      </c>
      <c r="G351" s="1" t="s">
        <v>1525</v>
      </c>
      <c r="H351" s="1" t="s">
        <v>825</v>
      </c>
      <c r="I351" s="1" t="s">
        <v>826</v>
      </c>
      <c r="J351" s="1" t="s">
        <v>827</v>
      </c>
      <c r="K351" s="1" t="s">
        <v>1526</v>
      </c>
    </row>
    <row r="352" spans="1:11" hidden="1">
      <c r="A352" s="3">
        <v>11</v>
      </c>
      <c r="B352" s="11"/>
      <c r="C352" s="4" t="s">
        <v>41</v>
      </c>
      <c r="D352" s="5">
        <v>8</v>
      </c>
      <c r="E352" s="3" t="s">
        <v>159</v>
      </c>
      <c r="F352" s="3" t="s">
        <v>823</v>
      </c>
      <c r="G352" s="1" t="s">
        <v>1527</v>
      </c>
      <c r="H352" s="1" t="s">
        <v>825</v>
      </c>
      <c r="I352" s="1" t="s">
        <v>826</v>
      </c>
      <c r="J352" s="1" t="s">
        <v>827</v>
      </c>
      <c r="K352" s="1" t="s">
        <v>1528</v>
      </c>
    </row>
    <row r="353" spans="1:11" hidden="1">
      <c r="A353" s="3">
        <v>11</v>
      </c>
      <c r="B353" s="11"/>
      <c r="C353" s="4" t="s">
        <v>44</v>
      </c>
      <c r="D353" s="5">
        <v>8</v>
      </c>
      <c r="E353" s="3" t="s">
        <v>161</v>
      </c>
      <c r="F353" s="3" t="s">
        <v>823</v>
      </c>
      <c r="G353" s="1" t="s">
        <v>1529</v>
      </c>
      <c r="H353" s="1" t="s">
        <v>825</v>
      </c>
      <c r="I353" s="1" t="s">
        <v>826</v>
      </c>
      <c r="J353" s="1" t="s">
        <v>827</v>
      </c>
      <c r="K353" s="1" t="s">
        <v>1530</v>
      </c>
    </row>
    <row r="354" spans="1:11" hidden="1">
      <c r="A354" s="3">
        <v>11</v>
      </c>
      <c r="B354" s="11"/>
      <c r="C354" s="4" t="s">
        <v>22</v>
      </c>
      <c r="D354" s="5">
        <v>9</v>
      </c>
      <c r="E354" s="3" t="s">
        <v>163</v>
      </c>
      <c r="F354" s="3" t="s">
        <v>823</v>
      </c>
      <c r="G354" s="1" t="s">
        <v>1531</v>
      </c>
      <c r="H354" s="1" t="s">
        <v>825</v>
      </c>
      <c r="I354" s="1" t="s">
        <v>826</v>
      </c>
      <c r="J354" s="1" t="s">
        <v>827</v>
      </c>
      <c r="K354" s="1" t="s">
        <v>1532</v>
      </c>
    </row>
    <row r="355" spans="1:11" hidden="1">
      <c r="A355" s="3">
        <v>11</v>
      </c>
      <c r="B355" s="11"/>
      <c r="C355" s="4" t="s">
        <v>26</v>
      </c>
      <c r="D355" s="5">
        <v>9</v>
      </c>
      <c r="E355" s="3" t="s">
        <v>165</v>
      </c>
      <c r="F355" s="3" t="s">
        <v>823</v>
      </c>
      <c r="G355" s="1" t="s">
        <v>1533</v>
      </c>
      <c r="H355" s="1" t="s">
        <v>825</v>
      </c>
      <c r="I355" s="1" t="s">
        <v>826</v>
      </c>
      <c r="J355" s="1" t="s">
        <v>827</v>
      </c>
      <c r="K355" s="1" t="s">
        <v>1534</v>
      </c>
    </row>
    <row r="356" spans="1:11" hidden="1">
      <c r="A356" s="3">
        <v>11</v>
      </c>
      <c r="B356" s="11"/>
      <c r="C356" s="4" t="s">
        <v>29</v>
      </c>
      <c r="D356" s="5">
        <v>9</v>
      </c>
      <c r="E356" s="3" t="s">
        <v>167</v>
      </c>
      <c r="F356" s="3" t="s">
        <v>823</v>
      </c>
      <c r="G356" s="1" t="s">
        <v>1535</v>
      </c>
      <c r="H356" s="1" t="s">
        <v>825</v>
      </c>
      <c r="I356" s="1" t="s">
        <v>826</v>
      </c>
      <c r="J356" s="1" t="s">
        <v>827</v>
      </c>
      <c r="K356" s="1" t="s">
        <v>1536</v>
      </c>
    </row>
    <row r="357" spans="1:11" hidden="1">
      <c r="A357" s="3">
        <v>11</v>
      </c>
      <c r="B357" s="11"/>
      <c r="C357" s="4" t="s">
        <v>32</v>
      </c>
      <c r="D357" s="5">
        <v>9</v>
      </c>
      <c r="E357" s="3" t="s">
        <v>169</v>
      </c>
      <c r="F357" s="3" t="s">
        <v>823</v>
      </c>
      <c r="G357" s="1" t="s">
        <v>1537</v>
      </c>
      <c r="H357" s="1" t="s">
        <v>825</v>
      </c>
      <c r="I357" s="1" t="s">
        <v>826</v>
      </c>
      <c r="J357" s="1" t="s">
        <v>827</v>
      </c>
      <c r="K357" s="1" t="s">
        <v>1538</v>
      </c>
    </row>
    <row r="358" spans="1:11" hidden="1">
      <c r="A358" s="3">
        <v>11</v>
      </c>
      <c r="B358" s="11"/>
      <c r="C358" s="4" t="s">
        <v>35</v>
      </c>
      <c r="D358" s="5">
        <v>9</v>
      </c>
      <c r="E358" s="3" t="s">
        <v>171</v>
      </c>
      <c r="F358" s="3" t="s">
        <v>823</v>
      </c>
      <c r="G358" s="1" t="s">
        <v>1539</v>
      </c>
      <c r="H358" s="1" t="s">
        <v>825</v>
      </c>
      <c r="I358" s="1" t="s">
        <v>826</v>
      </c>
      <c r="J358" s="1" t="s">
        <v>827</v>
      </c>
      <c r="K358" s="1" t="s">
        <v>1540</v>
      </c>
    </row>
    <row r="359" spans="1:11" hidden="1">
      <c r="A359" s="3">
        <v>11</v>
      </c>
      <c r="B359" s="11"/>
      <c r="C359" s="4" t="s">
        <v>38</v>
      </c>
      <c r="D359" s="5">
        <v>9</v>
      </c>
      <c r="E359" s="3" t="s">
        <v>173</v>
      </c>
      <c r="F359" s="3" t="s">
        <v>823</v>
      </c>
      <c r="G359" s="1" t="s">
        <v>1541</v>
      </c>
      <c r="H359" s="1" t="s">
        <v>825</v>
      </c>
      <c r="I359" s="1" t="s">
        <v>826</v>
      </c>
      <c r="J359" s="1" t="s">
        <v>827</v>
      </c>
      <c r="K359" s="1" t="s">
        <v>1542</v>
      </c>
    </row>
    <row r="360" spans="1:11" hidden="1">
      <c r="A360" s="3">
        <v>11</v>
      </c>
      <c r="B360" s="11"/>
      <c r="C360" s="4" t="s">
        <v>41</v>
      </c>
      <c r="D360" s="5">
        <v>9</v>
      </c>
      <c r="E360" s="3" t="s">
        <v>175</v>
      </c>
      <c r="F360" s="3" t="s">
        <v>823</v>
      </c>
      <c r="G360" s="1" t="s">
        <v>1543</v>
      </c>
      <c r="H360" s="1" t="s">
        <v>825</v>
      </c>
      <c r="I360" s="1" t="s">
        <v>826</v>
      </c>
      <c r="J360" s="1" t="s">
        <v>827</v>
      </c>
      <c r="K360" s="1" t="s">
        <v>1544</v>
      </c>
    </row>
    <row r="361" spans="1:11" hidden="1">
      <c r="A361" s="3">
        <v>11</v>
      </c>
      <c r="B361" s="11"/>
      <c r="C361" s="4" t="s">
        <v>44</v>
      </c>
      <c r="D361" s="5">
        <v>9</v>
      </c>
      <c r="E361" s="3" t="s">
        <v>177</v>
      </c>
      <c r="F361" s="3" t="s">
        <v>823</v>
      </c>
      <c r="G361" s="1" t="s">
        <v>1545</v>
      </c>
      <c r="H361" s="1" t="s">
        <v>825</v>
      </c>
      <c r="I361" s="1" t="s">
        <v>826</v>
      </c>
      <c r="J361" s="1" t="s">
        <v>827</v>
      </c>
      <c r="K361" s="1" t="s">
        <v>1546</v>
      </c>
    </row>
    <row r="362" spans="1:11" hidden="1">
      <c r="A362" s="3">
        <v>11</v>
      </c>
      <c r="B362" s="11"/>
      <c r="C362" s="4" t="s">
        <v>22</v>
      </c>
      <c r="D362" s="5">
        <v>10</v>
      </c>
      <c r="E362" s="3" t="s">
        <v>179</v>
      </c>
      <c r="F362" s="3" t="s">
        <v>823</v>
      </c>
      <c r="G362" s="1" t="s">
        <v>1547</v>
      </c>
      <c r="H362" s="1" t="s">
        <v>825</v>
      </c>
      <c r="I362" s="1" t="s">
        <v>826</v>
      </c>
      <c r="J362" s="1" t="s">
        <v>827</v>
      </c>
      <c r="K362" s="1" t="s">
        <v>1548</v>
      </c>
    </row>
    <row r="363" spans="1:11" hidden="1">
      <c r="A363" s="3">
        <v>11</v>
      </c>
      <c r="B363" s="11"/>
      <c r="C363" s="4" t="s">
        <v>26</v>
      </c>
      <c r="D363" s="5">
        <v>10</v>
      </c>
      <c r="E363" s="3" t="s">
        <v>181</v>
      </c>
      <c r="F363" s="3" t="s">
        <v>823</v>
      </c>
      <c r="G363" s="1" t="s">
        <v>1549</v>
      </c>
      <c r="H363" s="1" t="s">
        <v>825</v>
      </c>
      <c r="I363" s="1" t="s">
        <v>826</v>
      </c>
      <c r="J363" s="1" t="s">
        <v>827</v>
      </c>
      <c r="K363" s="1" t="s">
        <v>1550</v>
      </c>
    </row>
    <row r="364" spans="1:11" hidden="1">
      <c r="A364" s="3">
        <v>11</v>
      </c>
      <c r="B364" s="11"/>
      <c r="C364" s="4" t="s">
        <v>29</v>
      </c>
      <c r="D364" s="5">
        <v>10</v>
      </c>
      <c r="E364" s="3" t="s">
        <v>183</v>
      </c>
      <c r="F364" s="3" t="s">
        <v>823</v>
      </c>
      <c r="G364" s="1" t="s">
        <v>1551</v>
      </c>
      <c r="H364" s="1" t="s">
        <v>825</v>
      </c>
      <c r="I364" s="1" t="s">
        <v>826</v>
      </c>
      <c r="J364" s="1" t="s">
        <v>827</v>
      </c>
      <c r="K364" s="1" t="s">
        <v>1552</v>
      </c>
    </row>
    <row r="365" spans="1:11" hidden="1">
      <c r="A365" s="3">
        <v>11</v>
      </c>
      <c r="B365" s="11"/>
      <c r="C365" s="4" t="s">
        <v>32</v>
      </c>
      <c r="D365" s="5">
        <v>10</v>
      </c>
      <c r="E365" s="3" t="s">
        <v>185</v>
      </c>
      <c r="F365" s="3" t="s">
        <v>823</v>
      </c>
      <c r="G365" s="1" t="s">
        <v>1553</v>
      </c>
      <c r="H365" s="1" t="s">
        <v>825</v>
      </c>
      <c r="I365" s="1" t="s">
        <v>826</v>
      </c>
      <c r="J365" s="1" t="s">
        <v>827</v>
      </c>
      <c r="K365" s="1" t="s">
        <v>1554</v>
      </c>
    </row>
    <row r="366" spans="1:11" hidden="1">
      <c r="A366" s="3">
        <v>11</v>
      </c>
      <c r="B366" s="11"/>
      <c r="C366" s="4" t="s">
        <v>35</v>
      </c>
      <c r="D366" s="5">
        <v>10</v>
      </c>
      <c r="E366" s="3" t="s">
        <v>187</v>
      </c>
      <c r="F366" s="3" t="s">
        <v>823</v>
      </c>
      <c r="G366" s="1" t="s">
        <v>1555</v>
      </c>
      <c r="H366" s="1" t="s">
        <v>825</v>
      </c>
      <c r="I366" s="1" t="s">
        <v>826</v>
      </c>
      <c r="J366" s="1" t="s">
        <v>827</v>
      </c>
      <c r="K366" s="1" t="s">
        <v>1556</v>
      </c>
    </row>
    <row r="367" spans="1:11" hidden="1">
      <c r="A367" s="3">
        <v>11</v>
      </c>
      <c r="B367" s="11"/>
      <c r="C367" s="4" t="s">
        <v>38</v>
      </c>
      <c r="D367" s="5">
        <v>10</v>
      </c>
      <c r="E367" s="3" t="s">
        <v>189</v>
      </c>
      <c r="F367" s="3" t="s">
        <v>823</v>
      </c>
      <c r="G367" s="1" t="s">
        <v>1557</v>
      </c>
      <c r="H367" s="1" t="s">
        <v>825</v>
      </c>
      <c r="I367" s="1" t="s">
        <v>826</v>
      </c>
      <c r="J367" s="1" t="s">
        <v>827</v>
      </c>
      <c r="K367" s="1" t="s">
        <v>1558</v>
      </c>
    </row>
    <row r="368" spans="1:11" hidden="1">
      <c r="A368" s="3">
        <v>11</v>
      </c>
      <c r="B368" s="11"/>
      <c r="C368" s="4" t="s">
        <v>41</v>
      </c>
      <c r="D368" s="5">
        <v>10</v>
      </c>
      <c r="E368" s="3" t="s">
        <v>191</v>
      </c>
      <c r="F368" s="3" t="s">
        <v>823</v>
      </c>
      <c r="G368" s="1" t="s">
        <v>1559</v>
      </c>
      <c r="H368" s="1" t="s">
        <v>825</v>
      </c>
      <c r="I368" s="1" t="s">
        <v>826</v>
      </c>
      <c r="J368" s="1" t="s">
        <v>827</v>
      </c>
      <c r="K368" s="1" t="s">
        <v>1560</v>
      </c>
    </row>
    <row r="369" spans="1:11" hidden="1">
      <c r="A369" s="3">
        <v>11</v>
      </c>
      <c r="B369" s="11"/>
      <c r="C369" s="4" t="s">
        <v>44</v>
      </c>
      <c r="D369" s="5">
        <v>10</v>
      </c>
      <c r="E369" s="3" t="s">
        <v>193</v>
      </c>
      <c r="F369" s="3" t="s">
        <v>823</v>
      </c>
      <c r="G369" s="1" t="s">
        <v>1561</v>
      </c>
      <c r="H369" s="1" t="s">
        <v>825</v>
      </c>
      <c r="I369" s="1" t="s">
        <v>826</v>
      </c>
      <c r="J369" s="1" t="s">
        <v>827</v>
      </c>
      <c r="K369" s="1" t="s">
        <v>1562</v>
      </c>
    </row>
    <row r="370" spans="1:11" hidden="1">
      <c r="A370" s="3">
        <v>11</v>
      </c>
      <c r="B370" s="11"/>
      <c r="C370" s="4" t="s">
        <v>22</v>
      </c>
      <c r="D370" s="5">
        <v>11</v>
      </c>
      <c r="E370" s="3" t="s">
        <v>195</v>
      </c>
      <c r="F370" s="3" t="s">
        <v>823</v>
      </c>
      <c r="G370" s="1" t="s">
        <v>1563</v>
      </c>
      <c r="H370" s="1" t="s">
        <v>825</v>
      </c>
      <c r="I370" s="1" t="s">
        <v>826</v>
      </c>
      <c r="J370" s="1" t="s">
        <v>827</v>
      </c>
      <c r="K370" s="1" t="s">
        <v>1564</v>
      </c>
    </row>
    <row r="371" spans="1:11" hidden="1">
      <c r="A371" s="3">
        <v>11</v>
      </c>
      <c r="B371" s="11"/>
      <c r="C371" s="4" t="s">
        <v>26</v>
      </c>
      <c r="D371" s="5">
        <v>11</v>
      </c>
      <c r="E371" s="3" t="s">
        <v>197</v>
      </c>
      <c r="F371" s="3" t="s">
        <v>823</v>
      </c>
      <c r="G371" s="1" t="s">
        <v>1565</v>
      </c>
      <c r="H371" s="1" t="s">
        <v>825</v>
      </c>
      <c r="I371" s="1" t="s">
        <v>826</v>
      </c>
      <c r="J371" s="1" t="s">
        <v>827</v>
      </c>
      <c r="K371" s="1" t="s">
        <v>1566</v>
      </c>
    </row>
    <row r="372" spans="1:11" hidden="1">
      <c r="A372" s="3">
        <v>11</v>
      </c>
      <c r="B372" s="11"/>
      <c r="C372" s="4" t="s">
        <v>29</v>
      </c>
      <c r="D372" s="5">
        <v>11</v>
      </c>
      <c r="E372" s="3" t="s">
        <v>199</v>
      </c>
      <c r="F372" s="3" t="s">
        <v>823</v>
      </c>
      <c r="G372" s="1" t="s">
        <v>1567</v>
      </c>
      <c r="H372" s="1" t="s">
        <v>825</v>
      </c>
      <c r="I372" s="1" t="s">
        <v>826</v>
      </c>
      <c r="J372" s="1" t="s">
        <v>827</v>
      </c>
      <c r="K372" s="1" t="s">
        <v>1568</v>
      </c>
    </row>
    <row r="373" spans="1:11" hidden="1">
      <c r="A373" s="3">
        <v>11</v>
      </c>
      <c r="B373" s="11"/>
      <c r="C373" s="4" t="s">
        <v>32</v>
      </c>
      <c r="D373" s="5">
        <v>11</v>
      </c>
      <c r="E373" s="3" t="s">
        <v>201</v>
      </c>
      <c r="F373" s="3" t="s">
        <v>823</v>
      </c>
      <c r="G373" s="1" t="s">
        <v>1569</v>
      </c>
      <c r="H373" s="1" t="s">
        <v>825</v>
      </c>
      <c r="I373" s="1" t="s">
        <v>826</v>
      </c>
      <c r="J373" s="1" t="s">
        <v>827</v>
      </c>
      <c r="K373" s="1" t="s">
        <v>1570</v>
      </c>
    </row>
    <row r="374" spans="1:11" hidden="1">
      <c r="A374" s="3">
        <v>11</v>
      </c>
      <c r="B374" s="11"/>
      <c r="C374" s="4" t="s">
        <v>35</v>
      </c>
      <c r="D374" s="5">
        <v>11</v>
      </c>
      <c r="E374" s="3" t="s">
        <v>203</v>
      </c>
      <c r="F374" s="3" t="s">
        <v>823</v>
      </c>
      <c r="G374" s="1" t="s">
        <v>1571</v>
      </c>
      <c r="H374" s="1" t="s">
        <v>825</v>
      </c>
      <c r="I374" s="1" t="s">
        <v>826</v>
      </c>
      <c r="J374" s="1" t="s">
        <v>827</v>
      </c>
      <c r="K374" s="1" t="s">
        <v>1572</v>
      </c>
    </row>
    <row r="375" spans="1:11" hidden="1">
      <c r="A375" s="3">
        <v>11</v>
      </c>
      <c r="B375" s="11"/>
      <c r="C375" s="4" t="s">
        <v>38</v>
      </c>
      <c r="D375" s="5">
        <v>11</v>
      </c>
      <c r="E375" s="3" t="s">
        <v>205</v>
      </c>
      <c r="F375" s="3" t="s">
        <v>823</v>
      </c>
      <c r="G375" s="1" t="s">
        <v>1573</v>
      </c>
      <c r="H375" s="1" t="s">
        <v>825</v>
      </c>
      <c r="I375" s="1" t="s">
        <v>826</v>
      </c>
      <c r="J375" s="1" t="s">
        <v>827</v>
      </c>
      <c r="K375" s="1" t="s">
        <v>1574</v>
      </c>
    </row>
    <row r="376" spans="1:11" hidden="1">
      <c r="A376" s="3">
        <v>11</v>
      </c>
      <c r="B376" s="11"/>
      <c r="C376" s="4" t="s">
        <v>41</v>
      </c>
      <c r="D376" s="5">
        <v>11</v>
      </c>
      <c r="E376" s="3" t="s">
        <v>207</v>
      </c>
      <c r="F376" s="3" t="s">
        <v>823</v>
      </c>
      <c r="G376" s="1" t="s">
        <v>1575</v>
      </c>
      <c r="H376" s="1" t="s">
        <v>825</v>
      </c>
      <c r="I376" s="1" t="s">
        <v>826</v>
      </c>
      <c r="J376" s="1" t="s">
        <v>827</v>
      </c>
      <c r="K376" s="1" t="s">
        <v>1576</v>
      </c>
    </row>
    <row r="377" spans="1:11" hidden="1">
      <c r="A377" s="3">
        <v>11</v>
      </c>
      <c r="B377" s="11"/>
      <c r="C377" s="4" t="s">
        <v>44</v>
      </c>
      <c r="D377" s="5">
        <v>11</v>
      </c>
      <c r="E377" s="3" t="s">
        <v>209</v>
      </c>
      <c r="F377" s="3" t="s">
        <v>823</v>
      </c>
      <c r="G377" s="1" t="s">
        <v>1577</v>
      </c>
      <c r="H377" s="1" t="s">
        <v>825</v>
      </c>
      <c r="I377" s="1" t="s">
        <v>826</v>
      </c>
      <c r="J377" s="1" t="s">
        <v>827</v>
      </c>
      <c r="K377" s="1" t="s">
        <v>1578</v>
      </c>
    </row>
    <row r="378" spans="1:11" hidden="1">
      <c r="A378" s="3">
        <v>11</v>
      </c>
      <c r="B378" s="11"/>
      <c r="C378" s="4" t="s">
        <v>22</v>
      </c>
      <c r="D378" s="5">
        <v>12</v>
      </c>
      <c r="E378" s="3" t="s">
        <v>211</v>
      </c>
      <c r="F378" s="3" t="s">
        <v>823</v>
      </c>
      <c r="G378" s="1" t="s">
        <v>1579</v>
      </c>
      <c r="H378" s="1" t="s">
        <v>825</v>
      </c>
      <c r="I378" s="1" t="s">
        <v>826</v>
      </c>
      <c r="J378" s="1" t="s">
        <v>827</v>
      </c>
      <c r="K378" s="1" t="s">
        <v>1580</v>
      </c>
    </row>
    <row r="379" spans="1:11" hidden="1">
      <c r="A379" s="3">
        <v>11</v>
      </c>
      <c r="B379" s="11"/>
      <c r="C379" s="4" t="s">
        <v>26</v>
      </c>
      <c r="D379" s="5">
        <v>12</v>
      </c>
      <c r="E379" s="3" t="s">
        <v>213</v>
      </c>
      <c r="F379" s="3" t="s">
        <v>823</v>
      </c>
      <c r="G379" s="1" t="s">
        <v>1581</v>
      </c>
      <c r="H379" s="1" t="s">
        <v>825</v>
      </c>
      <c r="I379" s="1" t="s">
        <v>826</v>
      </c>
      <c r="J379" s="1" t="s">
        <v>827</v>
      </c>
      <c r="K379" s="1" t="s">
        <v>1582</v>
      </c>
    </row>
    <row r="380" spans="1:11" hidden="1">
      <c r="A380" s="3">
        <v>11</v>
      </c>
      <c r="B380" s="11"/>
      <c r="C380" s="4" t="s">
        <v>29</v>
      </c>
      <c r="D380" s="5">
        <v>12</v>
      </c>
      <c r="E380" s="3" t="s">
        <v>215</v>
      </c>
      <c r="F380" s="3" t="s">
        <v>823</v>
      </c>
      <c r="G380" s="1" t="s">
        <v>1583</v>
      </c>
      <c r="H380" s="1" t="s">
        <v>825</v>
      </c>
      <c r="I380" s="1" t="s">
        <v>826</v>
      </c>
      <c r="J380" s="1" t="s">
        <v>827</v>
      </c>
      <c r="K380" s="1" t="s">
        <v>1584</v>
      </c>
    </row>
    <row r="381" spans="1:11" hidden="1">
      <c r="A381" s="3">
        <v>11</v>
      </c>
      <c r="B381" s="11"/>
      <c r="C381" s="4" t="s">
        <v>32</v>
      </c>
      <c r="D381" s="5">
        <v>12</v>
      </c>
      <c r="E381" s="3" t="s">
        <v>217</v>
      </c>
      <c r="F381" s="3" t="s">
        <v>823</v>
      </c>
      <c r="G381" s="1" t="s">
        <v>1585</v>
      </c>
      <c r="H381" s="1" t="s">
        <v>825</v>
      </c>
      <c r="I381" s="1" t="s">
        <v>826</v>
      </c>
      <c r="J381" s="1" t="s">
        <v>827</v>
      </c>
      <c r="K381" s="1" t="s">
        <v>1586</v>
      </c>
    </row>
    <row r="382" spans="1:11" hidden="1">
      <c r="A382" s="3">
        <v>11</v>
      </c>
      <c r="B382" s="11"/>
      <c r="C382" s="4" t="s">
        <v>35</v>
      </c>
      <c r="D382" s="5">
        <v>12</v>
      </c>
      <c r="E382" s="3" t="s">
        <v>219</v>
      </c>
      <c r="F382" s="3" t="s">
        <v>823</v>
      </c>
      <c r="G382" s="1" t="s">
        <v>1587</v>
      </c>
      <c r="H382" s="1" t="s">
        <v>825</v>
      </c>
      <c r="I382" s="1" t="s">
        <v>826</v>
      </c>
      <c r="J382" s="1" t="s">
        <v>827</v>
      </c>
      <c r="K382" s="1" t="s">
        <v>1588</v>
      </c>
    </row>
    <row r="383" spans="1:11" hidden="1">
      <c r="A383" s="3">
        <v>11</v>
      </c>
      <c r="B383" s="11"/>
      <c r="C383" s="4" t="s">
        <v>38</v>
      </c>
      <c r="D383" s="5">
        <v>12</v>
      </c>
      <c r="E383" s="3" t="s">
        <v>221</v>
      </c>
      <c r="F383" s="3" t="s">
        <v>823</v>
      </c>
      <c r="G383" s="1" t="s">
        <v>1589</v>
      </c>
      <c r="H383" s="1" t="s">
        <v>825</v>
      </c>
      <c r="I383" s="1" t="s">
        <v>826</v>
      </c>
      <c r="J383" s="1" t="s">
        <v>827</v>
      </c>
      <c r="K383" s="1" t="s">
        <v>1590</v>
      </c>
    </row>
    <row r="384" spans="1:11" hidden="1">
      <c r="A384" s="3">
        <v>11</v>
      </c>
      <c r="B384" s="11"/>
      <c r="C384" s="4" t="s">
        <v>41</v>
      </c>
      <c r="D384" s="5">
        <v>12</v>
      </c>
      <c r="E384" s="3" t="s">
        <v>223</v>
      </c>
      <c r="F384" s="3" t="s">
        <v>823</v>
      </c>
      <c r="G384" s="1" t="s">
        <v>1591</v>
      </c>
      <c r="H384" s="1" t="s">
        <v>825</v>
      </c>
      <c r="I384" s="1" t="s">
        <v>826</v>
      </c>
      <c r="J384" s="1" t="s">
        <v>827</v>
      </c>
      <c r="K384" s="1" t="s">
        <v>1592</v>
      </c>
    </row>
    <row r="385" spans="1:11" hidden="1">
      <c r="A385" s="3">
        <v>11</v>
      </c>
      <c r="B385" s="11"/>
      <c r="C385" s="4" t="s">
        <v>44</v>
      </c>
      <c r="D385" s="5">
        <v>12</v>
      </c>
      <c r="E385" s="3" t="s">
        <v>225</v>
      </c>
      <c r="F385" s="3" t="s">
        <v>823</v>
      </c>
      <c r="G385" s="1" t="s">
        <v>1593</v>
      </c>
      <c r="H385" s="1" t="s">
        <v>825</v>
      </c>
      <c r="I385" s="1" t="s">
        <v>826</v>
      </c>
      <c r="J385" s="1" t="s">
        <v>827</v>
      </c>
      <c r="K385" s="1" t="s">
        <v>1594</v>
      </c>
    </row>
    <row r="386" spans="1:11">
      <c r="A386" s="3">
        <v>9</v>
      </c>
      <c r="B386" s="3" t="s">
        <v>21</v>
      </c>
      <c r="C386" s="4" t="s">
        <v>22</v>
      </c>
      <c r="D386" s="5">
        <v>1</v>
      </c>
      <c r="E386" s="3" t="s">
        <v>618</v>
      </c>
      <c r="F386" s="3" t="s">
        <v>823</v>
      </c>
      <c r="G386" s="1" t="s">
        <v>1595</v>
      </c>
      <c r="H386" s="1" t="s">
        <v>825</v>
      </c>
      <c r="I386" s="1" t="s">
        <v>826</v>
      </c>
      <c r="J386" s="1" t="s">
        <v>827</v>
      </c>
      <c r="K386" s="1" t="s">
        <v>1596</v>
      </c>
    </row>
    <row r="387" spans="1:11">
      <c r="A387" s="3">
        <v>9</v>
      </c>
      <c r="B387" s="3" t="s">
        <v>25</v>
      </c>
      <c r="C387" s="4" t="s">
        <v>26</v>
      </c>
      <c r="D387" s="5">
        <v>1</v>
      </c>
      <c r="E387" s="3" t="s">
        <v>631</v>
      </c>
      <c r="F387" s="3" t="s">
        <v>823</v>
      </c>
      <c r="G387" s="1" t="s">
        <v>1597</v>
      </c>
      <c r="H387" s="1" t="s">
        <v>825</v>
      </c>
      <c r="I387" s="1" t="s">
        <v>826</v>
      </c>
      <c r="J387" s="1" t="s">
        <v>827</v>
      </c>
      <c r="K387" s="1" t="s">
        <v>1598</v>
      </c>
    </row>
    <row r="388" spans="1:11">
      <c r="A388" s="3">
        <v>9</v>
      </c>
      <c r="B388" s="3" t="s">
        <v>28</v>
      </c>
      <c r="C388" s="4" t="s">
        <v>29</v>
      </c>
      <c r="D388" s="5">
        <v>1</v>
      </c>
      <c r="E388" s="3" t="s">
        <v>643</v>
      </c>
      <c r="F388" s="3" t="s">
        <v>823</v>
      </c>
      <c r="G388" s="1" t="s">
        <v>1599</v>
      </c>
      <c r="H388" s="1" t="s">
        <v>825</v>
      </c>
      <c r="I388" s="1" t="s">
        <v>826</v>
      </c>
      <c r="J388" s="1" t="s">
        <v>827</v>
      </c>
      <c r="K388" s="1" t="s">
        <v>1600</v>
      </c>
    </row>
    <row r="389" spans="1:11">
      <c r="A389" s="3">
        <v>9</v>
      </c>
      <c r="B389" s="3" t="s">
        <v>31</v>
      </c>
      <c r="C389" s="4" t="s">
        <v>32</v>
      </c>
      <c r="D389" s="5">
        <v>1</v>
      </c>
      <c r="E389" s="3" t="s">
        <v>655</v>
      </c>
      <c r="F389" s="3" t="s">
        <v>823</v>
      </c>
      <c r="G389" s="1" t="s">
        <v>1601</v>
      </c>
      <c r="H389" s="1" t="s">
        <v>825</v>
      </c>
      <c r="I389" s="1" t="s">
        <v>826</v>
      </c>
      <c r="J389" s="1" t="s">
        <v>827</v>
      </c>
      <c r="K389" s="1" t="s">
        <v>1602</v>
      </c>
    </row>
    <row r="390" spans="1:11">
      <c r="A390" s="3">
        <v>9</v>
      </c>
      <c r="B390" s="3" t="s">
        <v>34</v>
      </c>
      <c r="C390" s="4" t="s">
        <v>35</v>
      </c>
      <c r="D390" s="5">
        <v>1</v>
      </c>
      <c r="E390" s="3" t="s">
        <v>667</v>
      </c>
      <c r="F390" s="3" t="s">
        <v>823</v>
      </c>
      <c r="G390" s="1" t="s">
        <v>1603</v>
      </c>
      <c r="H390" s="1" t="s">
        <v>825</v>
      </c>
      <c r="I390" s="1" t="s">
        <v>826</v>
      </c>
      <c r="J390" s="1" t="s">
        <v>827</v>
      </c>
      <c r="K390" s="1" t="s">
        <v>1604</v>
      </c>
    </row>
    <row r="391" spans="1:11">
      <c r="A391" s="3">
        <v>9</v>
      </c>
      <c r="B391" s="3" t="s">
        <v>37</v>
      </c>
      <c r="C391" s="4" t="s">
        <v>38</v>
      </c>
      <c r="D391" s="5">
        <v>1</v>
      </c>
      <c r="E391" s="3" t="s">
        <v>679</v>
      </c>
      <c r="F391" s="3" t="s">
        <v>823</v>
      </c>
      <c r="G391" s="1" t="s">
        <v>1605</v>
      </c>
      <c r="H391" s="1" t="s">
        <v>825</v>
      </c>
      <c r="I391" s="1" t="s">
        <v>826</v>
      </c>
      <c r="J391" s="1" t="s">
        <v>827</v>
      </c>
      <c r="K391" s="1" t="s">
        <v>1606</v>
      </c>
    </row>
    <row r="392" spans="1:11">
      <c r="A392" s="3">
        <v>9</v>
      </c>
      <c r="B392" s="3" t="s">
        <v>40</v>
      </c>
      <c r="C392" s="4" t="s">
        <v>41</v>
      </c>
      <c r="D392" s="5">
        <v>1</v>
      </c>
      <c r="E392" s="3" t="s">
        <v>691</v>
      </c>
      <c r="F392" s="3" t="s">
        <v>823</v>
      </c>
      <c r="G392" s="1" t="s">
        <v>1607</v>
      </c>
      <c r="H392" s="1" t="s">
        <v>825</v>
      </c>
      <c r="I392" s="1" t="s">
        <v>826</v>
      </c>
      <c r="J392" s="1" t="s">
        <v>827</v>
      </c>
      <c r="K392" s="1" t="s">
        <v>1608</v>
      </c>
    </row>
    <row r="393" spans="1:11">
      <c r="A393" s="3">
        <v>9</v>
      </c>
      <c r="B393" s="3" t="s">
        <v>43</v>
      </c>
      <c r="C393" s="4" t="s">
        <v>44</v>
      </c>
      <c r="D393" s="5">
        <v>1</v>
      </c>
      <c r="E393" s="3" t="s">
        <v>703</v>
      </c>
      <c r="F393" s="3" t="s">
        <v>823</v>
      </c>
      <c r="G393" s="1" t="s">
        <v>1609</v>
      </c>
      <c r="H393" s="1" t="s">
        <v>825</v>
      </c>
      <c r="I393" s="1" t="s">
        <v>826</v>
      </c>
      <c r="J393" s="1" t="s">
        <v>827</v>
      </c>
      <c r="K393" s="1" t="s">
        <v>1610</v>
      </c>
    </row>
    <row r="394" spans="1:11">
      <c r="A394" s="3">
        <v>9</v>
      </c>
      <c r="B394" s="3" t="s">
        <v>46</v>
      </c>
      <c r="C394" s="4" t="s">
        <v>22</v>
      </c>
      <c r="D394" s="5">
        <v>2</v>
      </c>
      <c r="E394" s="3" t="s">
        <v>619</v>
      </c>
      <c r="F394" s="3" t="s">
        <v>823</v>
      </c>
      <c r="G394" s="1" t="s">
        <v>1611</v>
      </c>
      <c r="H394" s="1" t="s">
        <v>825</v>
      </c>
      <c r="I394" s="1" t="s">
        <v>826</v>
      </c>
      <c r="J394" s="1" t="s">
        <v>827</v>
      </c>
      <c r="K394" s="1" t="s">
        <v>1612</v>
      </c>
    </row>
    <row r="395" spans="1:11">
      <c r="A395" s="3">
        <v>9</v>
      </c>
      <c r="B395" s="3" t="s">
        <v>49</v>
      </c>
      <c r="C395" s="4" t="s">
        <v>26</v>
      </c>
      <c r="D395" s="5">
        <v>2</v>
      </c>
      <c r="E395" s="3" t="s">
        <v>632</v>
      </c>
      <c r="F395" s="3" t="s">
        <v>823</v>
      </c>
      <c r="G395" s="1" t="s">
        <v>1613</v>
      </c>
      <c r="H395" s="1" t="s">
        <v>825</v>
      </c>
      <c r="I395" s="1" t="s">
        <v>826</v>
      </c>
      <c r="J395" s="1" t="s">
        <v>827</v>
      </c>
      <c r="K395" s="1" t="s">
        <v>1614</v>
      </c>
    </row>
    <row r="396" spans="1:11">
      <c r="A396" s="3">
        <v>9</v>
      </c>
      <c r="B396" s="3" t="s">
        <v>51</v>
      </c>
      <c r="C396" s="4" t="s">
        <v>29</v>
      </c>
      <c r="D396" s="5">
        <v>2</v>
      </c>
      <c r="E396" s="3" t="s">
        <v>644</v>
      </c>
      <c r="F396" s="3" t="s">
        <v>823</v>
      </c>
      <c r="G396" s="1" t="s">
        <v>1615</v>
      </c>
      <c r="H396" s="1" t="s">
        <v>825</v>
      </c>
      <c r="I396" s="1" t="s">
        <v>826</v>
      </c>
      <c r="J396" s="1" t="s">
        <v>827</v>
      </c>
      <c r="K396" s="1" t="s">
        <v>1616</v>
      </c>
    </row>
    <row r="397" spans="1:11">
      <c r="A397" s="3">
        <v>9</v>
      </c>
      <c r="B397" s="3" t="s">
        <v>53</v>
      </c>
      <c r="C397" s="4" t="s">
        <v>32</v>
      </c>
      <c r="D397" s="5">
        <v>2</v>
      </c>
      <c r="E397" s="3" t="s">
        <v>656</v>
      </c>
      <c r="F397" s="3" t="s">
        <v>823</v>
      </c>
      <c r="G397" s="1" t="s">
        <v>1617</v>
      </c>
      <c r="H397" s="1" t="s">
        <v>825</v>
      </c>
      <c r="I397" s="1" t="s">
        <v>826</v>
      </c>
      <c r="J397" s="1" t="s">
        <v>827</v>
      </c>
      <c r="K397" s="1" t="s">
        <v>1618</v>
      </c>
    </row>
    <row r="398" spans="1:11">
      <c r="A398" s="3">
        <v>9</v>
      </c>
      <c r="B398" s="3" t="s">
        <v>56</v>
      </c>
      <c r="C398" s="4" t="s">
        <v>35</v>
      </c>
      <c r="D398" s="5">
        <v>2</v>
      </c>
      <c r="E398" s="3" t="s">
        <v>668</v>
      </c>
      <c r="F398" s="3" t="s">
        <v>823</v>
      </c>
      <c r="G398" s="1" t="s">
        <v>1619</v>
      </c>
      <c r="H398" s="1" t="s">
        <v>825</v>
      </c>
      <c r="I398" s="1" t="s">
        <v>826</v>
      </c>
      <c r="J398" s="1" t="s">
        <v>827</v>
      </c>
      <c r="K398" s="1" t="s">
        <v>1620</v>
      </c>
    </row>
    <row r="399" spans="1:11">
      <c r="A399" s="3">
        <v>9</v>
      </c>
      <c r="B399" s="3" t="s">
        <v>58</v>
      </c>
      <c r="C399" s="4" t="s">
        <v>38</v>
      </c>
      <c r="D399" s="5">
        <v>2</v>
      </c>
      <c r="E399" s="3" t="s">
        <v>680</v>
      </c>
      <c r="F399" s="3" t="s">
        <v>823</v>
      </c>
      <c r="G399" s="1" t="s">
        <v>1621</v>
      </c>
      <c r="H399" s="1" t="s">
        <v>825</v>
      </c>
      <c r="I399" s="1" t="s">
        <v>826</v>
      </c>
      <c r="J399" s="1" t="s">
        <v>827</v>
      </c>
      <c r="K399" s="1" t="s">
        <v>1622</v>
      </c>
    </row>
    <row r="400" spans="1:11">
      <c r="A400" s="3">
        <v>9</v>
      </c>
      <c r="B400" s="3" t="s">
        <v>60</v>
      </c>
      <c r="C400" s="4" t="s">
        <v>41</v>
      </c>
      <c r="D400" s="5">
        <v>2</v>
      </c>
      <c r="E400" s="3" t="s">
        <v>692</v>
      </c>
      <c r="F400" s="3" t="s">
        <v>823</v>
      </c>
      <c r="G400" s="1" t="s">
        <v>1623</v>
      </c>
      <c r="H400" s="1" t="s">
        <v>825</v>
      </c>
      <c r="I400" s="1" t="s">
        <v>826</v>
      </c>
      <c r="J400" s="1" t="s">
        <v>827</v>
      </c>
      <c r="K400" s="1" t="s">
        <v>1624</v>
      </c>
    </row>
    <row r="401" spans="1:11">
      <c r="A401" s="3">
        <v>9</v>
      </c>
      <c r="B401" s="3" t="s">
        <v>63</v>
      </c>
      <c r="C401" s="4" t="s">
        <v>44</v>
      </c>
      <c r="D401" s="5">
        <v>2</v>
      </c>
      <c r="E401" s="3" t="s">
        <v>704</v>
      </c>
      <c r="F401" s="3" t="s">
        <v>823</v>
      </c>
      <c r="G401" s="1" t="s">
        <v>1625</v>
      </c>
      <c r="H401" s="1" t="s">
        <v>825</v>
      </c>
      <c r="I401" s="1" t="s">
        <v>826</v>
      </c>
      <c r="J401" s="1" t="s">
        <v>827</v>
      </c>
      <c r="K401" s="1" t="s">
        <v>1626</v>
      </c>
    </row>
    <row r="402" spans="1:11">
      <c r="A402" s="3">
        <v>9</v>
      </c>
      <c r="B402" s="3" t="s">
        <v>65</v>
      </c>
      <c r="C402" s="4" t="s">
        <v>22</v>
      </c>
      <c r="D402" s="5">
        <v>3</v>
      </c>
      <c r="E402" s="3" t="s">
        <v>620</v>
      </c>
      <c r="F402" s="3" t="s">
        <v>823</v>
      </c>
      <c r="G402" s="1" t="s">
        <v>1627</v>
      </c>
      <c r="H402" s="1" t="s">
        <v>825</v>
      </c>
      <c r="I402" s="1" t="s">
        <v>826</v>
      </c>
      <c r="J402" s="1" t="s">
        <v>827</v>
      </c>
      <c r="K402" s="1" t="s">
        <v>1628</v>
      </c>
    </row>
    <row r="403" spans="1:11">
      <c r="A403" s="3">
        <v>9</v>
      </c>
      <c r="B403" s="3" t="s">
        <v>67</v>
      </c>
      <c r="C403" s="4" t="s">
        <v>26</v>
      </c>
      <c r="D403" s="5">
        <v>3</v>
      </c>
      <c r="E403" s="3" t="s">
        <v>633</v>
      </c>
      <c r="F403" s="3" t="s">
        <v>823</v>
      </c>
      <c r="G403" s="1" t="s">
        <v>1629</v>
      </c>
      <c r="H403" s="1" t="s">
        <v>825</v>
      </c>
      <c r="I403" s="1" t="s">
        <v>826</v>
      </c>
      <c r="J403" s="1" t="s">
        <v>827</v>
      </c>
      <c r="K403" s="1" t="s">
        <v>1630</v>
      </c>
    </row>
    <row r="404" spans="1:11">
      <c r="A404" s="3">
        <v>9</v>
      </c>
      <c r="B404" s="3" t="s">
        <v>69</v>
      </c>
      <c r="C404" s="4" t="s">
        <v>29</v>
      </c>
      <c r="D404" s="5">
        <v>3</v>
      </c>
      <c r="E404" s="3" t="s">
        <v>645</v>
      </c>
      <c r="F404" s="3" t="s">
        <v>823</v>
      </c>
      <c r="G404" s="1" t="s">
        <v>1631</v>
      </c>
      <c r="H404" s="1" t="s">
        <v>825</v>
      </c>
      <c r="I404" s="1" t="s">
        <v>826</v>
      </c>
      <c r="J404" s="1" t="s">
        <v>827</v>
      </c>
      <c r="K404" s="1" t="s">
        <v>1632</v>
      </c>
    </row>
    <row r="405" spans="1:11">
      <c r="A405" s="3">
        <v>9</v>
      </c>
      <c r="B405" s="3" t="s">
        <v>71</v>
      </c>
      <c r="C405" s="4" t="s">
        <v>32</v>
      </c>
      <c r="D405" s="5">
        <v>3</v>
      </c>
      <c r="E405" s="3" t="s">
        <v>657</v>
      </c>
      <c r="F405" s="3" t="s">
        <v>823</v>
      </c>
      <c r="G405" s="1" t="s">
        <v>1633</v>
      </c>
      <c r="H405" s="1" t="s">
        <v>825</v>
      </c>
      <c r="I405" s="1" t="s">
        <v>826</v>
      </c>
      <c r="J405" s="1" t="s">
        <v>827</v>
      </c>
      <c r="K405" s="1" t="s">
        <v>1634</v>
      </c>
    </row>
    <row r="406" spans="1:11">
      <c r="A406" s="3">
        <v>9</v>
      </c>
      <c r="B406" s="3" t="s">
        <v>73</v>
      </c>
      <c r="C406" s="4" t="s">
        <v>35</v>
      </c>
      <c r="D406" s="5">
        <v>3</v>
      </c>
      <c r="E406" s="3" t="s">
        <v>669</v>
      </c>
      <c r="F406" s="3" t="s">
        <v>823</v>
      </c>
      <c r="G406" s="1" t="s">
        <v>1635</v>
      </c>
      <c r="H406" s="1" t="s">
        <v>825</v>
      </c>
      <c r="I406" s="1" t="s">
        <v>826</v>
      </c>
      <c r="J406" s="1" t="s">
        <v>827</v>
      </c>
      <c r="K406" s="1" t="s">
        <v>1636</v>
      </c>
    </row>
    <row r="407" spans="1:11">
      <c r="A407" s="3">
        <v>9</v>
      </c>
      <c r="B407" s="3" t="s">
        <v>75</v>
      </c>
      <c r="C407" s="4" t="s">
        <v>38</v>
      </c>
      <c r="D407" s="5">
        <v>3</v>
      </c>
      <c r="E407" s="3" t="s">
        <v>681</v>
      </c>
      <c r="F407" s="3" t="s">
        <v>823</v>
      </c>
      <c r="G407" s="1" t="s">
        <v>1637</v>
      </c>
      <c r="H407" s="1" t="s">
        <v>825</v>
      </c>
      <c r="I407" s="1" t="s">
        <v>826</v>
      </c>
      <c r="J407" s="1" t="s">
        <v>827</v>
      </c>
      <c r="K407" s="1" t="s">
        <v>1638</v>
      </c>
    </row>
    <row r="408" spans="1:11">
      <c r="A408" s="3">
        <v>9</v>
      </c>
      <c r="B408" s="3" t="s">
        <v>77</v>
      </c>
      <c r="C408" s="4" t="s">
        <v>41</v>
      </c>
      <c r="D408" s="5">
        <v>3</v>
      </c>
      <c r="E408" s="3" t="s">
        <v>693</v>
      </c>
      <c r="F408" s="3" t="s">
        <v>823</v>
      </c>
      <c r="G408" s="1" t="s">
        <v>1639</v>
      </c>
      <c r="H408" s="1" t="s">
        <v>825</v>
      </c>
      <c r="I408" s="1" t="s">
        <v>826</v>
      </c>
      <c r="J408" s="1" t="s">
        <v>827</v>
      </c>
      <c r="K408" s="1" t="s">
        <v>1640</v>
      </c>
    </row>
    <row r="409" spans="1:11">
      <c r="A409" s="3">
        <v>9</v>
      </c>
      <c r="B409" s="3" t="s">
        <v>79</v>
      </c>
      <c r="C409" s="4" t="s">
        <v>44</v>
      </c>
      <c r="D409" s="5">
        <v>3</v>
      </c>
      <c r="E409" s="3" t="s">
        <v>705</v>
      </c>
      <c r="F409" s="3" t="s">
        <v>823</v>
      </c>
      <c r="G409" s="1" t="s">
        <v>1641</v>
      </c>
      <c r="H409" s="1" t="s">
        <v>825</v>
      </c>
      <c r="I409" s="1" t="s">
        <v>826</v>
      </c>
      <c r="J409" s="1" t="s">
        <v>827</v>
      </c>
      <c r="K409" s="1" t="s">
        <v>1642</v>
      </c>
    </row>
    <row r="410" spans="1:11">
      <c r="A410" s="3">
        <v>9</v>
      </c>
      <c r="B410" s="3" t="s">
        <v>81</v>
      </c>
      <c r="C410" s="4" t="s">
        <v>22</v>
      </c>
      <c r="D410" s="5">
        <v>4</v>
      </c>
      <c r="E410" s="3" t="s">
        <v>621</v>
      </c>
      <c r="F410" s="3" t="s">
        <v>823</v>
      </c>
      <c r="G410" s="1" t="s">
        <v>1643</v>
      </c>
      <c r="H410" s="1" t="s">
        <v>825</v>
      </c>
      <c r="I410" s="1" t="s">
        <v>826</v>
      </c>
      <c r="J410" s="1" t="s">
        <v>827</v>
      </c>
      <c r="K410" s="1" t="s">
        <v>1644</v>
      </c>
    </row>
    <row r="411" spans="1:11">
      <c r="A411" s="3">
        <v>9</v>
      </c>
      <c r="B411" s="3" t="s">
        <v>83</v>
      </c>
      <c r="C411" s="4" t="s">
        <v>26</v>
      </c>
      <c r="D411" s="5">
        <v>4</v>
      </c>
      <c r="E411" s="3" t="s">
        <v>634</v>
      </c>
      <c r="F411" s="3" t="s">
        <v>823</v>
      </c>
      <c r="G411" s="1" t="s">
        <v>1645</v>
      </c>
      <c r="H411" s="1" t="s">
        <v>825</v>
      </c>
      <c r="I411" s="1" t="s">
        <v>826</v>
      </c>
      <c r="J411" s="1" t="s">
        <v>827</v>
      </c>
      <c r="K411" s="1" t="s">
        <v>1646</v>
      </c>
    </row>
    <row r="412" spans="1:11">
      <c r="A412" s="3">
        <v>9</v>
      </c>
      <c r="B412" s="3" t="s">
        <v>85</v>
      </c>
      <c r="C412" s="4" t="s">
        <v>29</v>
      </c>
      <c r="D412" s="5">
        <v>4</v>
      </c>
      <c r="E412" s="3" t="s">
        <v>646</v>
      </c>
      <c r="F412" s="3" t="s">
        <v>823</v>
      </c>
      <c r="G412" s="1" t="s">
        <v>1647</v>
      </c>
      <c r="H412" s="1" t="s">
        <v>825</v>
      </c>
      <c r="I412" s="1" t="s">
        <v>826</v>
      </c>
      <c r="J412" s="1" t="s">
        <v>827</v>
      </c>
      <c r="K412" s="1" t="s">
        <v>1648</v>
      </c>
    </row>
    <row r="413" spans="1:11">
      <c r="A413" s="3">
        <v>9</v>
      </c>
      <c r="B413" s="3" t="s">
        <v>87</v>
      </c>
      <c r="C413" s="4" t="s">
        <v>32</v>
      </c>
      <c r="D413" s="5">
        <v>4</v>
      </c>
      <c r="E413" s="3" t="s">
        <v>658</v>
      </c>
      <c r="F413" s="3" t="s">
        <v>823</v>
      </c>
      <c r="G413" s="1" t="s">
        <v>1649</v>
      </c>
      <c r="H413" s="1" t="s">
        <v>825</v>
      </c>
      <c r="I413" s="1" t="s">
        <v>826</v>
      </c>
      <c r="J413" s="1" t="s">
        <v>827</v>
      </c>
      <c r="K413" s="1" t="s">
        <v>1650</v>
      </c>
    </row>
    <row r="414" spans="1:11">
      <c r="A414" s="3">
        <v>9</v>
      </c>
      <c r="B414" s="3" t="s">
        <v>89</v>
      </c>
      <c r="C414" s="4" t="s">
        <v>35</v>
      </c>
      <c r="D414" s="5">
        <v>4</v>
      </c>
      <c r="E414" s="3" t="s">
        <v>670</v>
      </c>
      <c r="F414" s="3" t="s">
        <v>823</v>
      </c>
      <c r="G414" s="1" t="s">
        <v>1651</v>
      </c>
      <c r="H414" s="1" t="s">
        <v>825</v>
      </c>
      <c r="I414" s="1" t="s">
        <v>826</v>
      </c>
      <c r="J414" s="1" t="s">
        <v>827</v>
      </c>
      <c r="K414" s="1" t="s">
        <v>1652</v>
      </c>
    </row>
    <row r="415" spans="1:11">
      <c r="A415" s="3">
        <v>9</v>
      </c>
      <c r="B415" s="3" t="s">
        <v>91</v>
      </c>
      <c r="C415" s="4" t="s">
        <v>38</v>
      </c>
      <c r="D415" s="5">
        <v>4</v>
      </c>
      <c r="E415" s="3" t="s">
        <v>682</v>
      </c>
      <c r="F415" s="3" t="s">
        <v>823</v>
      </c>
      <c r="G415" s="1" t="s">
        <v>1653</v>
      </c>
      <c r="H415" s="1" t="s">
        <v>825</v>
      </c>
      <c r="I415" s="1" t="s">
        <v>826</v>
      </c>
      <c r="J415" s="1" t="s">
        <v>827</v>
      </c>
      <c r="K415" s="1" t="s">
        <v>1654</v>
      </c>
    </row>
    <row r="416" spans="1:11">
      <c r="A416" s="3">
        <v>9</v>
      </c>
      <c r="B416" s="3" t="s">
        <v>93</v>
      </c>
      <c r="C416" s="4" t="s">
        <v>41</v>
      </c>
      <c r="D416" s="5">
        <v>4</v>
      </c>
      <c r="E416" s="3" t="s">
        <v>694</v>
      </c>
      <c r="F416" s="3" t="s">
        <v>823</v>
      </c>
      <c r="G416" s="1" t="s">
        <v>1655</v>
      </c>
      <c r="H416" s="1" t="s">
        <v>825</v>
      </c>
      <c r="I416" s="1" t="s">
        <v>826</v>
      </c>
      <c r="J416" s="1" t="s">
        <v>827</v>
      </c>
      <c r="K416" s="1" t="s">
        <v>1656</v>
      </c>
    </row>
    <row r="417" spans="1:11">
      <c r="A417" s="3">
        <v>9</v>
      </c>
      <c r="B417" s="3" t="s">
        <v>95</v>
      </c>
      <c r="C417" s="4" t="s">
        <v>44</v>
      </c>
      <c r="D417" s="5">
        <v>4</v>
      </c>
      <c r="E417" s="3" t="s">
        <v>706</v>
      </c>
      <c r="F417" s="3" t="s">
        <v>823</v>
      </c>
      <c r="G417" s="1" t="s">
        <v>1657</v>
      </c>
      <c r="H417" s="1" t="s">
        <v>825</v>
      </c>
      <c r="I417" s="1" t="s">
        <v>826</v>
      </c>
      <c r="J417" s="1" t="s">
        <v>827</v>
      </c>
      <c r="K417" s="1" t="s">
        <v>1658</v>
      </c>
    </row>
    <row r="418" spans="1:11">
      <c r="A418" s="3">
        <v>9</v>
      </c>
      <c r="B418" s="3" t="s">
        <v>97</v>
      </c>
      <c r="C418" s="4" t="s">
        <v>22</v>
      </c>
      <c r="D418" s="5">
        <v>5</v>
      </c>
      <c r="E418" s="3" t="s">
        <v>622</v>
      </c>
      <c r="F418" s="3" t="s">
        <v>823</v>
      </c>
      <c r="G418" s="1" t="s">
        <v>1659</v>
      </c>
      <c r="H418" s="1" t="s">
        <v>825</v>
      </c>
      <c r="I418" s="1" t="s">
        <v>826</v>
      </c>
      <c r="J418" s="1" t="s">
        <v>827</v>
      </c>
      <c r="K418" s="1" t="s">
        <v>1660</v>
      </c>
    </row>
    <row r="419" spans="1:11">
      <c r="A419" s="3">
        <v>9</v>
      </c>
      <c r="B419" s="3" t="s">
        <v>99</v>
      </c>
      <c r="C419" s="4" t="s">
        <v>26</v>
      </c>
      <c r="D419" s="5">
        <v>5</v>
      </c>
      <c r="E419" s="3" t="s">
        <v>635</v>
      </c>
      <c r="F419" s="3" t="s">
        <v>823</v>
      </c>
      <c r="G419" s="1" t="s">
        <v>1661</v>
      </c>
      <c r="H419" s="1" t="s">
        <v>825</v>
      </c>
      <c r="I419" s="1" t="s">
        <v>826</v>
      </c>
      <c r="J419" s="1" t="s">
        <v>827</v>
      </c>
      <c r="K419" s="1" t="s">
        <v>1662</v>
      </c>
    </row>
    <row r="420" spans="1:11">
      <c r="A420" s="3">
        <v>9</v>
      </c>
      <c r="B420" s="3" t="s">
        <v>101</v>
      </c>
      <c r="C420" s="4" t="s">
        <v>29</v>
      </c>
      <c r="D420" s="5">
        <v>5</v>
      </c>
      <c r="E420" s="3" t="s">
        <v>647</v>
      </c>
      <c r="F420" s="3" t="s">
        <v>823</v>
      </c>
      <c r="G420" s="1" t="s">
        <v>1663</v>
      </c>
      <c r="H420" s="1" t="s">
        <v>825</v>
      </c>
      <c r="I420" s="1" t="s">
        <v>826</v>
      </c>
      <c r="J420" s="1" t="s">
        <v>827</v>
      </c>
      <c r="K420" s="1" t="s">
        <v>1664</v>
      </c>
    </row>
    <row r="421" spans="1:11">
      <c r="A421" s="3">
        <v>9</v>
      </c>
      <c r="B421" s="3" t="s">
        <v>103</v>
      </c>
      <c r="C421" s="4" t="s">
        <v>32</v>
      </c>
      <c r="D421" s="5">
        <v>5</v>
      </c>
      <c r="E421" s="3" t="s">
        <v>659</v>
      </c>
      <c r="F421" s="3" t="s">
        <v>823</v>
      </c>
      <c r="G421" s="1" t="s">
        <v>1665</v>
      </c>
      <c r="H421" s="1" t="s">
        <v>825</v>
      </c>
      <c r="I421" s="1" t="s">
        <v>826</v>
      </c>
      <c r="J421" s="1" t="s">
        <v>827</v>
      </c>
      <c r="K421" s="1" t="s">
        <v>1666</v>
      </c>
    </row>
    <row r="422" spans="1:11">
      <c r="A422" s="3">
        <v>9</v>
      </c>
      <c r="B422" s="3" t="s">
        <v>105</v>
      </c>
      <c r="C422" s="4" t="s">
        <v>35</v>
      </c>
      <c r="D422" s="5">
        <v>5</v>
      </c>
      <c r="E422" s="3" t="s">
        <v>671</v>
      </c>
      <c r="F422" s="3" t="s">
        <v>823</v>
      </c>
      <c r="G422" s="1" t="s">
        <v>1667</v>
      </c>
      <c r="H422" s="1" t="s">
        <v>825</v>
      </c>
      <c r="I422" s="1" t="s">
        <v>826</v>
      </c>
      <c r="J422" s="1" t="s">
        <v>827</v>
      </c>
      <c r="K422" s="1" t="s">
        <v>1668</v>
      </c>
    </row>
    <row r="423" spans="1:11">
      <c r="A423" s="3">
        <v>9</v>
      </c>
      <c r="B423" s="3" t="s">
        <v>107</v>
      </c>
      <c r="C423" s="4" t="s">
        <v>38</v>
      </c>
      <c r="D423" s="5">
        <v>5</v>
      </c>
      <c r="E423" s="3" t="s">
        <v>683</v>
      </c>
      <c r="F423" s="3" t="s">
        <v>823</v>
      </c>
      <c r="G423" s="1" t="s">
        <v>1669</v>
      </c>
      <c r="H423" s="1" t="s">
        <v>825</v>
      </c>
      <c r="I423" s="1" t="s">
        <v>826</v>
      </c>
      <c r="J423" s="1" t="s">
        <v>827</v>
      </c>
      <c r="K423" s="1" t="s">
        <v>1670</v>
      </c>
    </row>
    <row r="424" spans="1:11">
      <c r="A424" s="3">
        <v>9</v>
      </c>
      <c r="B424" s="3" t="s">
        <v>109</v>
      </c>
      <c r="C424" s="4" t="s">
        <v>41</v>
      </c>
      <c r="D424" s="5">
        <v>5</v>
      </c>
      <c r="E424" s="3" t="s">
        <v>695</v>
      </c>
      <c r="F424" s="3" t="s">
        <v>823</v>
      </c>
      <c r="G424" s="1" t="s">
        <v>1671</v>
      </c>
      <c r="H424" s="1" t="s">
        <v>825</v>
      </c>
      <c r="I424" s="1" t="s">
        <v>826</v>
      </c>
      <c r="J424" s="1" t="s">
        <v>827</v>
      </c>
      <c r="K424" s="1" t="s">
        <v>1672</v>
      </c>
    </row>
    <row r="425" spans="1:11">
      <c r="A425" s="3">
        <v>9</v>
      </c>
      <c r="B425" s="3" t="s">
        <v>111</v>
      </c>
      <c r="C425" s="4" t="s">
        <v>44</v>
      </c>
      <c r="D425" s="5">
        <v>5</v>
      </c>
      <c r="E425" s="3" t="s">
        <v>707</v>
      </c>
      <c r="F425" s="3" t="s">
        <v>823</v>
      </c>
      <c r="G425" s="1" t="s">
        <v>1673</v>
      </c>
      <c r="H425" s="1" t="s">
        <v>825</v>
      </c>
      <c r="I425" s="1" t="s">
        <v>826</v>
      </c>
      <c r="J425" s="1" t="s">
        <v>827</v>
      </c>
      <c r="K425" s="1" t="s">
        <v>1674</v>
      </c>
    </row>
    <row r="426" spans="1:11">
      <c r="A426" s="3">
        <v>9</v>
      </c>
      <c r="B426" s="3" t="s">
        <v>113</v>
      </c>
      <c r="C426" s="4" t="s">
        <v>22</v>
      </c>
      <c r="D426" s="5">
        <v>6</v>
      </c>
      <c r="E426" s="3" t="s">
        <v>623</v>
      </c>
      <c r="F426" s="3" t="s">
        <v>823</v>
      </c>
      <c r="G426" s="1" t="s">
        <v>1675</v>
      </c>
      <c r="H426" s="1" t="s">
        <v>825</v>
      </c>
      <c r="I426" s="1" t="s">
        <v>826</v>
      </c>
      <c r="J426" s="1" t="s">
        <v>827</v>
      </c>
      <c r="K426" s="1" t="s">
        <v>1676</v>
      </c>
    </row>
    <row r="427" spans="1:11">
      <c r="A427" s="3">
        <v>9</v>
      </c>
      <c r="B427" s="3" t="s">
        <v>115</v>
      </c>
      <c r="C427" s="4" t="s">
        <v>26</v>
      </c>
      <c r="D427" s="5">
        <v>6</v>
      </c>
      <c r="E427" s="3" t="s">
        <v>636</v>
      </c>
      <c r="F427" s="3" t="s">
        <v>823</v>
      </c>
      <c r="G427" s="1" t="s">
        <v>1677</v>
      </c>
      <c r="H427" s="1" t="s">
        <v>825</v>
      </c>
      <c r="I427" s="1" t="s">
        <v>826</v>
      </c>
      <c r="J427" s="1" t="s">
        <v>827</v>
      </c>
      <c r="K427" s="1" t="s">
        <v>1678</v>
      </c>
    </row>
    <row r="428" spans="1:11">
      <c r="A428" s="3">
        <v>9</v>
      </c>
      <c r="B428" s="3" t="s">
        <v>117</v>
      </c>
      <c r="C428" s="4" t="s">
        <v>29</v>
      </c>
      <c r="D428" s="5">
        <v>6</v>
      </c>
      <c r="E428" s="3" t="s">
        <v>648</v>
      </c>
      <c r="F428" s="3" t="s">
        <v>823</v>
      </c>
      <c r="G428" s="1" t="s">
        <v>1679</v>
      </c>
      <c r="H428" s="1" t="s">
        <v>825</v>
      </c>
      <c r="I428" s="1" t="s">
        <v>826</v>
      </c>
      <c r="J428" s="1" t="s">
        <v>827</v>
      </c>
      <c r="K428" s="1" t="s">
        <v>1680</v>
      </c>
    </row>
    <row r="429" spans="1:11">
      <c r="A429" s="3">
        <v>9</v>
      </c>
      <c r="B429" s="3" t="s">
        <v>119</v>
      </c>
      <c r="C429" s="4" t="s">
        <v>32</v>
      </c>
      <c r="D429" s="5">
        <v>6</v>
      </c>
      <c r="E429" s="3" t="s">
        <v>660</v>
      </c>
      <c r="F429" s="3" t="s">
        <v>823</v>
      </c>
      <c r="G429" s="1" t="s">
        <v>1681</v>
      </c>
      <c r="H429" s="1" t="s">
        <v>825</v>
      </c>
      <c r="I429" s="1" t="s">
        <v>826</v>
      </c>
      <c r="J429" s="1" t="s">
        <v>827</v>
      </c>
      <c r="K429" s="1" t="s">
        <v>1682</v>
      </c>
    </row>
    <row r="430" spans="1:11">
      <c r="A430" s="3">
        <v>9</v>
      </c>
      <c r="B430" s="3" t="s">
        <v>121</v>
      </c>
      <c r="C430" s="4" t="s">
        <v>35</v>
      </c>
      <c r="D430" s="5">
        <v>6</v>
      </c>
      <c r="E430" s="3" t="s">
        <v>672</v>
      </c>
      <c r="F430" s="3" t="s">
        <v>823</v>
      </c>
      <c r="G430" s="1" t="s">
        <v>1683</v>
      </c>
      <c r="H430" s="1" t="s">
        <v>825</v>
      </c>
      <c r="I430" s="1" t="s">
        <v>826</v>
      </c>
      <c r="J430" s="1" t="s">
        <v>827</v>
      </c>
      <c r="K430" s="1" t="s">
        <v>1684</v>
      </c>
    </row>
    <row r="431" spans="1:11">
      <c r="A431" s="3">
        <v>9</v>
      </c>
      <c r="B431" s="3" t="s">
        <v>123</v>
      </c>
      <c r="C431" s="4" t="s">
        <v>38</v>
      </c>
      <c r="D431" s="5">
        <v>6</v>
      </c>
      <c r="E431" s="3" t="s">
        <v>684</v>
      </c>
      <c r="F431" s="3" t="s">
        <v>823</v>
      </c>
      <c r="G431" s="1" t="s">
        <v>1685</v>
      </c>
      <c r="H431" s="1" t="s">
        <v>825</v>
      </c>
      <c r="I431" s="1" t="s">
        <v>826</v>
      </c>
      <c r="J431" s="1" t="s">
        <v>827</v>
      </c>
      <c r="K431" s="1" t="s">
        <v>1686</v>
      </c>
    </row>
    <row r="432" spans="1:11">
      <c r="A432" s="3">
        <v>9</v>
      </c>
      <c r="B432" s="3" t="s">
        <v>125</v>
      </c>
      <c r="C432" s="4" t="s">
        <v>41</v>
      </c>
      <c r="D432" s="5">
        <v>6</v>
      </c>
      <c r="E432" s="3" t="s">
        <v>696</v>
      </c>
      <c r="F432" s="3" t="s">
        <v>823</v>
      </c>
      <c r="G432" s="1" t="s">
        <v>1687</v>
      </c>
      <c r="H432" s="1" t="s">
        <v>825</v>
      </c>
      <c r="I432" s="1" t="s">
        <v>826</v>
      </c>
      <c r="J432" s="1" t="s">
        <v>827</v>
      </c>
      <c r="K432" s="1" t="s">
        <v>1688</v>
      </c>
    </row>
    <row r="433" spans="1:11">
      <c r="A433" s="3">
        <v>9</v>
      </c>
      <c r="B433" s="3" t="s">
        <v>127</v>
      </c>
      <c r="C433" s="4" t="s">
        <v>44</v>
      </c>
      <c r="D433" s="5">
        <v>6</v>
      </c>
      <c r="E433" s="3" t="s">
        <v>708</v>
      </c>
      <c r="F433" s="3" t="s">
        <v>823</v>
      </c>
      <c r="G433" s="1" t="s">
        <v>1689</v>
      </c>
      <c r="H433" s="1" t="s">
        <v>825</v>
      </c>
      <c r="I433" s="1" t="s">
        <v>826</v>
      </c>
      <c r="J433" s="1" t="s">
        <v>827</v>
      </c>
      <c r="K433" s="1" t="s">
        <v>1690</v>
      </c>
    </row>
    <row r="434" spans="1:11">
      <c r="A434" s="3">
        <v>9</v>
      </c>
      <c r="B434" s="3" t="s">
        <v>129</v>
      </c>
      <c r="C434" s="4" t="s">
        <v>22</v>
      </c>
      <c r="D434" s="5">
        <v>7</v>
      </c>
      <c r="E434" s="3" t="s">
        <v>624</v>
      </c>
      <c r="F434" s="3" t="s">
        <v>823</v>
      </c>
      <c r="G434" s="1" t="s">
        <v>1691</v>
      </c>
      <c r="H434" s="1" t="s">
        <v>825</v>
      </c>
      <c r="I434" s="1" t="s">
        <v>826</v>
      </c>
      <c r="J434" s="1" t="s">
        <v>827</v>
      </c>
      <c r="K434" s="1" t="s">
        <v>1692</v>
      </c>
    </row>
    <row r="435" spans="1:11">
      <c r="A435" s="3">
        <v>9</v>
      </c>
      <c r="B435" s="3" t="s">
        <v>132</v>
      </c>
      <c r="C435" s="4" t="s">
        <v>26</v>
      </c>
      <c r="D435" s="5">
        <v>7</v>
      </c>
      <c r="E435" s="3" t="s">
        <v>637</v>
      </c>
      <c r="F435" s="3" t="s">
        <v>823</v>
      </c>
      <c r="G435" s="1" t="s">
        <v>1693</v>
      </c>
      <c r="H435" s="1" t="s">
        <v>825</v>
      </c>
      <c r="I435" s="1" t="s">
        <v>826</v>
      </c>
      <c r="J435" s="1" t="s">
        <v>827</v>
      </c>
      <c r="K435" s="1" t="s">
        <v>1694</v>
      </c>
    </row>
    <row r="436" spans="1:11">
      <c r="A436" s="3">
        <v>9</v>
      </c>
      <c r="B436" s="3" t="s">
        <v>134</v>
      </c>
      <c r="C436" s="4" t="s">
        <v>29</v>
      </c>
      <c r="D436" s="5">
        <v>7</v>
      </c>
      <c r="E436" s="3" t="s">
        <v>649</v>
      </c>
      <c r="F436" s="3" t="s">
        <v>823</v>
      </c>
      <c r="G436" s="1" t="s">
        <v>1695</v>
      </c>
      <c r="H436" s="1" t="s">
        <v>825</v>
      </c>
      <c r="I436" s="1" t="s">
        <v>826</v>
      </c>
      <c r="J436" s="1" t="s">
        <v>827</v>
      </c>
      <c r="K436" s="1" t="s">
        <v>1696</v>
      </c>
    </row>
    <row r="437" spans="1:11">
      <c r="A437" s="3">
        <v>9</v>
      </c>
      <c r="B437" s="3" t="s">
        <v>136</v>
      </c>
      <c r="C437" s="4" t="s">
        <v>32</v>
      </c>
      <c r="D437" s="5">
        <v>7</v>
      </c>
      <c r="E437" s="3" t="s">
        <v>661</v>
      </c>
      <c r="F437" s="3" t="s">
        <v>823</v>
      </c>
      <c r="G437" s="1" t="s">
        <v>1697</v>
      </c>
      <c r="H437" s="1" t="s">
        <v>825</v>
      </c>
      <c r="I437" s="1" t="s">
        <v>826</v>
      </c>
      <c r="J437" s="1" t="s">
        <v>827</v>
      </c>
      <c r="K437" s="1" t="s">
        <v>1698</v>
      </c>
    </row>
    <row r="438" spans="1:11">
      <c r="A438" s="3">
        <v>9</v>
      </c>
      <c r="B438" s="3" t="s">
        <v>138</v>
      </c>
      <c r="C438" s="4" t="s">
        <v>35</v>
      </c>
      <c r="D438" s="5">
        <v>7</v>
      </c>
      <c r="E438" s="3" t="s">
        <v>673</v>
      </c>
      <c r="F438" s="3" t="s">
        <v>823</v>
      </c>
      <c r="G438" s="1" t="s">
        <v>1699</v>
      </c>
      <c r="H438" s="1" t="s">
        <v>825</v>
      </c>
      <c r="I438" s="1" t="s">
        <v>826</v>
      </c>
      <c r="J438" s="1" t="s">
        <v>827</v>
      </c>
      <c r="K438" s="1" t="s">
        <v>1700</v>
      </c>
    </row>
    <row r="439" spans="1:11">
      <c r="A439" s="3">
        <v>9</v>
      </c>
      <c r="B439" s="3" t="s">
        <v>140</v>
      </c>
      <c r="C439" s="4" t="s">
        <v>38</v>
      </c>
      <c r="D439" s="5">
        <v>7</v>
      </c>
      <c r="E439" s="3" t="s">
        <v>685</v>
      </c>
      <c r="F439" s="3" t="s">
        <v>823</v>
      </c>
      <c r="G439" s="1" t="s">
        <v>1701</v>
      </c>
      <c r="H439" s="1" t="s">
        <v>825</v>
      </c>
      <c r="I439" s="1" t="s">
        <v>826</v>
      </c>
      <c r="J439" s="1" t="s">
        <v>827</v>
      </c>
      <c r="K439" s="1" t="s">
        <v>1702</v>
      </c>
    </row>
    <row r="440" spans="1:11">
      <c r="A440" s="3">
        <v>9</v>
      </c>
      <c r="B440" s="3" t="s">
        <v>142</v>
      </c>
      <c r="C440" s="4" t="s">
        <v>41</v>
      </c>
      <c r="D440" s="5">
        <v>7</v>
      </c>
      <c r="E440" s="3" t="s">
        <v>697</v>
      </c>
      <c r="F440" s="3" t="s">
        <v>823</v>
      </c>
      <c r="G440" s="1" t="s">
        <v>1703</v>
      </c>
      <c r="H440" s="1" t="s">
        <v>825</v>
      </c>
      <c r="I440" s="1" t="s">
        <v>826</v>
      </c>
      <c r="J440" s="1" t="s">
        <v>827</v>
      </c>
      <c r="K440" s="1" t="s">
        <v>1704</v>
      </c>
    </row>
    <row r="441" spans="1:11">
      <c r="A441" s="3">
        <v>9</v>
      </c>
      <c r="B441" s="3" t="s">
        <v>144</v>
      </c>
      <c r="C441" s="4" t="s">
        <v>44</v>
      </c>
      <c r="D441" s="5">
        <v>7</v>
      </c>
      <c r="E441" s="3" t="s">
        <v>709</v>
      </c>
      <c r="F441" s="3" t="s">
        <v>823</v>
      </c>
      <c r="G441" s="1" t="s">
        <v>1705</v>
      </c>
      <c r="H441" s="1" t="s">
        <v>825</v>
      </c>
      <c r="I441" s="1" t="s">
        <v>826</v>
      </c>
      <c r="J441" s="1" t="s">
        <v>827</v>
      </c>
      <c r="K441" s="1" t="s">
        <v>1706</v>
      </c>
    </row>
    <row r="442" spans="1:11">
      <c r="A442" s="3">
        <v>9</v>
      </c>
      <c r="B442" s="3" t="s">
        <v>146</v>
      </c>
      <c r="C442" s="4" t="s">
        <v>22</v>
      </c>
      <c r="D442" s="5">
        <v>8</v>
      </c>
      <c r="E442" s="3" t="s">
        <v>625</v>
      </c>
      <c r="F442" s="3" t="s">
        <v>823</v>
      </c>
      <c r="G442" s="1" t="s">
        <v>1707</v>
      </c>
      <c r="H442" s="1" t="s">
        <v>825</v>
      </c>
      <c r="I442" s="1" t="s">
        <v>826</v>
      </c>
      <c r="J442" s="1" t="s">
        <v>827</v>
      </c>
      <c r="K442" s="1" t="s">
        <v>1708</v>
      </c>
    </row>
    <row r="443" spans="1:11">
      <c r="A443" s="3">
        <v>9</v>
      </c>
      <c r="B443" s="3" t="s">
        <v>148</v>
      </c>
      <c r="C443" s="4" t="s">
        <v>26</v>
      </c>
      <c r="D443" s="5">
        <v>8</v>
      </c>
      <c r="E443" s="3" t="s">
        <v>638</v>
      </c>
      <c r="F443" s="3" t="s">
        <v>823</v>
      </c>
      <c r="G443" s="1" t="s">
        <v>1709</v>
      </c>
      <c r="H443" s="1" t="s">
        <v>825</v>
      </c>
      <c r="I443" s="1" t="s">
        <v>826</v>
      </c>
      <c r="J443" s="1" t="s">
        <v>827</v>
      </c>
      <c r="K443" s="1" t="s">
        <v>1710</v>
      </c>
    </row>
    <row r="444" spans="1:11">
      <c r="A444" s="3">
        <v>9</v>
      </c>
      <c r="B444" s="3" t="s">
        <v>150</v>
      </c>
      <c r="C444" s="4" t="s">
        <v>29</v>
      </c>
      <c r="D444" s="5">
        <v>8</v>
      </c>
      <c r="E444" s="3" t="s">
        <v>650</v>
      </c>
      <c r="F444" s="3" t="s">
        <v>823</v>
      </c>
      <c r="G444" s="1" t="s">
        <v>1711</v>
      </c>
      <c r="H444" s="1" t="s">
        <v>825</v>
      </c>
      <c r="I444" s="1" t="s">
        <v>826</v>
      </c>
      <c r="J444" s="1" t="s">
        <v>827</v>
      </c>
      <c r="K444" s="1" t="s">
        <v>1712</v>
      </c>
    </row>
    <row r="445" spans="1:11">
      <c r="A445" s="3">
        <v>9</v>
      </c>
      <c r="B445" s="3" t="s">
        <v>152</v>
      </c>
      <c r="C445" s="4" t="s">
        <v>32</v>
      </c>
      <c r="D445" s="5">
        <v>8</v>
      </c>
      <c r="E445" s="3" t="s">
        <v>662</v>
      </c>
      <c r="F445" s="3" t="s">
        <v>823</v>
      </c>
      <c r="G445" s="1" t="s">
        <v>1713</v>
      </c>
      <c r="H445" s="1" t="s">
        <v>825</v>
      </c>
      <c r="I445" s="1" t="s">
        <v>826</v>
      </c>
      <c r="J445" s="1" t="s">
        <v>827</v>
      </c>
      <c r="K445" s="1" t="s">
        <v>1714</v>
      </c>
    </row>
    <row r="446" spans="1:11">
      <c r="A446" s="3">
        <v>9</v>
      </c>
      <c r="B446" s="3" t="s">
        <v>154</v>
      </c>
      <c r="C446" s="4" t="s">
        <v>35</v>
      </c>
      <c r="D446" s="5">
        <v>8</v>
      </c>
      <c r="E446" s="3" t="s">
        <v>674</v>
      </c>
      <c r="F446" s="3" t="s">
        <v>823</v>
      </c>
      <c r="G446" s="1" t="s">
        <v>1715</v>
      </c>
      <c r="H446" s="1" t="s">
        <v>825</v>
      </c>
      <c r="I446" s="1" t="s">
        <v>826</v>
      </c>
      <c r="J446" s="1" t="s">
        <v>827</v>
      </c>
      <c r="K446" s="1" t="s">
        <v>1716</v>
      </c>
    </row>
    <row r="447" spans="1:11">
      <c r="A447" s="3">
        <v>9</v>
      </c>
      <c r="B447" s="3" t="s">
        <v>156</v>
      </c>
      <c r="C447" s="4" t="s">
        <v>38</v>
      </c>
      <c r="D447" s="5">
        <v>8</v>
      </c>
      <c r="E447" s="3" t="s">
        <v>686</v>
      </c>
      <c r="F447" s="3" t="s">
        <v>823</v>
      </c>
      <c r="G447" s="1" t="s">
        <v>1717</v>
      </c>
      <c r="H447" s="1" t="s">
        <v>825</v>
      </c>
      <c r="I447" s="1" t="s">
        <v>826</v>
      </c>
      <c r="J447" s="1" t="s">
        <v>827</v>
      </c>
      <c r="K447" s="1" t="s">
        <v>1718</v>
      </c>
    </row>
    <row r="448" spans="1:11">
      <c r="A448" s="3">
        <v>9</v>
      </c>
      <c r="B448" s="3" t="s">
        <v>158</v>
      </c>
      <c r="C448" s="4" t="s">
        <v>41</v>
      </c>
      <c r="D448" s="5">
        <v>8</v>
      </c>
      <c r="E448" s="3" t="s">
        <v>698</v>
      </c>
      <c r="F448" s="3" t="s">
        <v>823</v>
      </c>
      <c r="G448" s="1" t="s">
        <v>1719</v>
      </c>
      <c r="H448" s="1" t="s">
        <v>825</v>
      </c>
      <c r="I448" s="1" t="s">
        <v>826</v>
      </c>
      <c r="J448" s="1" t="s">
        <v>827</v>
      </c>
      <c r="K448" s="1" t="s">
        <v>1720</v>
      </c>
    </row>
    <row r="449" spans="1:11">
      <c r="A449" s="3">
        <v>9</v>
      </c>
      <c r="B449" s="3" t="s">
        <v>160</v>
      </c>
      <c r="C449" s="4" t="s">
        <v>44</v>
      </c>
      <c r="D449" s="5">
        <v>8</v>
      </c>
      <c r="E449" s="3" t="s">
        <v>710</v>
      </c>
      <c r="F449" s="3" t="s">
        <v>823</v>
      </c>
      <c r="G449" s="1" t="s">
        <v>1721</v>
      </c>
      <c r="H449" s="1" t="s">
        <v>825</v>
      </c>
      <c r="I449" s="1" t="s">
        <v>826</v>
      </c>
      <c r="J449" s="1" t="s">
        <v>827</v>
      </c>
      <c r="K449" s="1" t="s">
        <v>1722</v>
      </c>
    </row>
    <row r="450" spans="1:11">
      <c r="A450" s="3">
        <v>9</v>
      </c>
      <c r="B450" s="3" t="s">
        <v>162</v>
      </c>
      <c r="C450" s="4" t="s">
        <v>22</v>
      </c>
      <c r="D450" s="5">
        <v>9</v>
      </c>
      <c r="E450" s="3" t="s">
        <v>626</v>
      </c>
      <c r="F450" s="3" t="s">
        <v>823</v>
      </c>
      <c r="G450" s="1" t="s">
        <v>1723</v>
      </c>
      <c r="H450" s="1" t="s">
        <v>825</v>
      </c>
      <c r="I450" s="1" t="s">
        <v>826</v>
      </c>
      <c r="J450" s="1" t="s">
        <v>827</v>
      </c>
      <c r="K450" s="1" t="s">
        <v>1724</v>
      </c>
    </row>
    <row r="451" spans="1:11">
      <c r="A451" s="3">
        <v>9</v>
      </c>
      <c r="B451" s="3" t="s">
        <v>164</v>
      </c>
      <c r="C451" s="4" t="s">
        <v>26</v>
      </c>
      <c r="D451" s="5">
        <v>9</v>
      </c>
      <c r="E451" s="3" t="s">
        <v>639</v>
      </c>
      <c r="F451" s="3" t="s">
        <v>823</v>
      </c>
      <c r="G451" s="1" t="s">
        <v>1725</v>
      </c>
      <c r="H451" s="1" t="s">
        <v>825</v>
      </c>
      <c r="I451" s="1" t="s">
        <v>826</v>
      </c>
      <c r="J451" s="1" t="s">
        <v>827</v>
      </c>
      <c r="K451" s="1" t="s">
        <v>1726</v>
      </c>
    </row>
    <row r="452" spans="1:11">
      <c r="A452" s="3">
        <v>9</v>
      </c>
      <c r="B452" s="3" t="s">
        <v>166</v>
      </c>
      <c r="C452" s="4" t="s">
        <v>29</v>
      </c>
      <c r="D452" s="5">
        <v>9</v>
      </c>
      <c r="E452" s="3" t="s">
        <v>651</v>
      </c>
      <c r="F452" s="3" t="s">
        <v>823</v>
      </c>
      <c r="G452" s="1" t="s">
        <v>1727</v>
      </c>
      <c r="H452" s="1" t="s">
        <v>825</v>
      </c>
      <c r="I452" s="1" t="s">
        <v>826</v>
      </c>
      <c r="J452" s="1" t="s">
        <v>827</v>
      </c>
      <c r="K452" s="1" t="s">
        <v>1728</v>
      </c>
    </row>
    <row r="453" spans="1:11">
      <c r="A453" s="3">
        <v>9</v>
      </c>
      <c r="B453" s="3" t="s">
        <v>168</v>
      </c>
      <c r="C453" s="4" t="s">
        <v>32</v>
      </c>
      <c r="D453" s="5">
        <v>9</v>
      </c>
      <c r="E453" s="3" t="s">
        <v>663</v>
      </c>
      <c r="F453" s="3" t="s">
        <v>823</v>
      </c>
      <c r="G453" s="1" t="s">
        <v>1729</v>
      </c>
      <c r="H453" s="1" t="s">
        <v>825</v>
      </c>
      <c r="I453" s="1" t="s">
        <v>826</v>
      </c>
      <c r="J453" s="1" t="s">
        <v>827</v>
      </c>
      <c r="K453" s="1" t="s">
        <v>1730</v>
      </c>
    </row>
    <row r="454" spans="1:11">
      <c r="A454" s="3">
        <v>9</v>
      </c>
      <c r="B454" s="3" t="s">
        <v>170</v>
      </c>
      <c r="C454" s="4" t="s">
        <v>35</v>
      </c>
      <c r="D454" s="5">
        <v>9</v>
      </c>
      <c r="E454" s="3" t="s">
        <v>675</v>
      </c>
      <c r="F454" s="3" t="s">
        <v>823</v>
      </c>
      <c r="G454" s="1" t="s">
        <v>1731</v>
      </c>
      <c r="H454" s="1" t="s">
        <v>825</v>
      </c>
      <c r="I454" s="1" t="s">
        <v>826</v>
      </c>
      <c r="J454" s="1" t="s">
        <v>827</v>
      </c>
      <c r="K454" s="1" t="s">
        <v>1732</v>
      </c>
    </row>
    <row r="455" spans="1:11">
      <c r="A455" s="3">
        <v>9</v>
      </c>
      <c r="B455" s="3" t="s">
        <v>172</v>
      </c>
      <c r="C455" s="4" t="s">
        <v>38</v>
      </c>
      <c r="D455" s="5">
        <v>9</v>
      </c>
      <c r="E455" s="3" t="s">
        <v>687</v>
      </c>
      <c r="F455" s="3" t="s">
        <v>823</v>
      </c>
      <c r="G455" s="1" t="s">
        <v>1733</v>
      </c>
      <c r="H455" s="1" t="s">
        <v>825</v>
      </c>
      <c r="I455" s="1" t="s">
        <v>826</v>
      </c>
      <c r="J455" s="1" t="s">
        <v>827</v>
      </c>
      <c r="K455" s="1" t="s">
        <v>1734</v>
      </c>
    </row>
    <row r="456" spans="1:11">
      <c r="A456" s="3">
        <v>9</v>
      </c>
      <c r="B456" s="3" t="s">
        <v>174</v>
      </c>
      <c r="C456" s="4" t="s">
        <v>41</v>
      </c>
      <c r="D456" s="5">
        <v>9</v>
      </c>
      <c r="E456" s="3" t="s">
        <v>699</v>
      </c>
      <c r="F456" s="3" t="s">
        <v>823</v>
      </c>
      <c r="G456" s="1" t="s">
        <v>1735</v>
      </c>
      <c r="H456" s="1" t="s">
        <v>825</v>
      </c>
      <c r="I456" s="1" t="s">
        <v>826</v>
      </c>
      <c r="J456" s="1" t="s">
        <v>827</v>
      </c>
      <c r="K456" s="1" t="s">
        <v>1736</v>
      </c>
    </row>
    <row r="457" spans="1:11">
      <c r="A457" s="3">
        <v>9</v>
      </c>
      <c r="B457" s="3" t="s">
        <v>176</v>
      </c>
      <c r="C457" s="4" t="s">
        <v>44</v>
      </c>
      <c r="D457" s="5">
        <v>9</v>
      </c>
      <c r="E457" s="3" t="s">
        <v>711</v>
      </c>
      <c r="F457" s="3" t="s">
        <v>823</v>
      </c>
      <c r="G457" s="1" t="s">
        <v>1737</v>
      </c>
      <c r="H457" s="1" t="s">
        <v>825</v>
      </c>
      <c r="I457" s="1" t="s">
        <v>826</v>
      </c>
      <c r="J457" s="1" t="s">
        <v>827</v>
      </c>
      <c r="K457" s="1" t="s">
        <v>1738</v>
      </c>
    </row>
    <row r="458" spans="1:11">
      <c r="A458" s="3">
        <v>9</v>
      </c>
      <c r="B458" s="3" t="s">
        <v>178</v>
      </c>
      <c r="C458" s="4" t="s">
        <v>22</v>
      </c>
      <c r="D458" s="5">
        <v>10</v>
      </c>
      <c r="E458" s="3" t="s">
        <v>627</v>
      </c>
      <c r="F458" s="3" t="s">
        <v>823</v>
      </c>
      <c r="G458" s="1" t="s">
        <v>1739</v>
      </c>
      <c r="H458" s="1" t="s">
        <v>825</v>
      </c>
      <c r="I458" s="1" t="s">
        <v>826</v>
      </c>
      <c r="J458" s="1" t="s">
        <v>827</v>
      </c>
      <c r="K458" s="1" t="s">
        <v>1740</v>
      </c>
    </row>
    <row r="459" spans="1:11">
      <c r="A459" s="3">
        <v>9</v>
      </c>
      <c r="B459" s="3" t="s">
        <v>180</v>
      </c>
      <c r="C459" s="4" t="s">
        <v>26</v>
      </c>
      <c r="D459" s="5">
        <v>10</v>
      </c>
      <c r="E459" s="3" t="s">
        <v>640</v>
      </c>
      <c r="F459" s="3" t="s">
        <v>823</v>
      </c>
      <c r="G459" s="1" t="s">
        <v>1741</v>
      </c>
      <c r="H459" s="1" t="s">
        <v>825</v>
      </c>
      <c r="I459" s="1" t="s">
        <v>826</v>
      </c>
      <c r="J459" s="1" t="s">
        <v>827</v>
      </c>
      <c r="K459" s="1" t="s">
        <v>1742</v>
      </c>
    </row>
    <row r="460" spans="1:11">
      <c r="A460" s="3">
        <v>9</v>
      </c>
      <c r="B460" s="3" t="s">
        <v>182</v>
      </c>
      <c r="C460" s="4" t="s">
        <v>29</v>
      </c>
      <c r="D460" s="5">
        <v>10</v>
      </c>
      <c r="E460" s="3" t="s">
        <v>652</v>
      </c>
      <c r="F460" s="3" t="s">
        <v>823</v>
      </c>
      <c r="G460" s="1" t="s">
        <v>1743</v>
      </c>
      <c r="H460" s="1" t="s">
        <v>825</v>
      </c>
      <c r="I460" s="1" t="s">
        <v>826</v>
      </c>
      <c r="J460" s="1" t="s">
        <v>827</v>
      </c>
      <c r="K460" s="1" t="s">
        <v>1744</v>
      </c>
    </row>
    <row r="461" spans="1:11">
      <c r="A461" s="3">
        <v>9</v>
      </c>
      <c r="B461" s="3" t="s">
        <v>184</v>
      </c>
      <c r="C461" s="4" t="s">
        <v>32</v>
      </c>
      <c r="D461" s="5">
        <v>10</v>
      </c>
      <c r="E461" s="3" t="s">
        <v>664</v>
      </c>
      <c r="F461" s="3" t="s">
        <v>823</v>
      </c>
      <c r="G461" s="1" t="s">
        <v>1745</v>
      </c>
      <c r="H461" s="1" t="s">
        <v>825</v>
      </c>
      <c r="I461" s="1" t="s">
        <v>826</v>
      </c>
      <c r="J461" s="1" t="s">
        <v>827</v>
      </c>
      <c r="K461" s="1" t="s">
        <v>1746</v>
      </c>
    </row>
    <row r="462" spans="1:11">
      <c r="A462" s="3">
        <v>9</v>
      </c>
      <c r="B462" s="3" t="s">
        <v>186</v>
      </c>
      <c r="C462" s="4" t="s">
        <v>35</v>
      </c>
      <c r="D462" s="5">
        <v>10</v>
      </c>
      <c r="E462" s="3" t="s">
        <v>676</v>
      </c>
      <c r="F462" s="3" t="s">
        <v>823</v>
      </c>
      <c r="G462" s="1" t="s">
        <v>1747</v>
      </c>
      <c r="H462" s="1" t="s">
        <v>825</v>
      </c>
      <c r="I462" s="1" t="s">
        <v>826</v>
      </c>
      <c r="J462" s="1" t="s">
        <v>827</v>
      </c>
      <c r="K462" s="1" t="s">
        <v>1748</v>
      </c>
    </row>
    <row r="463" spans="1:11">
      <c r="A463" s="3">
        <v>9</v>
      </c>
      <c r="B463" s="3" t="s">
        <v>188</v>
      </c>
      <c r="C463" s="4" t="s">
        <v>38</v>
      </c>
      <c r="D463" s="5">
        <v>10</v>
      </c>
      <c r="E463" s="3" t="s">
        <v>688</v>
      </c>
      <c r="F463" s="3" t="s">
        <v>823</v>
      </c>
      <c r="G463" s="1" t="s">
        <v>1749</v>
      </c>
      <c r="H463" s="1" t="s">
        <v>825</v>
      </c>
      <c r="I463" s="1" t="s">
        <v>826</v>
      </c>
      <c r="J463" s="1" t="s">
        <v>827</v>
      </c>
      <c r="K463" s="1" t="s">
        <v>1750</v>
      </c>
    </row>
    <row r="464" spans="1:11">
      <c r="A464" s="3">
        <v>9</v>
      </c>
      <c r="B464" s="3" t="s">
        <v>190</v>
      </c>
      <c r="C464" s="4" t="s">
        <v>41</v>
      </c>
      <c r="D464" s="5">
        <v>10</v>
      </c>
      <c r="E464" s="3" t="s">
        <v>700</v>
      </c>
      <c r="F464" s="3" t="s">
        <v>823</v>
      </c>
      <c r="G464" s="1" t="s">
        <v>1751</v>
      </c>
      <c r="H464" s="1" t="s">
        <v>825</v>
      </c>
      <c r="I464" s="1" t="s">
        <v>826</v>
      </c>
      <c r="J464" s="1" t="s">
        <v>827</v>
      </c>
      <c r="K464" s="1" t="s">
        <v>1752</v>
      </c>
    </row>
    <row r="465" spans="1:11">
      <c r="A465" s="3">
        <v>9</v>
      </c>
      <c r="B465" s="3" t="s">
        <v>192</v>
      </c>
      <c r="C465" s="4" t="s">
        <v>44</v>
      </c>
      <c r="D465" s="5">
        <v>10</v>
      </c>
      <c r="E465" s="3" t="s">
        <v>712</v>
      </c>
      <c r="F465" s="3" t="s">
        <v>823</v>
      </c>
      <c r="G465" s="1" t="s">
        <v>1753</v>
      </c>
      <c r="H465" s="1" t="s">
        <v>825</v>
      </c>
      <c r="I465" s="1" t="s">
        <v>826</v>
      </c>
      <c r="J465" s="1" t="s">
        <v>827</v>
      </c>
      <c r="K465" s="1" t="s">
        <v>1754</v>
      </c>
    </row>
    <row r="466" spans="1:11">
      <c r="A466" s="3">
        <v>9</v>
      </c>
      <c r="B466" s="3" t="s">
        <v>194</v>
      </c>
      <c r="C466" s="4" t="s">
        <v>22</v>
      </c>
      <c r="D466" s="5">
        <v>11</v>
      </c>
      <c r="E466" s="3" t="s">
        <v>628</v>
      </c>
      <c r="F466" s="3" t="s">
        <v>823</v>
      </c>
      <c r="G466" s="1" t="s">
        <v>1755</v>
      </c>
      <c r="H466" s="1" t="s">
        <v>825</v>
      </c>
      <c r="I466" s="1" t="s">
        <v>826</v>
      </c>
      <c r="J466" s="1" t="s">
        <v>827</v>
      </c>
      <c r="K466" s="1" t="s">
        <v>1756</v>
      </c>
    </row>
    <row r="467" spans="1:11">
      <c r="A467" s="3">
        <v>9</v>
      </c>
      <c r="B467" s="3" t="s">
        <v>196</v>
      </c>
      <c r="C467" s="4" t="s">
        <v>26</v>
      </c>
      <c r="D467" s="5">
        <v>11</v>
      </c>
      <c r="E467" s="3" t="s">
        <v>641</v>
      </c>
      <c r="F467" s="3" t="s">
        <v>823</v>
      </c>
      <c r="G467" s="1" t="s">
        <v>1757</v>
      </c>
      <c r="H467" s="1" t="s">
        <v>825</v>
      </c>
      <c r="I467" s="1" t="s">
        <v>826</v>
      </c>
      <c r="J467" s="1" t="s">
        <v>827</v>
      </c>
      <c r="K467" s="1" t="s">
        <v>1758</v>
      </c>
    </row>
    <row r="468" spans="1:11">
      <c r="A468" s="3">
        <v>9</v>
      </c>
      <c r="B468" s="3" t="s">
        <v>198</v>
      </c>
      <c r="C468" s="4" t="s">
        <v>29</v>
      </c>
      <c r="D468" s="5">
        <v>11</v>
      </c>
      <c r="E468" s="3" t="s">
        <v>653</v>
      </c>
      <c r="F468" s="3" t="s">
        <v>823</v>
      </c>
      <c r="G468" s="1" t="s">
        <v>1759</v>
      </c>
      <c r="H468" s="1" t="s">
        <v>825</v>
      </c>
      <c r="I468" s="1" t="s">
        <v>826</v>
      </c>
      <c r="J468" s="1" t="s">
        <v>827</v>
      </c>
      <c r="K468" s="1" t="s">
        <v>1760</v>
      </c>
    </row>
    <row r="469" spans="1:11">
      <c r="A469" s="3">
        <v>9</v>
      </c>
      <c r="B469" s="3" t="s">
        <v>200</v>
      </c>
      <c r="C469" s="4" t="s">
        <v>32</v>
      </c>
      <c r="D469" s="5">
        <v>11</v>
      </c>
      <c r="E469" s="3" t="s">
        <v>665</v>
      </c>
      <c r="F469" s="3" t="s">
        <v>823</v>
      </c>
      <c r="G469" s="1" t="s">
        <v>1761</v>
      </c>
      <c r="H469" s="1" t="s">
        <v>825</v>
      </c>
      <c r="I469" s="1" t="s">
        <v>826</v>
      </c>
      <c r="J469" s="1" t="s">
        <v>827</v>
      </c>
      <c r="K469" s="1" t="s">
        <v>1762</v>
      </c>
    </row>
    <row r="470" spans="1:11">
      <c r="A470" s="3">
        <v>9</v>
      </c>
      <c r="B470" s="3" t="s">
        <v>202</v>
      </c>
      <c r="C470" s="4" t="s">
        <v>35</v>
      </c>
      <c r="D470" s="5">
        <v>11</v>
      </c>
      <c r="E470" s="3" t="s">
        <v>677</v>
      </c>
      <c r="F470" s="3" t="s">
        <v>823</v>
      </c>
      <c r="G470" s="1" t="s">
        <v>1763</v>
      </c>
      <c r="H470" s="1" t="s">
        <v>825</v>
      </c>
      <c r="I470" s="1" t="s">
        <v>826</v>
      </c>
      <c r="J470" s="1" t="s">
        <v>827</v>
      </c>
      <c r="K470" s="1" t="s">
        <v>1764</v>
      </c>
    </row>
    <row r="471" spans="1:11">
      <c r="A471" s="3">
        <v>9</v>
      </c>
      <c r="B471" s="3" t="s">
        <v>204</v>
      </c>
      <c r="C471" s="4" t="s">
        <v>38</v>
      </c>
      <c r="D471" s="5">
        <v>11</v>
      </c>
      <c r="E471" s="3" t="s">
        <v>689</v>
      </c>
      <c r="F471" s="3" t="s">
        <v>823</v>
      </c>
      <c r="G471" s="1" t="s">
        <v>1765</v>
      </c>
      <c r="H471" s="1" t="s">
        <v>825</v>
      </c>
      <c r="I471" s="1" t="s">
        <v>826</v>
      </c>
      <c r="J471" s="1" t="s">
        <v>827</v>
      </c>
      <c r="K471" s="1" t="s">
        <v>1766</v>
      </c>
    </row>
    <row r="472" spans="1:11">
      <c r="A472" s="3">
        <v>9</v>
      </c>
      <c r="B472" s="3" t="s">
        <v>206</v>
      </c>
      <c r="C472" s="4" t="s">
        <v>41</v>
      </c>
      <c r="D472" s="5">
        <v>11</v>
      </c>
      <c r="E472" s="3" t="s">
        <v>701</v>
      </c>
      <c r="F472" s="3" t="s">
        <v>823</v>
      </c>
      <c r="G472" s="1" t="s">
        <v>1767</v>
      </c>
      <c r="H472" s="1" t="s">
        <v>825</v>
      </c>
      <c r="I472" s="1" t="s">
        <v>826</v>
      </c>
      <c r="J472" s="1" t="s">
        <v>827</v>
      </c>
      <c r="K472" s="1" t="s">
        <v>1768</v>
      </c>
    </row>
    <row r="473" spans="1:11">
      <c r="A473" s="3">
        <v>9</v>
      </c>
      <c r="B473" s="3" t="s">
        <v>208</v>
      </c>
      <c r="C473" s="4" t="s">
        <v>44</v>
      </c>
      <c r="D473" s="5">
        <v>11</v>
      </c>
      <c r="E473" s="3" t="s">
        <v>713</v>
      </c>
      <c r="F473" s="3" t="s">
        <v>823</v>
      </c>
      <c r="G473" s="1" t="s">
        <v>1769</v>
      </c>
      <c r="H473" s="1" t="s">
        <v>825</v>
      </c>
      <c r="I473" s="1" t="s">
        <v>826</v>
      </c>
      <c r="J473" s="1" t="s">
        <v>827</v>
      </c>
      <c r="K473" s="1" t="s">
        <v>1770</v>
      </c>
    </row>
    <row r="474" spans="1:11">
      <c r="A474" s="3">
        <v>9</v>
      </c>
      <c r="B474" s="3" t="s">
        <v>210</v>
      </c>
      <c r="C474" s="4" t="s">
        <v>22</v>
      </c>
      <c r="D474" s="5">
        <v>12</v>
      </c>
      <c r="E474" s="3" t="s">
        <v>629</v>
      </c>
      <c r="F474" s="3" t="s">
        <v>823</v>
      </c>
      <c r="G474" s="1" t="s">
        <v>1771</v>
      </c>
      <c r="H474" s="1" t="s">
        <v>825</v>
      </c>
      <c r="I474" s="1" t="s">
        <v>826</v>
      </c>
      <c r="J474" s="1" t="s">
        <v>827</v>
      </c>
      <c r="K474" s="1" t="s">
        <v>1772</v>
      </c>
    </row>
    <row r="475" spans="1:11">
      <c r="A475" s="3">
        <v>9</v>
      </c>
      <c r="B475" s="3" t="s">
        <v>212</v>
      </c>
      <c r="C475" s="4" t="s">
        <v>26</v>
      </c>
      <c r="D475" s="5">
        <v>12</v>
      </c>
      <c r="E475" s="3" t="s">
        <v>642</v>
      </c>
      <c r="F475" s="3" t="s">
        <v>823</v>
      </c>
      <c r="G475" s="1" t="s">
        <v>1773</v>
      </c>
      <c r="H475" s="1" t="s">
        <v>825</v>
      </c>
      <c r="I475" s="1" t="s">
        <v>826</v>
      </c>
      <c r="J475" s="1" t="s">
        <v>827</v>
      </c>
      <c r="K475" s="1" t="s">
        <v>1774</v>
      </c>
    </row>
    <row r="476" spans="1:11">
      <c r="A476" s="3">
        <v>9</v>
      </c>
      <c r="B476" s="3" t="s">
        <v>214</v>
      </c>
      <c r="C476" s="4" t="s">
        <v>29</v>
      </c>
      <c r="D476" s="5">
        <v>12</v>
      </c>
      <c r="E476" s="3" t="s">
        <v>654</v>
      </c>
      <c r="F476" s="3" t="s">
        <v>823</v>
      </c>
      <c r="G476" s="1" t="s">
        <v>1775</v>
      </c>
      <c r="H476" s="1" t="s">
        <v>825</v>
      </c>
      <c r="I476" s="1" t="s">
        <v>826</v>
      </c>
      <c r="J476" s="1" t="s">
        <v>827</v>
      </c>
      <c r="K476" s="1" t="s">
        <v>1776</v>
      </c>
    </row>
    <row r="477" spans="1:11">
      <c r="A477" s="3">
        <v>9</v>
      </c>
      <c r="B477" s="3" t="s">
        <v>216</v>
      </c>
      <c r="C477" s="4" t="s">
        <v>32</v>
      </c>
      <c r="D477" s="5">
        <v>12</v>
      </c>
      <c r="E477" s="3" t="s">
        <v>666</v>
      </c>
      <c r="F477" s="3" t="s">
        <v>823</v>
      </c>
      <c r="G477" s="1" t="s">
        <v>1777</v>
      </c>
      <c r="H477" s="1" t="s">
        <v>825</v>
      </c>
      <c r="I477" s="1" t="s">
        <v>826</v>
      </c>
      <c r="J477" s="1" t="s">
        <v>827</v>
      </c>
      <c r="K477" s="1" t="s">
        <v>1778</v>
      </c>
    </row>
    <row r="478" spans="1:11">
      <c r="A478" s="3">
        <v>9</v>
      </c>
      <c r="B478" s="3" t="s">
        <v>218</v>
      </c>
      <c r="C478" s="4" t="s">
        <v>35</v>
      </c>
      <c r="D478" s="5">
        <v>12</v>
      </c>
      <c r="E478" s="3" t="s">
        <v>678</v>
      </c>
      <c r="F478" s="3" t="s">
        <v>823</v>
      </c>
      <c r="G478" s="1" t="s">
        <v>1779</v>
      </c>
      <c r="H478" s="1" t="s">
        <v>825</v>
      </c>
      <c r="I478" s="1" t="s">
        <v>826</v>
      </c>
      <c r="J478" s="1" t="s">
        <v>827</v>
      </c>
      <c r="K478" s="1" t="s">
        <v>1780</v>
      </c>
    </row>
    <row r="479" spans="1:11">
      <c r="A479" s="3">
        <v>9</v>
      </c>
      <c r="B479" s="3" t="s">
        <v>220</v>
      </c>
      <c r="C479" s="4" t="s">
        <v>38</v>
      </c>
      <c r="D479" s="5">
        <v>12</v>
      </c>
      <c r="E479" s="3" t="s">
        <v>690</v>
      </c>
      <c r="F479" s="3" t="s">
        <v>823</v>
      </c>
      <c r="G479" s="1" t="s">
        <v>1781</v>
      </c>
      <c r="H479" s="1" t="s">
        <v>825</v>
      </c>
      <c r="I479" s="1" t="s">
        <v>826</v>
      </c>
      <c r="J479" s="1" t="s">
        <v>827</v>
      </c>
      <c r="K479" s="1" t="s">
        <v>1782</v>
      </c>
    </row>
    <row r="480" spans="1:11">
      <c r="A480" s="3">
        <v>9</v>
      </c>
      <c r="B480" s="3" t="s">
        <v>222</v>
      </c>
      <c r="C480" s="4" t="s">
        <v>41</v>
      </c>
      <c r="D480" s="5">
        <v>12</v>
      </c>
      <c r="E480" s="3" t="s">
        <v>702</v>
      </c>
      <c r="F480" s="3" t="s">
        <v>823</v>
      </c>
      <c r="G480" s="1" t="s">
        <v>1783</v>
      </c>
      <c r="H480" s="1" t="s">
        <v>825</v>
      </c>
      <c r="I480" s="1" t="s">
        <v>826</v>
      </c>
      <c r="J480" s="1" t="s">
        <v>827</v>
      </c>
      <c r="K480" s="1" t="s">
        <v>1784</v>
      </c>
    </row>
    <row r="481" spans="1:11">
      <c r="A481" s="3">
        <v>9</v>
      </c>
      <c r="B481" s="3" t="s">
        <v>224</v>
      </c>
      <c r="C481" s="4" t="s">
        <v>44</v>
      </c>
      <c r="D481" s="5">
        <v>12</v>
      </c>
      <c r="E481" s="3" t="s">
        <v>714</v>
      </c>
      <c r="F481" s="3" t="s">
        <v>823</v>
      </c>
      <c r="G481" s="1" t="s">
        <v>1785</v>
      </c>
      <c r="H481" s="1" t="s">
        <v>825</v>
      </c>
      <c r="I481" s="1" t="s">
        <v>826</v>
      </c>
      <c r="J481" s="1" t="s">
        <v>827</v>
      </c>
      <c r="K481" s="1" t="s">
        <v>1786</v>
      </c>
    </row>
    <row r="482" spans="1:11">
      <c r="A482" s="3">
        <v>8</v>
      </c>
      <c r="B482" s="3" t="s">
        <v>21</v>
      </c>
      <c r="C482" s="4" t="s">
        <v>22</v>
      </c>
      <c r="D482" s="5">
        <v>1</v>
      </c>
      <c r="E482" s="3" t="s">
        <v>521</v>
      </c>
      <c r="F482" s="3" t="s">
        <v>823</v>
      </c>
      <c r="G482" s="1" t="s">
        <v>1787</v>
      </c>
      <c r="H482" s="1" t="s">
        <v>825</v>
      </c>
      <c r="I482" s="1" t="s">
        <v>826</v>
      </c>
      <c r="J482" s="1" t="s">
        <v>827</v>
      </c>
      <c r="K482" s="1" t="s">
        <v>1788</v>
      </c>
    </row>
    <row r="483" spans="1:11">
      <c r="A483" s="3">
        <v>8</v>
      </c>
      <c r="B483" s="3" t="s">
        <v>25</v>
      </c>
      <c r="C483" s="4" t="s">
        <v>26</v>
      </c>
      <c r="D483" s="5">
        <v>1</v>
      </c>
      <c r="E483" s="3" t="s">
        <v>534</v>
      </c>
      <c r="F483" s="3" t="s">
        <v>823</v>
      </c>
      <c r="G483" s="1" t="s">
        <v>1789</v>
      </c>
      <c r="H483" s="1" t="s">
        <v>825</v>
      </c>
      <c r="I483" s="1" t="s">
        <v>826</v>
      </c>
      <c r="J483" s="1" t="s">
        <v>827</v>
      </c>
      <c r="K483" s="1" t="s">
        <v>1790</v>
      </c>
    </row>
    <row r="484" spans="1:11">
      <c r="A484" s="3">
        <v>8</v>
      </c>
      <c r="B484" s="3" t="s">
        <v>28</v>
      </c>
      <c r="C484" s="4" t="s">
        <v>29</v>
      </c>
      <c r="D484" s="5">
        <v>1</v>
      </c>
      <c r="E484" s="3" t="s">
        <v>546</v>
      </c>
      <c r="F484" s="3" t="s">
        <v>823</v>
      </c>
      <c r="G484" s="1" t="s">
        <v>1791</v>
      </c>
      <c r="H484" s="1" t="s">
        <v>825</v>
      </c>
      <c r="I484" s="1" t="s">
        <v>826</v>
      </c>
      <c r="J484" s="1" t="s">
        <v>827</v>
      </c>
      <c r="K484" s="1" t="s">
        <v>1792</v>
      </c>
    </row>
    <row r="485" spans="1:11">
      <c r="A485" s="3">
        <v>8</v>
      </c>
      <c r="B485" s="3" t="s">
        <v>31</v>
      </c>
      <c r="C485" s="4" t="s">
        <v>32</v>
      </c>
      <c r="D485" s="5">
        <v>1</v>
      </c>
      <c r="E485" s="3" t="s">
        <v>558</v>
      </c>
      <c r="F485" s="3" t="s">
        <v>823</v>
      </c>
      <c r="G485" s="1" t="s">
        <v>1793</v>
      </c>
      <c r="H485" s="1" t="s">
        <v>825</v>
      </c>
      <c r="I485" s="1" t="s">
        <v>826</v>
      </c>
      <c r="J485" s="1" t="s">
        <v>827</v>
      </c>
      <c r="K485" s="1" t="s">
        <v>1794</v>
      </c>
    </row>
    <row r="486" spans="1:11">
      <c r="A486" s="3">
        <v>8</v>
      </c>
      <c r="B486" s="3" t="s">
        <v>34</v>
      </c>
      <c r="C486" s="4" t="s">
        <v>35</v>
      </c>
      <c r="D486" s="5">
        <v>1</v>
      </c>
      <c r="E486" s="3" t="s">
        <v>570</v>
      </c>
      <c r="F486" s="3" t="s">
        <v>823</v>
      </c>
      <c r="G486" s="1" t="s">
        <v>1795</v>
      </c>
      <c r="H486" s="1" t="s">
        <v>825</v>
      </c>
      <c r="I486" s="1" t="s">
        <v>826</v>
      </c>
      <c r="J486" s="1" t="s">
        <v>827</v>
      </c>
      <c r="K486" s="1" t="s">
        <v>1796</v>
      </c>
    </row>
    <row r="487" spans="1:11">
      <c r="A487" s="3">
        <v>8</v>
      </c>
      <c r="B487" s="3" t="s">
        <v>37</v>
      </c>
      <c r="C487" s="4" t="s">
        <v>38</v>
      </c>
      <c r="D487" s="5">
        <v>1</v>
      </c>
      <c r="E487" s="3" t="s">
        <v>582</v>
      </c>
      <c r="F487" s="3" t="s">
        <v>823</v>
      </c>
      <c r="G487" s="1" t="s">
        <v>1797</v>
      </c>
      <c r="H487" s="1" t="s">
        <v>825</v>
      </c>
      <c r="I487" s="1" t="s">
        <v>826</v>
      </c>
      <c r="J487" s="1" t="s">
        <v>827</v>
      </c>
      <c r="K487" s="1" t="s">
        <v>1798</v>
      </c>
    </row>
    <row r="488" spans="1:11">
      <c r="A488" s="3">
        <v>8</v>
      </c>
      <c r="B488" s="3" t="s">
        <v>40</v>
      </c>
      <c r="C488" s="4" t="s">
        <v>41</v>
      </c>
      <c r="D488" s="5">
        <v>1</v>
      </c>
      <c r="E488" s="3" t="s">
        <v>594</v>
      </c>
      <c r="F488" s="3" t="s">
        <v>823</v>
      </c>
      <c r="G488" s="1" t="s">
        <v>1799</v>
      </c>
      <c r="H488" s="1" t="s">
        <v>825</v>
      </c>
      <c r="I488" s="1" t="s">
        <v>826</v>
      </c>
      <c r="J488" s="1" t="s">
        <v>827</v>
      </c>
      <c r="K488" s="1" t="s">
        <v>1800</v>
      </c>
    </row>
    <row r="489" spans="1:11">
      <c r="A489" s="3">
        <v>8</v>
      </c>
      <c r="B489" s="3" t="s">
        <v>43</v>
      </c>
      <c r="C489" s="4" t="s">
        <v>44</v>
      </c>
      <c r="D489" s="5">
        <v>1</v>
      </c>
      <c r="E489" s="3" t="s">
        <v>606</v>
      </c>
      <c r="F489" s="3" t="s">
        <v>823</v>
      </c>
      <c r="G489" s="1" t="s">
        <v>1801</v>
      </c>
      <c r="H489" s="1" t="s">
        <v>825</v>
      </c>
      <c r="I489" s="1" t="s">
        <v>826</v>
      </c>
      <c r="J489" s="1" t="s">
        <v>827</v>
      </c>
      <c r="K489" s="1" t="s">
        <v>1802</v>
      </c>
    </row>
    <row r="490" spans="1:11">
      <c r="A490" s="3">
        <v>8</v>
      </c>
      <c r="B490" s="3" t="s">
        <v>46</v>
      </c>
      <c r="C490" s="4" t="s">
        <v>22</v>
      </c>
      <c r="D490" s="5">
        <v>2</v>
      </c>
      <c r="E490" s="3" t="s">
        <v>522</v>
      </c>
      <c r="F490" s="3" t="s">
        <v>823</v>
      </c>
      <c r="G490" s="1" t="s">
        <v>1803</v>
      </c>
      <c r="H490" s="1" t="s">
        <v>825</v>
      </c>
      <c r="I490" s="1" t="s">
        <v>826</v>
      </c>
      <c r="J490" s="1" t="s">
        <v>827</v>
      </c>
      <c r="K490" s="1" t="s">
        <v>1804</v>
      </c>
    </row>
    <row r="491" spans="1:11">
      <c r="A491" s="3">
        <v>8</v>
      </c>
      <c r="B491" s="3" t="s">
        <v>49</v>
      </c>
      <c r="C491" s="4" t="s">
        <v>26</v>
      </c>
      <c r="D491" s="5">
        <v>2</v>
      </c>
      <c r="E491" s="3" t="s">
        <v>535</v>
      </c>
      <c r="F491" s="3" t="s">
        <v>823</v>
      </c>
      <c r="G491" s="1" t="s">
        <v>1805</v>
      </c>
      <c r="H491" s="1" t="s">
        <v>825</v>
      </c>
      <c r="I491" s="1" t="s">
        <v>826</v>
      </c>
      <c r="J491" s="1" t="s">
        <v>827</v>
      </c>
      <c r="K491" s="1" t="s">
        <v>1806</v>
      </c>
    </row>
    <row r="492" spans="1:11">
      <c r="A492" s="3">
        <v>8</v>
      </c>
      <c r="B492" s="3" t="s">
        <v>51</v>
      </c>
      <c r="C492" s="4" t="s">
        <v>29</v>
      </c>
      <c r="D492" s="5">
        <v>2</v>
      </c>
      <c r="E492" s="3" t="s">
        <v>547</v>
      </c>
      <c r="F492" s="3" t="s">
        <v>823</v>
      </c>
      <c r="G492" s="1" t="s">
        <v>1807</v>
      </c>
      <c r="H492" s="1" t="s">
        <v>825</v>
      </c>
      <c r="I492" s="1" t="s">
        <v>826</v>
      </c>
      <c r="J492" s="1" t="s">
        <v>827</v>
      </c>
      <c r="K492" s="1" t="s">
        <v>1808</v>
      </c>
    </row>
    <row r="493" spans="1:11">
      <c r="A493" s="3">
        <v>8</v>
      </c>
      <c r="B493" s="3" t="s">
        <v>53</v>
      </c>
      <c r="C493" s="4" t="s">
        <v>32</v>
      </c>
      <c r="D493" s="5">
        <v>2</v>
      </c>
      <c r="E493" s="3" t="s">
        <v>559</v>
      </c>
      <c r="F493" s="3" t="s">
        <v>823</v>
      </c>
      <c r="G493" s="1" t="s">
        <v>1809</v>
      </c>
      <c r="H493" s="1" t="s">
        <v>825</v>
      </c>
      <c r="I493" s="1" t="s">
        <v>826</v>
      </c>
      <c r="J493" s="1" t="s">
        <v>827</v>
      </c>
      <c r="K493" s="1" t="s">
        <v>1810</v>
      </c>
    </row>
    <row r="494" spans="1:11">
      <c r="A494" s="3">
        <v>8</v>
      </c>
      <c r="B494" s="3" t="s">
        <v>56</v>
      </c>
      <c r="C494" s="4" t="s">
        <v>35</v>
      </c>
      <c r="D494" s="5">
        <v>2</v>
      </c>
      <c r="E494" s="3" t="s">
        <v>571</v>
      </c>
      <c r="F494" s="3" t="s">
        <v>823</v>
      </c>
      <c r="G494" s="1" t="s">
        <v>1811</v>
      </c>
      <c r="H494" s="1" t="s">
        <v>825</v>
      </c>
      <c r="I494" s="1" t="s">
        <v>826</v>
      </c>
      <c r="J494" s="1" t="s">
        <v>827</v>
      </c>
      <c r="K494" s="1" t="s">
        <v>1812</v>
      </c>
    </row>
    <row r="495" spans="1:11">
      <c r="A495" s="3">
        <v>8</v>
      </c>
      <c r="B495" s="3" t="s">
        <v>58</v>
      </c>
      <c r="C495" s="4" t="s">
        <v>38</v>
      </c>
      <c r="D495" s="5">
        <v>2</v>
      </c>
      <c r="E495" s="3" t="s">
        <v>583</v>
      </c>
      <c r="F495" s="3" t="s">
        <v>823</v>
      </c>
      <c r="G495" s="1" t="s">
        <v>1813</v>
      </c>
      <c r="H495" s="1" t="s">
        <v>825</v>
      </c>
      <c r="I495" s="1" t="s">
        <v>826</v>
      </c>
      <c r="J495" s="1" t="s">
        <v>827</v>
      </c>
      <c r="K495" s="1" t="s">
        <v>1814</v>
      </c>
    </row>
    <row r="496" spans="1:11">
      <c r="A496" s="3">
        <v>8</v>
      </c>
      <c r="B496" s="3" t="s">
        <v>60</v>
      </c>
      <c r="C496" s="4" t="s">
        <v>41</v>
      </c>
      <c r="D496" s="5">
        <v>2</v>
      </c>
      <c r="E496" s="3" t="s">
        <v>595</v>
      </c>
      <c r="F496" s="3" t="s">
        <v>823</v>
      </c>
      <c r="G496" s="1" t="s">
        <v>1815</v>
      </c>
      <c r="H496" s="1" t="s">
        <v>825</v>
      </c>
      <c r="I496" s="1" t="s">
        <v>826</v>
      </c>
      <c r="J496" s="1" t="s">
        <v>827</v>
      </c>
      <c r="K496" s="1" t="s">
        <v>1816</v>
      </c>
    </row>
    <row r="497" spans="1:11">
      <c r="A497" s="3">
        <v>8</v>
      </c>
      <c r="B497" s="3" t="s">
        <v>63</v>
      </c>
      <c r="C497" s="4" t="s">
        <v>44</v>
      </c>
      <c r="D497" s="5">
        <v>2</v>
      </c>
      <c r="E497" s="3" t="s">
        <v>607</v>
      </c>
      <c r="F497" s="3" t="s">
        <v>823</v>
      </c>
      <c r="G497" s="1" t="s">
        <v>1817</v>
      </c>
      <c r="H497" s="1" t="s">
        <v>825</v>
      </c>
      <c r="I497" s="1" t="s">
        <v>826</v>
      </c>
      <c r="J497" s="1" t="s">
        <v>827</v>
      </c>
      <c r="K497" s="1" t="s">
        <v>1818</v>
      </c>
    </row>
    <row r="498" spans="1:11">
      <c r="A498" s="3">
        <v>8</v>
      </c>
      <c r="B498" s="3" t="s">
        <v>65</v>
      </c>
      <c r="C498" s="4" t="s">
        <v>22</v>
      </c>
      <c r="D498" s="5">
        <v>3</v>
      </c>
      <c r="E498" s="3" t="s">
        <v>523</v>
      </c>
      <c r="F498" s="3" t="s">
        <v>823</v>
      </c>
      <c r="G498" s="1" t="s">
        <v>1819</v>
      </c>
      <c r="H498" s="1" t="s">
        <v>825</v>
      </c>
      <c r="I498" s="1" t="s">
        <v>826</v>
      </c>
      <c r="J498" s="1" t="s">
        <v>827</v>
      </c>
      <c r="K498" s="1" t="s">
        <v>1820</v>
      </c>
    </row>
    <row r="499" spans="1:11">
      <c r="A499" s="3">
        <v>8</v>
      </c>
      <c r="B499" s="3" t="s">
        <v>67</v>
      </c>
      <c r="C499" s="4" t="s">
        <v>26</v>
      </c>
      <c r="D499" s="5">
        <v>3</v>
      </c>
      <c r="E499" s="3" t="s">
        <v>536</v>
      </c>
      <c r="F499" s="3" t="s">
        <v>823</v>
      </c>
      <c r="G499" s="1" t="s">
        <v>1821</v>
      </c>
      <c r="H499" s="1" t="s">
        <v>825</v>
      </c>
      <c r="I499" s="1" t="s">
        <v>826</v>
      </c>
      <c r="J499" s="1" t="s">
        <v>827</v>
      </c>
      <c r="K499" s="1" t="s">
        <v>1822</v>
      </c>
    </row>
    <row r="500" spans="1:11">
      <c r="A500" s="3">
        <v>8</v>
      </c>
      <c r="B500" s="3" t="s">
        <v>69</v>
      </c>
      <c r="C500" s="4" t="s">
        <v>29</v>
      </c>
      <c r="D500" s="5">
        <v>3</v>
      </c>
      <c r="E500" s="3" t="s">
        <v>548</v>
      </c>
      <c r="F500" s="3" t="s">
        <v>823</v>
      </c>
      <c r="G500" s="1" t="s">
        <v>1823</v>
      </c>
      <c r="H500" s="1" t="s">
        <v>825</v>
      </c>
      <c r="I500" s="1" t="s">
        <v>826</v>
      </c>
      <c r="J500" s="1" t="s">
        <v>827</v>
      </c>
      <c r="K500" s="1" t="s">
        <v>1824</v>
      </c>
    </row>
    <row r="501" spans="1:11">
      <c r="A501" s="3">
        <v>8</v>
      </c>
      <c r="B501" s="3" t="s">
        <v>71</v>
      </c>
      <c r="C501" s="4" t="s">
        <v>32</v>
      </c>
      <c r="D501" s="5">
        <v>3</v>
      </c>
      <c r="E501" s="3" t="s">
        <v>560</v>
      </c>
      <c r="F501" s="3" t="s">
        <v>823</v>
      </c>
      <c r="G501" s="1" t="s">
        <v>1825</v>
      </c>
      <c r="H501" s="1" t="s">
        <v>825</v>
      </c>
      <c r="I501" s="1" t="s">
        <v>826</v>
      </c>
      <c r="J501" s="1" t="s">
        <v>827</v>
      </c>
      <c r="K501" s="1" t="s">
        <v>1826</v>
      </c>
    </row>
    <row r="502" spans="1:11">
      <c r="A502" s="3">
        <v>8</v>
      </c>
      <c r="B502" s="3" t="s">
        <v>73</v>
      </c>
      <c r="C502" s="4" t="s">
        <v>35</v>
      </c>
      <c r="D502" s="5">
        <v>3</v>
      </c>
      <c r="E502" s="3" t="s">
        <v>572</v>
      </c>
      <c r="F502" s="3" t="s">
        <v>823</v>
      </c>
      <c r="G502" s="1" t="s">
        <v>1827</v>
      </c>
      <c r="H502" s="1" t="s">
        <v>825</v>
      </c>
      <c r="I502" s="1" t="s">
        <v>826</v>
      </c>
      <c r="J502" s="1" t="s">
        <v>827</v>
      </c>
      <c r="K502" s="1" t="s">
        <v>1828</v>
      </c>
    </row>
    <row r="503" spans="1:11">
      <c r="A503" s="3">
        <v>8</v>
      </c>
      <c r="B503" s="3" t="s">
        <v>75</v>
      </c>
      <c r="C503" s="4" t="s">
        <v>38</v>
      </c>
      <c r="D503" s="5">
        <v>3</v>
      </c>
      <c r="E503" s="3" t="s">
        <v>584</v>
      </c>
      <c r="F503" s="3" t="s">
        <v>823</v>
      </c>
      <c r="G503" s="1" t="s">
        <v>1829</v>
      </c>
      <c r="H503" s="1" t="s">
        <v>825</v>
      </c>
      <c r="I503" s="1" t="s">
        <v>826</v>
      </c>
      <c r="J503" s="1" t="s">
        <v>827</v>
      </c>
      <c r="K503" s="1" t="s">
        <v>1830</v>
      </c>
    </row>
    <row r="504" spans="1:11">
      <c r="A504" s="3">
        <v>8</v>
      </c>
      <c r="B504" s="3" t="s">
        <v>77</v>
      </c>
      <c r="C504" s="4" t="s">
        <v>41</v>
      </c>
      <c r="D504" s="5">
        <v>3</v>
      </c>
      <c r="E504" s="3" t="s">
        <v>596</v>
      </c>
      <c r="F504" s="3" t="s">
        <v>823</v>
      </c>
      <c r="G504" s="1" t="s">
        <v>1831</v>
      </c>
      <c r="H504" s="1" t="s">
        <v>825</v>
      </c>
      <c r="I504" s="1" t="s">
        <v>826</v>
      </c>
      <c r="J504" s="1" t="s">
        <v>827</v>
      </c>
      <c r="K504" s="1" t="s">
        <v>1832</v>
      </c>
    </row>
    <row r="505" spans="1:11">
      <c r="A505" s="3">
        <v>8</v>
      </c>
      <c r="B505" s="3" t="s">
        <v>79</v>
      </c>
      <c r="C505" s="4" t="s">
        <v>44</v>
      </c>
      <c r="D505" s="5">
        <v>3</v>
      </c>
      <c r="E505" s="3" t="s">
        <v>608</v>
      </c>
      <c r="F505" s="3" t="s">
        <v>823</v>
      </c>
      <c r="G505" s="1" t="s">
        <v>1833</v>
      </c>
      <c r="H505" s="1" t="s">
        <v>825</v>
      </c>
      <c r="I505" s="1" t="s">
        <v>826</v>
      </c>
      <c r="J505" s="1" t="s">
        <v>827</v>
      </c>
      <c r="K505" s="1" t="s">
        <v>1834</v>
      </c>
    </row>
    <row r="506" spans="1:11">
      <c r="A506" s="3">
        <v>8</v>
      </c>
      <c r="B506" s="3" t="s">
        <v>81</v>
      </c>
      <c r="C506" s="4" t="s">
        <v>22</v>
      </c>
      <c r="D506" s="5">
        <v>4</v>
      </c>
      <c r="E506" s="3" t="s">
        <v>524</v>
      </c>
      <c r="F506" s="3" t="s">
        <v>823</v>
      </c>
      <c r="G506" s="1" t="s">
        <v>1835</v>
      </c>
      <c r="H506" s="1" t="s">
        <v>825</v>
      </c>
      <c r="I506" s="1" t="s">
        <v>826</v>
      </c>
      <c r="J506" s="1" t="s">
        <v>827</v>
      </c>
      <c r="K506" s="1" t="s">
        <v>1836</v>
      </c>
    </row>
    <row r="507" spans="1:11">
      <c r="A507" s="3">
        <v>8</v>
      </c>
      <c r="B507" s="3" t="s">
        <v>83</v>
      </c>
      <c r="C507" s="4" t="s">
        <v>26</v>
      </c>
      <c r="D507" s="5">
        <v>4</v>
      </c>
      <c r="E507" s="3" t="s">
        <v>537</v>
      </c>
      <c r="F507" s="3" t="s">
        <v>823</v>
      </c>
      <c r="G507" s="1" t="s">
        <v>1837</v>
      </c>
      <c r="H507" s="1" t="s">
        <v>825</v>
      </c>
      <c r="I507" s="1" t="s">
        <v>826</v>
      </c>
      <c r="J507" s="1" t="s">
        <v>827</v>
      </c>
      <c r="K507" s="1" t="s">
        <v>1838</v>
      </c>
    </row>
    <row r="508" spans="1:11">
      <c r="A508" s="3">
        <v>8</v>
      </c>
      <c r="B508" s="3" t="s">
        <v>85</v>
      </c>
      <c r="C508" s="4" t="s">
        <v>29</v>
      </c>
      <c r="D508" s="5">
        <v>4</v>
      </c>
      <c r="E508" s="3" t="s">
        <v>549</v>
      </c>
      <c r="F508" s="3" t="s">
        <v>823</v>
      </c>
      <c r="G508" s="1" t="s">
        <v>1839</v>
      </c>
      <c r="H508" s="1" t="s">
        <v>825</v>
      </c>
      <c r="I508" s="1" t="s">
        <v>826</v>
      </c>
      <c r="J508" s="1" t="s">
        <v>827</v>
      </c>
      <c r="K508" s="1" t="s">
        <v>1840</v>
      </c>
    </row>
    <row r="509" spans="1:11">
      <c r="A509" s="3">
        <v>8</v>
      </c>
      <c r="B509" s="3" t="s">
        <v>87</v>
      </c>
      <c r="C509" s="4" t="s">
        <v>32</v>
      </c>
      <c r="D509" s="5">
        <v>4</v>
      </c>
      <c r="E509" s="3" t="s">
        <v>561</v>
      </c>
      <c r="F509" s="3" t="s">
        <v>823</v>
      </c>
      <c r="G509" s="1" t="s">
        <v>1841</v>
      </c>
      <c r="H509" s="1" t="s">
        <v>825</v>
      </c>
      <c r="I509" s="1" t="s">
        <v>826</v>
      </c>
      <c r="J509" s="1" t="s">
        <v>827</v>
      </c>
      <c r="K509" s="1" t="s">
        <v>1842</v>
      </c>
    </row>
    <row r="510" spans="1:11">
      <c r="A510" s="3">
        <v>8</v>
      </c>
      <c r="B510" s="3" t="s">
        <v>89</v>
      </c>
      <c r="C510" s="4" t="s">
        <v>35</v>
      </c>
      <c r="D510" s="5">
        <v>4</v>
      </c>
      <c r="E510" s="3" t="s">
        <v>573</v>
      </c>
      <c r="F510" s="3" t="s">
        <v>823</v>
      </c>
      <c r="G510" s="1" t="s">
        <v>1843</v>
      </c>
      <c r="H510" s="1" t="s">
        <v>825</v>
      </c>
      <c r="I510" s="1" t="s">
        <v>826</v>
      </c>
      <c r="J510" s="1" t="s">
        <v>827</v>
      </c>
      <c r="K510" s="1" t="s">
        <v>1844</v>
      </c>
    </row>
    <row r="511" spans="1:11">
      <c r="A511" s="3">
        <v>8</v>
      </c>
      <c r="B511" s="3" t="s">
        <v>91</v>
      </c>
      <c r="C511" s="4" t="s">
        <v>38</v>
      </c>
      <c r="D511" s="5">
        <v>4</v>
      </c>
      <c r="E511" s="3" t="s">
        <v>585</v>
      </c>
      <c r="F511" s="3" t="s">
        <v>823</v>
      </c>
      <c r="G511" s="1" t="s">
        <v>1845</v>
      </c>
      <c r="H511" s="1" t="s">
        <v>825</v>
      </c>
      <c r="I511" s="1" t="s">
        <v>826</v>
      </c>
      <c r="J511" s="1" t="s">
        <v>827</v>
      </c>
      <c r="K511" s="1" t="s">
        <v>1846</v>
      </c>
    </row>
    <row r="512" spans="1:11">
      <c r="A512" s="3">
        <v>8</v>
      </c>
      <c r="B512" s="3" t="s">
        <v>93</v>
      </c>
      <c r="C512" s="4" t="s">
        <v>41</v>
      </c>
      <c r="D512" s="5">
        <v>4</v>
      </c>
      <c r="E512" s="3" t="s">
        <v>597</v>
      </c>
      <c r="F512" s="3" t="s">
        <v>823</v>
      </c>
      <c r="G512" s="1" t="s">
        <v>1847</v>
      </c>
      <c r="H512" s="1" t="s">
        <v>825</v>
      </c>
      <c r="I512" s="1" t="s">
        <v>826</v>
      </c>
      <c r="J512" s="1" t="s">
        <v>827</v>
      </c>
      <c r="K512" s="1" t="s">
        <v>1848</v>
      </c>
    </row>
    <row r="513" spans="1:11">
      <c r="A513" s="3">
        <v>8</v>
      </c>
      <c r="B513" s="3" t="s">
        <v>95</v>
      </c>
      <c r="C513" s="4" t="s">
        <v>44</v>
      </c>
      <c r="D513" s="5">
        <v>4</v>
      </c>
      <c r="E513" s="3" t="s">
        <v>609</v>
      </c>
      <c r="F513" s="3" t="s">
        <v>823</v>
      </c>
      <c r="G513" s="1" t="s">
        <v>1849</v>
      </c>
      <c r="H513" s="1" t="s">
        <v>825</v>
      </c>
      <c r="I513" s="1" t="s">
        <v>826</v>
      </c>
      <c r="J513" s="1" t="s">
        <v>827</v>
      </c>
      <c r="K513" s="1" t="s">
        <v>1850</v>
      </c>
    </row>
    <row r="514" spans="1:11">
      <c r="A514" s="3">
        <v>8</v>
      </c>
      <c r="B514" s="3" t="s">
        <v>97</v>
      </c>
      <c r="C514" s="4" t="s">
        <v>22</v>
      </c>
      <c r="D514" s="5">
        <v>5</v>
      </c>
      <c r="E514" s="3" t="s">
        <v>525</v>
      </c>
      <c r="F514" s="3" t="s">
        <v>823</v>
      </c>
      <c r="G514" s="1" t="s">
        <v>1851</v>
      </c>
      <c r="H514" s="1" t="s">
        <v>825</v>
      </c>
      <c r="I514" s="1" t="s">
        <v>826</v>
      </c>
      <c r="J514" s="1" t="s">
        <v>827</v>
      </c>
      <c r="K514" s="1" t="s">
        <v>1852</v>
      </c>
    </row>
    <row r="515" spans="1:11">
      <c r="A515" s="3">
        <v>8</v>
      </c>
      <c r="B515" s="3" t="s">
        <v>99</v>
      </c>
      <c r="C515" s="4" t="s">
        <v>26</v>
      </c>
      <c r="D515" s="5">
        <v>5</v>
      </c>
      <c r="E515" s="3" t="s">
        <v>538</v>
      </c>
      <c r="F515" s="3" t="s">
        <v>823</v>
      </c>
      <c r="G515" s="1" t="s">
        <v>1853</v>
      </c>
      <c r="H515" s="1" t="s">
        <v>825</v>
      </c>
      <c r="I515" s="1" t="s">
        <v>826</v>
      </c>
      <c r="J515" s="1" t="s">
        <v>827</v>
      </c>
      <c r="K515" s="1" t="s">
        <v>1854</v>
      </c>
    </row>
    <row r="516" spans="1:11">
      <c r="A516" s="3">
        <v>8</v>
      </c>
      <c r="B516" s="3" t="s">
        <v>101</v>
      </c>
      <c r="C516" s="4" t="s">
        <v>29</v>
      </c>
      <c r="D516" s="5">
        <v>5</v>
      </c>
      <c r="E516" s="3" t="s">
        <v>550</v>
      </c>
      <c r="F516" s="3" t="s">
        <v>823</v>
      </c>
      <c r="G516" s="1" t="s">
        <v>1855</v>
      </c>
      <c r="H516" s="1" t="s">
        <v>825</v>
      </c>
      <c r="I516" s="1" t="s">
        <v>826</v>
      </c>
      <c r="J516" s="1" t="s">
        <v>827</v>
      </c>
      <c r="K516" s="1" t="s">
        <v>1856</v>
      </c>
    </row>
    <row r="517" spans="1:11">
      <c r="A517" s="3">
        <v>8</v>
      </c>
      <c r="B517" s="3" t="s">
        <v>103</v>
      </c>
      <c r="C517" s="4" t="s">
        <v>32</v>
      </c>
      <c r="D517" s="5">
        <v>5</v>
      </c>
      <c r="E517" s="3" t="s">
        <v>562</v>
      </c>
      <c r="F517" s="3" t="s">
        <v>823</v>
      </c>
      <c r="G517" s="1" t="s">
        <v>1857</v>
      </c>
      <c r="H517" s="1" t="s">
        <v>825</v>
      </c>
      <c r="I517" s="1" t="s">
        <v>826</v>
      </c>
      <c r="J517" s="1" t="s">
        <v>827</v>
      </c>
      <c r="K517" s="1" t="s">
        <v>1858</v>
      </c>
    </row>
    <row r="518" spans="1:11">
      <c r="A518" s="3">
        <v>8</v>
      </c>
      <c r="B518" s="3" t="s">
        <v>105</v>
      </c>
      <c r="C518" s="4" t="s">
        <v>35</v>
      </c>
      <c r="D518" s="5">
        <v>5</v>
      </c>
      <c r="E518" s="3" t="s">
        <v>574</v>
      </c>
      <c r="F518" s="3" t="s">
        <v>823</v>
      </c>
      <c r="G518" s="1" t="s">
        <v>1859</v>
      </c>
      <c r="H518" s="1" t="s">
        <v>825</v>
      </c>
      <c r="I518" s="1" t="s">
        <v>826</v>
      </c>
      <c r="J518" s="1" t="s">
        <v>827</v>
      </c>
      <c r="K518" s="1" t="s">
        <v>1860</v>
      </c>
    </row>
    <row r="519" spans="1:11">
      <c r="A519" s="3">
        <v>8</v>
      </c>
      <c r="B519" s="3" t="s">
        <v>107</v>
      </c>
      <c r="C519" s="4" t="s">
        <v>38</v>
      </c>
      <c r="D519" s="5">
        <v>5</v>
      </c>
      <c r="E519" s="3" t="s">
        <v>586</v>
      </c>
      <c r="F519" s="3" t="s">
        <v>823</v>
      </c>
      <c r="G519" s="1" t="s">
        <v>1861</v>
      </c>
      <c r="H519" s="1" t="s">
        <v>825</v>
      </c>
      <c r="I519" s="1" t="s">
        <v>826</v>
      </c>
      <c r="J519" s="1" t="s">
        <v>827</v>
      </c>
      <c r="K519" s="1" t="s">
        <v>1862</v>
      </c>
    </row>
    <row r="520" spans="1:11">
      <c r="A520" s="3">
        <v>8</v>
      </c>
      <c r="B520" s="3" t="s">
        <v>109</v>
      </c>
      <c r="C520" s="4" t="s">
        <v>41</v>
      </c>
      <c r="D520" s="5">
        <v>5</v>
      </c>
      <c r="E520" s="3" t="s">
        <v>598</v>
      </c>
      <c r="F520" s="3" t="s">
        <v>823</v>
      </c>
      <c r="G520" s="1" t="s">
        <v>1863</v>
      </c>
      <c r="H520" s="1" t="s">
        <v>825</v>
      </c>
      <c r="I520" s="1" t="s">
        <v>826</v>
      </c>
      <c r="J520" s="1" t="s">
        <v>827</v>
      </c>
      <c r="K520" s="1" t="s">
        <v>1864</v>
      </c>
    </row>
    <row r="521" spans="1:11">
      <c r="A521" s="3">
        <v>8</v>
      </c>
      <c r="B521" s="3" t="s">
        <v>111</v>
      </c>
      <c r="C521" s="4" t="s">
        <v>44</v>
      </c>
      <c r="D521" s="5">
        <v>5</v>
      </c>
      <c r="E521" s="3" t="s">
        <v>610</v>
      </c>
      <c r="F521" s="3" t="s">
        <v>823</v>
      </c>
      <c r="G521" s="1" t="s">
        <v>1865</v>
      </c>
      <c r="H521" s="1" t="s">
        <v>825</v>
      </c>
      <c r="I521" s="1" t="s">
        <v>826</v>
      </c>
      <c r="J521" s="1" t="s">
        <v>827</v>
      </c>
      <c r="K521" s="1" t="s">
        <v>1866</v>
      </c>
    </row>
    <row r="522" spans="1:11">
      <c r="A522" s="3">
        <v>8</v>
      </c>
      <c r="B522" s="3" t="s">
        <v>113</v>
      </c>
      <c r="C522" s="4" t="s">
        <v>22</v>
      </c>
      <c r="D522" s="5">
        <v>6</v>
      </c>
      <c r="E522" s="3" t="s">
        <v>526</v>
      </c>
      <c r="F522" s="3" t="s">
        <v>823</v>
      </c>
      <c r="G522" s="1" t="s">
        <v>1867</v>
      </c>
      <c r="H522" s="1" t="s">
        <v>825</v>
      </c>
      <c r="I522" s="1" t="s">
        <v>826</v>
      </c>
      <c r="J522" s="1" t="s">
        <v>827</v>
      </c>
      <c r="K522" s="1" t="s">
        <v>1868</v>
      </c>
    </row>
    <row r="523" spans="1:11">
      <c r="A523" s="3">
        <v>8</v>
      </c>
      <c r="B523" s="3" t="s">
        <v>115</v>
      </c>
      <c r="C523" s="4" t="s">
        <v>26</v>
      </c>
      <c r="D523" s="5">
        <v>6</v>
      </c>
      <c r="E523" s="3" t="s">
        <v>539</v>
      </c>
      <c r="F523" s="3" t="s">
        <v>823</v>
      </c>
      <c r="G523" s="1" t="s">
        <v>1869</v>
      </c>
      <c r="H523" s="1" t="s">
        <v>825</v>
      </c>
      <c r="I523" s="1" t="s">
        <v>826</v>
      </c>
      <c r="J523" s="1" t="s">
        <v>827</v>
      </c>
      <c r="K523" s="1" t="s">
        <v>1870</v>
      </c>
    </row>
    <row r="524" spans="1:11">
      <c r="A524" s="3">
        <v>8</v>
      </c>
      <c r="B524" s="3" t="s">
        <v>117</v>
      </c>
      <c r="C524" s="4" t="s">
        <v>29</v>
      </c>
      <c r="D524" s="5">
        <v>6</v>
      </c>
      <c r="E524" s="3" t="s">
        <v>551</v>
      </c>
      <c r="F524" s="3" t="s">
        <v>823</v>
      </c>
      <c r="G524" s="1" t="s">
        <v>1871</v>
      </c>
      <c r="H524" s="1" t="s">
        <v>825</v>
      </c>
      <c r="I524" s="1" t="s">
        <v>826</v>
      </c>
      <c r="J524" s="1" t="s">
        <v>827</v>
      </c>
      <c r="K524" s="1" t="s">
        <v>1872</v>
      </c>
    </row>
    <row r="525" spans="1:11">
      <c r="A525" s="3">
        <v>8</v>
      </c>
      <c r="B525" s="3" t="s">
        <v>119</v>
      </c>
      <c r="C525" s="4" t="s">
        <v>32</v>
      </c>
      <c r="D525" s="5">
        <v>6</v>
      </c>
      <c r="E525" s="3" t="s">
        <v>563</v>
      </c>
      <c r="F525" s="3" t="s">
        <v>823</v>
      </c>
      <c r="G525" s="1" t="s">
        <v>1873</v>
      </c>
      <c r="H525" s="1" t="s">
        <v>825</v>
      </c>
      <c r="I525" s="1" t="s">
        <v>826</v>
      </c>
      <c r="J525" s="1" t="s">
        <v>827</v>
      </c>
      <c r="K525" s="1" t="s">
        <v>1874</v>
      </c>
    </row>
    <row r="526" spans="1:11">
      <c r="A526" s="3">
        <v>8</v>
      </c>
      <c r="B526" s="3" t="s">
        <v>121</v>
      </c>
      <c r="C526" s="4" t="s">
        <v>35</v>
      </c>
      <c r="D526" s="5">
        <v>6</v>
      </c>
      <c r="E526" s="3" t="s">
        <v>575</v>
      </c>
      <c r="F526" s="3" t="s">
        <v>823</v>
      </c>
      <c r="G526" s="1" t="s">
        <v>1875</v>
      </c>
      <c r="H526" s="1" t="s">
        <v>825</v>
      </c>
      <c r="I526" s="1" t="s">
        <v>826</v>
      </c>
      <c r="J526" s="1" t="s">
        <v>827</v>
      </c>
      <c r="K526" s="1" t="s">
        <v>1876</v>
      </c>
    </row>
    <row r="527" spans="1:11">
      <c r="A527" s="3">
        <v>8</v>
      </c>
      <c r="B527" s="3" t="s">
        <v>123</v>
      </c>
      <c r="C527" s="4" t="s">
        <v>38</v>
      </c>
      <c r="D527" s="5">
        <v>6</v>
      </c>
      <c r="E527" s="3" t="s">
        <v>587</v>
      </c>
      <c r="F527" s="3" t="s">
        <v>823</v>
      </c>
      <c r="G527" s="1" t="s">
        <v>1877</v>
      </c>
      <c r="H527" s="1" t="s">
        <v>825</v>
      </c>
      <c r="I527" s="1" t="s">
        <v>826</v>
      </c>
      <c r="J527" s="1" t="s">
        <v>827</v>
      </c>
      <c r="K527" s="1" t="s">
        <v>1878</v>
      </c>
    </row>
    <row r="528" spans="1:11">
      <c r="A528" s="3">
        <v>8</v>
      </c>
      <c r="B528" s="3" t="s">
        <v>125</v>
      </c>
      <c r="C528" s="4" t="s">
        <v>41</v>
      </c>
      <c r="D528" s="5">
        <v>6</v>
      </c>
      <c r="E528" s="3" t="s">
        <v>599</v>
      </c>
      <c r="F528" s="3" t="s">
        <v>823</v>
      </c>
      <c r="G528" s="1" t="s">
        <v>1879</v>
      </c>
      <c r="H528" s="1" t="s">
        <v>825</v>
      </c>
      <c r="I528" s="1" t="s">
        <v>826</v>
      </c>
      <c r="J528" s="1" t="s">
        <v>827</v>
      </c>
      <c r="K528" s="1" t="s">
        <v>1880</v>
      </c>
    </row>
    <row r="529" spans="1:11">
      <c r="A529" s="3">
        <v>8</v>
      </c>
      <c r="B529" s="3" t="s">
        <v>127</v>
      </c>
      <c r="C529" s="4" t="s">
        <v>44</v>
      </c>
      <c r="D529" s="5">
        <v>6</v>
      </c>
      <c r="E529" s="3" t="s">
        <v>611</v>
      </c>
      <c r="F529" s="3" t="s">
        <v>823</v>
      </c>
      <c r="G529" s="1" t="s">
        <v>1881</v>
      </c>
      <c r="H529" s="1" t="s">
        <v>825</v>
      </c>
      <c r="I529" s="1" t="s">
        <v>826</v>
      </c>
      <c r="J529" s="1" t="s">
        <v>827</v>
      </c>
      <c r="K529" s="1" t="s">
        <v>1882</v>
      </c>
    </row>
    <row r="530" spans="1:11">
      <c r="A530" s="3">
        <v>8</v>
      </c>
      <c r="B530" s="3" t="s">
        <v>129</v>
      </c>
      <c r="C530" s="4" t="s">
        <v>22</v>
      </c>
      <c r="D530" s="5">
        <v>7</v>
      </c>
      <c r="E530" s="3" t="s">
        <v>527</v>
      </c>
      <c r="F530" s="3" t="s">
        <v>823</v>
      </c>
      <c r="G530" s="1" t="s">
        <v>1883</v>
      </c>
      <c r="H530" s="1" t="s">
        <v>825</v>
      </c>
      <c r="I530" s="1" t="s">
        <v>826</v>
      </c>
      <c r="J530" s="1" t="s">
        <v>827</v>
      </c>
      <c r="K530" s="1" t="s">
        <v>1884</v>
      </c>
    </row>
    <row r="531" spans="1:11">
      <c r="A531" s="3">
        <v>8</v>
      </c>
      <c r="B531" s="3" t="s">
        <v>132</v>
      </c>
      <c r="C531" s="4" t="s">
        <v>26</v>
      </c>
      <c r="D531" s="5">
        <v>7</v>
      </c>
      <c r="E531" s="3" t="s">
        <v>540</v>
      </c>
      <c r="F531" s="3" t="s">
        <v>823</v>
      </c>
      <c r="G531" s="1" t="s">
        <v>1885</v>
      </c>
      <c r="H531" s="1" t="s">
        <v>825</v>
      </c>
      <c r="I531" s="1" t="s">
        <v>826</v>
      </c>
      <c r="J531" s="1" t="s">
        <v>827</v>
      </c>
      <c r="K531" s="1" t="s">
        <v>1886</v>
      </c>
    </row>
    <row r="532" spans="1:11">
      <c r="A532" s="3">
        <v>8</v>
      </c>
      <c r="B532" s="3" t="s">
        <v>134</v>
      </c>
      <c r="C532" s="4" t="s">
        <v>29</v>
      </c>
      <c r="D532" s="5">
        <v>7</v>
      </c>
      <c r="E532" s="3" t="s">
        <v>552</v>
      </c>
      <c r="F532" s="3" t="s">
        <v>823</v>
      </c>
      <c r="G532" s="1" t="s">
        <v>1887</v>
      </c>
      <c r="H532" s="1" t="s">
        <v>825</v>
      </c>
      <c r="I532" s="1" t="s">
        <v>826</v>
      </c>
      <c r="J532" s="1" t="s">
        <v>827</v>
      </c>
      <c r="K532" s="1" t="s">
        <v>1888</v>
      </c>
    </row>
    <row r="533" spans="1:11">
      <c r="A533" s="3">
        <v>8</v>
      </c>
      <c r="B533" s="3" t="s">
        <v>136</v>
      </c>
      <c r="C533" s="4" t="s">
        <v>32</v>
      </c>
      <c r="D533" s="5">
        <v>7</v>
      </c>
      <c r="E533" s="3" t="s">
        <v>564</v>
      </c>
      <c r="F533" s="3" t="s">
        <v>823</v>
      </c>
      <c r="G533" s="1" t="s">
        <v>1889</v>
      </c>
      <c r="H533" s="1" t="s">
        <v>825</v>
      </c>
      <c r="I533" s="1" t="s">
        <v>826</v>
      </c>
      <c r="J533" s="1" t="s">
        <v>827</v>
      </c>
      <c r="K533" s="1" t="s">
        <v>1890</v>
      </c>
    </row>
    <row r="534" spans="1:11">
      <c r="A534" s="3">
        <v>8</v>
      </c>
      <c r="B534" s="3" t="s">
        <v>138</v>
      </c>
      <c r="C534" s="4" t="s">
        <v>35</v>
      </c>
      <c r="D534" s="5">
        <v>7</v>
      </c>
      <c r="E534" s="3" t="s">
        <v>576</v>
      </c>
      <c r="F534" s="3" t="s">
        <v>823</v>
      </c>
      <c r="G534" s="1" t="s">
        <v>1891</v>
      </c>
      <c r="H534" s="1" t="s">
        <v>825</v>
      </c>
      <c r="I534" s="1" t="s">
        <v>826</v>
      </c>
      <c r="J534" s="1" t="s">
        <v>827</v>
      </c>
      <c r="K534" s="1" t="s">
        <v>1892</v>
      </c>
    </row>
    <row r="535" spans="1:11">
      <c r="A535" s="3">
        <v>8</v>
      </c>
      <c r="B535" s="3" t="s">
        <v>140</v>
      </c>
      <c r="C535" s="4" t="s">
        <v>38</v>
      </c>
      <c r="D535" s="5">
        <v>7</v>
      </c>
      <c r="E535" s="3" t="s">
        <v>588</v>
      </c>
      <c r="F535" s="3" t="s">
        <v>823</v>
      </c>
      <c r="G535" s="1" t="s">
        <v>1893</v>
      </c>
      <c r="H535" s="1" t="s">
        <v>825</v>
      </c>
      <c r="I535" s="1" t="s">
        <v>826</v>
      </c>
      <c r="J535" s="1" t="s">
        <v>827</v>
      </c>
      <c r="K535" s="1" t="s">
        <v>1894</v>
      </c>
    </row>
    <row r="536" spans="1:11">
      <c r="A536" s="3">
        <v>8</v>
      </c>
      <c r="B536" s="3" t="s">
        <v>142</v>
      </c>
      <c r="C536" s="4" t="s">
        <v>41</v>
      </c>
      <c r="D536" s="5">
        <v>7</v>
      </c>
      <c r="E536" s="3" t="s">
        <v>600</v>
      </c>
      <c r="F536" s="3" t="s">
        <v>823</v>
      </c>
      <c r="G536" s="1" t="s">
        <v>1895</v>
      </c>
      <c r="H536" s="1" t="s">
        <v>825</v>
      </c>
      <c r="I536" s="1" t="s">
        <v>826</v>
      </c>
      <c r="J536" s="1" t="s">
        <v>827</v>
      </c>
      <c r="K536" s="1" t="s">
        <v>1896</v>
      </c>
    </row>
    <row r="537" spans="1:11">
      <c r="A537" s="3">
        <v>8</v>
      </c>
      <c r="B537" s="3" t="s">
        <v>144</v>
      </c>
      <c r="C537" s="4" t="s">
        <v>44</v>
      </c>
      <c r="D537" s="5">
        <v>7</v>
      </c>
      <c r="E537" s="3" t="s">
        <v>612</v>
      </c>
      <c r="F537" s="3" t="s">
        <v>823</v>
      </c>
      <c r="G537" s="1" t="s">
        <v>1897</v>
      </c>
      <c r="H537" s="1" t="s">
        <v>825</v>
      </c>
      <c r="I537" s="1" t="s">
        <v>826</v>
      </c>
      <c r="J537" s="1" t="s">
        <v>827</v>
      </c>
      <c r="K537" s="1" t="s">
        <v>1898</v>
      </c>
    </row>
    <row r="538" spans="1:11">
      <c r="A538" s="3">
        <v>8</v>
      </c>
      <c r="B538" s="3" t="s">
        <v>146</v>
      </c>
      <c r="C538" s="4" t="s">
        <v>22</v>
      </c>
      <c r="D538" s="5">
        <v>8</v>
      </c>
      <c r="E538" s="3" t="s">
        <v>528</v>
      </c>
      <c r="F538" s="3" t="s">
        <v>823</v>
      </c>
      <c r="G538" s="1" t="s">
        <v>1899</v>
      </c>
      <c r="H538" s="1" t="s">
        <v>825</v>
      </c>
      <c r="I538" s="1" t="s">
        <v>826</v>
      </c>
      <c r="J538" s="1" t="s">
        <v>827</v>
      </c>
      <c r="K538" s="1" t="s">
        <v>1900</v>
      </c>
    </row>
    <row r="539" spans="1:11">
      <c r="A539" s="3">
        <v>8</v>
      </c>
      <c r="B539" s="3" t="s">
        <v>148</v>
      </c>
      <c r="C539" s="4" t="s">
        <v>26</v>
      </c>
      <c r="D539" s="5">
        <v>8</v>
      </c>
      <c r="E539" s="3" t="s">
        <v>541</v>
      </c>
      <c r="F539" s="3" t="s">
        <v>823</v>
      </c>
      <c r="G539" s="1" t="s">
        <v>1901</v>
      </c>
      <c r="H539" s="1" t="s">
        <v>825</v>
      </c>
      <c r="I539" s="1" t="s">
        <v>826</v>
      </c>
      <c r="J539" s="1" t="s">
        <v>827</v>
      </c>
      <c r="K539" s="1" t="s">
        <v>1902</v>
      </c>
    </row>
    <row r="540" spans="1:11">
      <c r="A540" s="3">
        <v>8</v>
      </c>
      <c r="B540" s="3" t="s">
        <v>150</v>
      </c>
      <c r="C540" s="4" t="s">
        <v>29</v>
      </c>
      <c r="D540" s="5">
        <v>8</v>
      </c>
      <c r="E540" s="3" t="s">
        <v>553</v>
      </c>
      <c r="F540" s="3" t="s">
        <v>823</v>
      </c>
      <c r="G540" s="1" t="s">
        <v>1903</v>
      </c>
      <c r="H540" s="1" t="s">
        <v>825</v>
      </c>
      <c r="I540" s="1" t="s">
        <v>826</v>
      </c>
      <c r="J540" s="1" t="s">
        <v>827</v>
      </c>
      <c r="K540" s="1" t="s">
        <v>1904</v>
      </c>
    </row>
    <row r="541" spans="1:11">
      <c r="A541" s="3">
        <v>8</v>
      </c>
      <c r="B541" s="3" t="s">
        <v>152</v>
      </c>
      <c r="C541" s="4" t="s">
        <v>32</v>
      </c>
      <c r="D541" s="5">
        <v>8</v>
      </c>
      <c r="E541" s="3" t="s">
        <v>565</v>
      </c>
      <c r="F541" s="3" t="s">
        <v>823</v>
      </c>
      <c r="G541" s="1" t="s">
        <v>1905</v>
      </c>
      <c r="H541" s="1" t="s">
        <v>825</v>
      </c>
      <c r="I541" s="1" t="s">
        <v>826</v>
      </c>
      <c r="J541" s="1" t="s">
        <v>827</v>
      </c>
      <c r="K541" s="1" t="s">
        <v>1906</v>
      </c>
    </row>
    <row r="542" spans="1:11">
      <c r="A542" s="3">
        <v>8</v>
      </c>
      <c r="B542" s="3" t="s">
        <v>154</v>
      </c>
      <c r="C542" s="4" t="s">
        <v>35</v>
      </c>
      <c r="D542" s="5">
        <v>8</v>
      </c>
      <c r="E542" s="3" t="s">
        <v>577</v>
      </c>
      <c r="F542" s="3" t="s">
        <v>823</v>
      </c>
      <c r="G542" s="1" t="s">
        <v>1907</v>
      </c>
      <c r="H542" s="1" t="s">
        <v>825</v>
      </c>
      <c r="I542" s="1" t="s">
        <v>826</v>
      </c>
      <c r="J542" s="1" t="s">
        <v>827</v>
      </c>
      <c r="K542" s="1" t="s">
        <v>1908</v>
      </c>
    </row>
    <row r="543" spans="1:11">
      <c r="A543" s="3">
        <v>8</v>
      </c>
      <c r="B543" s="3" t="s">
        <v>156</v>
      </c>
      <c r="C543" s="4" t="s">
        <v>38</v>
      </c>
      <c r="D543" s="5">
        <v>8</v>
      </c>
      <c r="E543" s="3" t="s">
        <v>589</v>
      </c>
      <c r="F543" s="3" t="s">
        <v>823</v>
      </c>
      <c r="G543" s="1" t="s">
        <v>1909</v>
      </c>
      <c r="H543" s="1" t="s">
        <v>825</v>
      </c>
      <c r="I543" s="1" t="s">
        <v>826</v>
      </c>
      <c r="J543" s="1" t="s">
        <v>827</v>
      </c>
      <c r="K543" s="1" t="s">
        <v>1910</v>
      </c>
    </row>
    <row r="544" spans="1:11">
      <c r="A544" s="3">
        <v>8</v>
      </c>
      <c r="B544" s="3" t="s">
        <v>158</v>
      </c>
      <c r="C544" s="4" t="s">
        <v>41</v>
      </c>
      <c r="D544" s="5">
        <v>8</v>
      </c>
      <c r="E544" s="3" t="s">
        <v>601</v>
      </c>
      <c r="F544" s="3" t="s">
        <v>823</v>
      </c>
      <c r="G544" s="1" t="s">
        <v>1911</v>
      </c>
      <c r="H544" s="1" t="s">
        <v>825</v>
      </c>
      <c r="I544" s="1" t="s">
        <v>826</v>
      </c>
      <c r="J544" s="1" t="s">
        <v>827</v>
      </c>
      <c r="K544" s="1" t="s">
        <v>1912</v>
      </c>
    </row>
    <row r="545" spans="1:11">
      <c r="A545" s="3">
        <v>8</v>
      </c>
      <c r="B545" s="3" t="s">
        <v>160</v>
      </c>
      <c r="C545" s="4" t="s">
        <v>44</v>
      </c>
      <c r="D545" s="5">
        <v>8</v>
      </c>
      <c r="E545" s="3" t="s">
        <v>613</v>
      </c>
      <c r="F545" s="3" t="s">
        <v>823</v>
      </c>
      <c r="G545" s="1" t="s">
        <v>1913</v>
      </c>
      <c r="H545" s="1" t="s">
        <v>825</v>
      </c>
      <c r="I545" s="1" t="s">
        <v>826</v>
      </c>
      <c r="J545" s="1" t="s">
        <v>827</v>
      </c>
      <c r="K545" s="1" t="s">
        <v>1914</v>
      </c>
    </row>
    <row r="546" spans="1:11">
      <c r="A546" s="3">
        <v>8</v>
      </c>
      <c r="B546" s="3" t="s">
        <v>162</v>
      </c>
      <c r="C546" s="4" t="s">
        <v>22</v>
      </c>
      <c r="D546" s="5">
        <v>9</v>
      </c>
      <c r="E546" s="3" t="s">
        <v>529</v>
      </c>
      <c r="F546" s="3" t="s">
        <v>823</v>
      </c>
      <c r="G546" s="1" t="s">
        <v>1915</v>
      </c>
      <c r="H546" s="1" t="s">
        <v>825</v>
      </c>
      <c r="I546" s="1" t="s">
        <v>826</v>
      </c>
      <c r="J546" s="1" t="s">
        <v>827</v>
      </c>
      <c r="K546" s="1" t="s">
        <v>1916</v>
      </c>
    </row>
    <row r="547" spans="1:11">
      <c r="A547" s="3">
        <v>8</v>
      </c>
      <c r="B547" s="3" t="s">
        <v>164</v>
      </c>
      <c r="C547" s="4" t="s">
        <v>26</v>
      </c>
      <c r="D547" s="5">
        <v>9</v>
      </c>
      <c r="E547" s="3" t="s">
        <v>542</v>
      </c>
      <c r="F547" s="3" t="s">
        <v>823</v>
      </c>
      <c r="G547" s="1" t="s">
        <v>1917</v>
      </c>
      <c r="H547" s="1" t="s">
        <v>825</v>
      </c>
      <c r="I547" s="1" t="s">
        <v>826</v>
      </c>
      <c r="J547" s="1" t="s">
        <v>827</v>
      </c>
      <c r="K547" s="1" t="s">
        <v>1918</v>
      </c>
    </row>
    <row r="548" spans="1:11">
      <c r="A548" s="3">
        <v>8</v>
      </c>
      <c r="B548" s="3" t="s">
        <v>166</v>
      </c>
      <c r="C548" s="4" t="s">
        <v>29</v>
      </c>
      <c r="D548" s="5">
        <v>9</v>
      </c>
      <c r="E548" s="3" t="s">
        <v>554</v>
      </c>
      <c r="F548" s="3" t="s">
        <v>823</v>
      </c>
      <c r="G548" s="1" t="s">
        <v>1919</v>
      </c>
      <c r="H548" s="1" t="s">
        <v>825</v>
      </c>
      <c r="I548" s="1" t="s">
        <v>826</v>
      </c>
      <c r="J548" s="1" t="s">
        <v>827</v>
      </c>
      <c r="K548" s="1" t="s">
        <v>1920</v>
      </c>
    </row>
    <row r="549" spans="1:11">
      <c r="A549" s="3">
        <v>8</v>
      </c>
      <c r="B549" s="3" t="s">
        <v>168</v>
      </c>
      <c r="C549" s="4" t="s">
        <v>32</v>
      </c>
      <c r="D549" s="5">
        <v>9</v>
      </c>
      <c r="E549" s="3" t="s">
        <v>566</v>
      </c>
      <c r="F549" s="3" t="s">
        <v>823</v>
      </c>
      <c r="G549" s="1" t="s">
        <v>1921</v>
      </c>
      <c r="H549" s="1" t="s">
        <v>825</v>
      </c>
      <c r="I549" s="1" t="s">
        <v>826</v>
      </c>
      <c r="J549" s="1" t="s">
        <v>827</v>
      </c>
      <c r="K549" s="1" t="s">
        <v>1922</v>
      </c>
    </row>
    <row r="550" spans="1:11">
      <c r="A550" s="3">
        <v>8</v>
      </c>
      <c r="B550" s="3" t="s">
        <v>170</v>
      </c>
      <c r="C550" s="4" t="s">
        <v>35</v>
      </c>
      <c r="D550" s="5">
        <v>9</v>
      </c>
      <c r="E550" s="3" t="s">
        <v>578</v>
      </c>
      <c r="F550" s="3" t="s">
        <v>823</v>
      </c>
      <c r="G550" s="1" t="s">
        <v>1923</v>
      </c>
      <c r="H550" s="1" t="s">
        <v>825</v>
      </c>
      <c r="I550" s="1" t="s">
        <v>826</v>
      </c>
      <c r="J550" s="1" t="s">
        <v>827</v>
      </c>
      <c r="K550" s="1" t="s">
        <v>1924</v>
      </c>
    </row>
    <row r="551" spans="1:11">
      <c r="A551" s="3">
        <v>8</v>
      </c>
      <c r="B551" s="3" t="s">
        <v>172</v>
      </c>
      <c r="C551" s="4" t="s">
        <v>38</v>
      </c>
      <c r="D551" s="5">
        <v>9</v>
      </c>
      <c r="E551" s="3" t="s">
        <v>590</v>
      </c>
      <c r="F551" s="3" t="s">
        <v>823</v>
      </c>
      <c r="G551" s="1" t="s">
        <v>1925</v>
      </c>
      <c r="H551" s="1" t="s">
        <v>825</v>
      </c>
      <c r="I551" s="1" t="s">
        <v>826</v>
      </c>
      <c r="J551" s="1" t="s">
        <v>827</v>
      </c>
      <c r="K551" s="1" t="s">
        <v>1926</v>
      </c>
    </row>
    <row r="552" spans="1:11">
      <c r="A552" s="3">
        <v>8</v>
      </c>
      <c r="B552" s="3" t="s">
        <v>174</v>
      </c>
      <c r="C552" s="4" t="s">
        <v>41</v>
      </c>
      <c r="D552" s="5">
        <v>9</v>
      </c>
      <c r="E552" s="3" t="s">
        <v>602</v>
      </c>
      <c r="F552" s="3" t="s">
        <v>823</v>
      </c>
      <c r="G552" s="1" t="s">
        <v>1927</v>
      </c>
      <c r="H552" s="1" t="s">
        <v>825</v>
      </c>
      <c r="I552" s="1" t="s">
        <v>826</v>
      </c>
      <c r="J552" s="1" t="s">
        <v>827</v>
      </c>
      <c r="K552" s="1" t="s">
        <v>1928</v>
      </c>
    </row>
    <row r="553" spans="1:11">
      <c r="A553" s="3">
        <v>8</v>
      </c>
      <c r="B553" s="3" t="s">
        <v>176</v>
      </c>
      <c r="C553" s="4" t="s">
        <v>44</v>
      </c>
      <c r="D553" s="5">
        <v>9</v>
      </c>
      <c r="E553" s="3" t="s">
        <v>614</v>
      </c>
      <c r="F553" s="3" t="s">
        <v>823</v>
      </c>
      <c r="G553" s="1" t="s">
        <v>1929</v>
      </c>
      <c r="H553" s="1" t="s">
        <v>825</v>
      </c>
      <c r="I553" s="1" t="s">
        <v>826</v>
      </c>
      <c r="J553" s="1" t="s">
        <v>827</v>
      </c>
      <c r="K553" s="1" t="s">
        <v>1930</v>
      </c>
    </row>
    <row r="554" spans="1:11">
      <c r="A554" s="3">
        <v>8</v>
      </c>
      <c r="B554" s="3" t="s">
        <v>178</v>
      </c>
      <c r="C554" s="4" t="s">
        <v>22</v>
      </c>
      <c r="D554" s="5">
        <v>10</v>
      </c>
      <c r="E554" s="3" t="s">
        <v>530</v>
      </c>
      <c r="F554" s="3" t="s">
        <v>823</v>
      </c>
      <c r="G554" s="1" t="s">
        <v>1931</v>
      </c>
      <c r="H554" s="1" t="s">
        <v>825</v>
      </c>
      <c r="I554" s="1" t="s">
        <v>826</v>
      </c>
      <c r="J554" s="1" t="s">
        <v>827</v>
      </c>
      <c r="K554" s="1" t="s">
        <v>1932</v>
      </c>
    </row>
    <row r="555" spans="1:11">
      <c r="A555" s="3">
        <v>8</v>
      </c>
      <c r="B555" s="3" t="s">
        <v>180</v>
      </c>
      <c r="C555" s="4" t="s">
        <v>26</v>
      </c>
      <c r="D555" s="5">
        <v>10</v>
      </c>
      <c r="E555" s="3" t="s">
        <v>543</v>
      </c>
      <c r="F555" s="3" t="s">
        <v>823</v>
      </c>
      <c r="G555" s="1" t="s">
        <v>1933</v>
      </c>
      <c r="H555" s="1" t="s">
        <v>825</v>
      </c>
      <c r="I555" s="1" t="s">
        <v>826</v>
      </c>
      <c r="J555" s="1" t="s">
        <v>827</v>
      </c>
      <c r="K555" s="1" t="s">
        <v>1934</v>
      </c>
    </row>
    <row r="556" spans="1:11">
      <c r="A556" s="3">
        <v>8</v>
      </c>
      <c r="B556" s="3" t="s">
        <v>182</v>
      </c>
      <c r="C556" s="4" t="s">
        <v>29</v>
      </c>
      <c r="D556" s="5">
        <v>10</v>
      </c>
      <c r="E556" s="3" t="s">
        <v>555</v>
      </c>
      <c r="F556" s="3" t="s">
        <v>823</v>
      </c>
      <c r="G556" s="1" t="s">
        <v>1935</v>
      </c>
      <c r="H556" s="1" t="s">
        <v>825</v>
      </c>
      <c r="I556" s="1" t="s">
        <v>826</v>
      </c>
      <c r="J556" s="1" t="s">
        <v>827</v>
      </c>
      <c r="K556" s="1" t="s">
        <v>1936</v>
      </c>
    </row>
    <row r="557" spans="1:11">
      <c r="A557" s="3">
        <v>8</v>
      </c>
      <c r="B557" s="3" t="s">
        <v>184</v>
      </c>
      <c r="C557" s="4" t="s">
        <v>32</v>
      </c>
      <c r="D557" s="5">
        <v>10</v>
      </c>
      <c r="E557" s="3" t="s">
        <v>567</v>
      </c>
      <c r="F557" s="3" t="s">
        <v>823</v>
      </c>
      <c r="G557" s="1" t="s">
        <v>1937</v>
      </c>
      <c r="H557" s="1" t="s">
        <v>825</v>
      </c>
      <c r="I557" s="1" t="s">
        <v>826</v>
      </c>
      <c r="J557" s="1" t="s">
        <v>827</v>
      </c>
      <c r="K557" s="1" t="s">
        <v>1938</v>
      </c>
    </row>
    <row r="558" spans="1:11">
      <c r="A558" s="3">
        <v>8</v>
      </c>
      <c r="B558" s="3" t="s">
        <v>186</v>
      </c>
      <c r="C558" s="4" t="s">
        <v>35</v>
      </c>
      <c r="D558" s="5">
        <v>10</v>
      </c>
      <c r="E558" s="3" t="s">
        <v>579</v>
      </c>
      <c r="F558" s="3" t="s">
        <v>823</v>
      </c>
      <c r="G558" s="1" t="s">
        <v>1939</v>
      </c>
      <c r="H558" s="1" t="s">
        <v>825</v>
      </c>
      <c r="I558" s="1" t="s">
        <v>826</v>
      </c>
      <c r="J558" s="1" t="s">
        <v>827</v>
      </c>
      <c r="K558" s="1" t="s">
        <v>1940</v>
      </c>
    </row>
    <row r="559" spans="1:11">
      <c r="A559" s="3">
        <v>8</v>
      </c>
      <c r="B559" s="3" t="s">
        <v>188</v>
      </c>
      <c r="C559" s="4" t="s">
        <v>38</v>
      </c>
      <c r="D559" s="5">
        <v>10</v>
      </c>
      <c r="E559" s="3" t="s">
        <v>591</v>
      </c>
      <c r="F559" s="3" t="s">
        <v>823</v>
      </c>
      <c r="G559" s="1" t="s">
        <v>1941</v>
      </c>
      <c r="H559" s="1" t="s">
        <v>825</v>
      </c>
      <c r="I559" s="1" t="s">
        <v>826</v>
      </c>
      <c r="J559" s="1" t="s">
        <v>827</v>
      </c>
      <c r="K559" s="1" t="s">
        <v>1942</v>
      </c>
    </row>
    <row r="560" spans="1:11">
      <c r="A560" s="3">
        <v>8</v>
      </c>
      <c r="B560" s="3" t="s">
        <v>190</v>
      </c>
      <c r="C560" s="4" t="s">
        <v>41</v>
      </c>
      <c r="D560" s="5">
        <v>10</v>
      </c>
      <c r="E560" s="3" t="s">
        <v>603</v>
      </c>
      <c r="F560" s="3" t="s">
        <v>823</v>
      </c>
      <c r="G560" s="1" t="s">
        <v>1943</v>
      </c>
      <c r="H560" s="1" t="s">
        <v>825</v>
      </c>
      <c r="I560" s="1" t="s">
        <v>826</v>
      </c>
      <c r="J560" s="1" t="s">
        <v>827</v>
      </c>
      <c r="K560" s="1" t="s">
        <v>1944</v>
      </c>
    </row>
    <row r="561" spans="1:11">
      <c r="A561" s="3">
        <v>8</v>
      </c>
      <c r="B561" s="3" t="s">
        <v>192</v>
      </c>
      <c r="C561" s="4" t="s">
        <v>44</v>
      </c>
      <c r="D561" s="5">
        <v>10</v>
      </c>
      <c r="E561" s="3" t="s">
        <v>615</v>
      </c>
      <c r="F561" s="3" t="s">
        <v>823</v>
      </c>
      <c r="G561" s="1" t="s">
        <v>1945</v>
      </c>
      <c r="H561" s="1" t="s">
        <v>825</v>
      </c>
      <c r="I561" s="1" t="s">
        <v>826</v>
      </c>
      <c r="J561" s="1" t="s">
        <v>827</v>
      </c>
      <c r="K561" s="1" t="s">
        <v>1946</v>
      </c>
    </row>
    <row r="562" spans="1:11">
      <c r="A562" s="3">
        <v>8</v>
      </c>
      <c r="B562" s="3" t="s">
        <v>194</v>
      </c>
      <c r="C562" s="4" t="s">
        <v>22</v>
      </c>
      <c r="D562" s="5">
        <v>11</v>
      </c>
      <c r="E562" s="3" t="s">
        <v>531</v>
      </c>
      <c r="F562" s="3" t="s">
        <v>823</v>
      </c>
      <c r="G562" s="1" t="s">
        <v>1947</v>
      </c>
      <c r="H562" s="1" t="s">
        <v>825</v>
      </c>
      <c r="I562" s="1" t="s">
        <v>826</v>
      </c>
      <c r="J562" s="1" t="s">
        <v>827</v>
      </c>
      <c r="K562" s="1" t="s">
        <v>1948</v>
      </c>
    </row>
    <row r="563" spans="1:11">
      <c r="A563" s="3">
        <v>8</v>
      </c>
      <c r="B563" s="3" t="s">
        <v>196</v>
      </c>
      <c r="C563" s="4" t="s">
        <v>26</v>
      </c>
      <c r="D563" s="5">
        <v>11</v>
      </c>
      <c r="E563" s="3" t="s">
        <v>544</v>
      </c>
      <c r="F563" s="3" t="s">
        <v>823</v>
      </c>
      <c r="G563" s="1" t="s">
        <v>1949</v>
      </c>
      <c r="H563" s="1" t="s">
        <v>825</v>
      </c>
      <c r="I563" s="1" t="s">
        <v>826</v>
      </c>
      <c r="J563" s="1" t="s">
        <v>827</v>
      </c>
      <c r="K563" s="1" t="s">
        <v>1950</v>
      </c>
    </row>
    <row r="564" spans="1:11">
      <c r="A564" s="3">
        <v>8</v>
      </c>
      <c r="B564" s="3" t="s">
        <v>198</v>
      </c>
      <c r="C564" s="4" t="s">
        <v>29</v>
      </c>
      <c r="D564" s="5">
        <v>11</v>
      </c>
      <c r="E564" s="3" t="s">
        <v>556</v>
      </c>
      <c r="F564" s="3" t="s">
        <v>823</v>
      </c>
      <c r="G564" s="1" t="s">
        <v>1951</v>
      </c>
      <c r="H564" s="1" t="s">
        <v>825</v>
      </c>
      <c r="I564" s="1" t="s">
        <v>826</v>
      </c>
      <c r="J564" s="1" t="s">
        <v>827</v>
      </c>
      <c r="K564" s="1" t="s">
        <v>1952</v>
      </c>
    </row>
    <row r="565" spans="1:11">
      <c r="A565" s="3">
        <v>8</v>
      </c>
      <c r="B565" s="3" t="s">
        <v>200</v>
      </c>
      <c r="C565" s="4" t="s">
        <v>32</v>
      </c>
      <c r="D565" s="5">
        <v>11</v>
      </c>
      <c r="E565" s="3" t="s">
        <v>568</v>
      </c>
      <c r="F565" s="3" t="s">
        <v>823</v>
      </c>
      <c r="G565" s="1" t="s">
        <v>1953</v>
      </c>
      <c r="H565" s="1" t="s">
        <v>825</v>
      </c>
      <c r="I565" s="1" t="s">
        <v>826</v>
      </c>
      <c r="J565" s="1" t="s">
        <v>827</v>
      </c>
      <c r="K565" s="1" t="s">
        <v>1954</v>
      </c>
    </row>
    <row r="566" spans="1:11">
      <c r="A566" s="3">
        <v>8</v>
      </c>
      <c r="B566" s="3" t="s">
        <v>202</v>
      </c>
      <c r="C566" s="4" t="s">
        <v>35</v>
      </c>
      <c r="D566" s="5">
        <v>11</v>
      </c>
      <c r="E566" s="3" t="s">
        <v>580</v>
      </c>
      <c r="F566" s="3" t="s">
        <v>823</v>
      </c>
      <c r="G566" s="1" t="s">
        <v>1955</v>
      </c>
      <c r="H566" s="1" t="s">
        <v>825</v>
      </c>
      <c r="I566" s="1" t="s">
        <v>826</v>
      </c>
      <c r="J566" s="1" t="s">
        <v>827</v>
      </c>
      <c r="K566" s="1" t="s">
        <v>1956</v>
      </c>
    </row>
    <row r="567" spans="1:11">
      <c r="A567" s="3">
        <v>8</v>
      </c>
      <c r="B567" s="3" t="s">
        <v>204</v>
      </c>
      <c r="C567" s="4" t="s">
        <v>38</v>
      </c>
      <c r="D567" s="5">
        <v>11</v>
      </c>
      <c r="E567" s="3" t="s">
        <v>592</v>
      </c>
      <c r="F567" s="3" t="s">
        <v>823</v>
      </c>
      <c r="G567" s="1" t="s">
        <v>1957</v>
      </c>
      <c r="H567" s="1" t="s">
        <v>825</v>
      </c>
      <c r="I567" s="1" t="s">
        <v>826</v>
      </c>
      <c r="J567" s="1" t="s">
        <v>827</v>
      </c>
      <c r="K567" s="1" t="s">
        <v>1958</v>
      </c>
    </row>
    <row r="568" spans="1:11">
      <c r="A568" s="3">
        <v>8</v>
      </c>
      <c r="B568" s="3" t="s">
        <v>206</v>
      </c>
      <c r="C568" s="4" t="s">
        <v>41</v>
      </c>
      <c r="D568" s="5">
        <v>11</v>
      </c>
      <c r="E568" s="3" t="s">
        <v>604</v>
      </c>
      <c r="F568" s="3" t="s">
        <v>823</v>
      </c>
      <c r="G568" s="1" t="s">
        <v>1959</v>
      </c>
      <c r="H568" s="1" t="s">
        <v>825</v>
      </c>
      <c r="I568" s="1" t="s">
        <v>826</v>
      </c>
      <c r="J568" s="1" t="s">
        <v>827</v>
      </c>
      <c r="K568" s="1" t="s">
        <v>1960</v>
      </c>
    </row>
    <row r="569" spans="1:11">
      <c r="A569" s="3">
        <v>8</v>
      </c>
      <c r="B569" s="3" t="s">
        <v>208</v>
      </c>
      <c r="C569" s="4" t="s">
        <v>44</v>
      </c>
      <c r="D569" s="5">
        <v>11</v>
      </c>
      <c r="E569" s="3" t="s">
        <v>616</v>
      </c>
      <c r="F569" s="3" t="s">
        <v>823</v>
      </c>
      <c r="G569" s="1" t="s">
        <v>1961</v>
      </c>
      <c r="H569" s="1" t="s">
        <v>825</v>
      </c>
      <c r="I569" s="1" t="s">
        <v>826</v>
      </c>
      <c r="J569" s="1" t="s">
        <v>827</v>
      </c>
      <c r="K569" s="1" t="s">
        <v>1962</v>
      </c>
    </row>
    <row r="570" spans="1:11">
      <c r="A570" s="3">
        <v>8</v>
      </c>
      <c r="B570" s="3" t="s">
        <v>210</v>
      </c>
      <c r="C570" s="4" t="s">
        <v>22</v>
      </c>
      <c r="D570" s="5">
        <v>12</v>
      </c>
      <c r="E570" s="3" t="s">
        <v>532</v>
      </c>
      <c r="F570" s="3" t="s">
        <v>823</v>
      </c>
      <c r="G570" s="1" t="s">
        <v>1963</v>
      </c>
      <c r="H570" s="1" t="s">
        <v>825</v>
      </c>
      <c r="I570" s="1" t="s">
        <v>826</v>
      </c>
      <c r="J570" s="1" t="s">
        <v>827</v>
      </c>
      <c r="K570" s="1" t="s">
        <v>1964</v>
      </c>
    </row>
    <row r="571" spans="1:11">
      <c r="A571" s="3">
        <v>8</v>
      </c>
      <c r="B571" s="3" t="s">
        <v>212</v>
      </c>
      <c r="C571" s="4" t="s">
        <v>26</v>
      </c>
      <c r="D571" s="5">
        <v>12</v>
      </c>
      <c r="E571" s="3" t="s">
        <v>545</v>
      </c>
      <c r="F571" s="3" t="s">
        <v>823</v>
      </c>
      <c r="G571" s="1" t="s">
        <v>1965</v>
      </c>
      <c r="H571" s="1" t="s">
        <v>825</v>
      </c>
      <c r="I571" s="1" t="s">
        <v>826</v>
      </c>
      <c r="J571" s="1" t="s">
        <v>827</v>
      </c>
      <c r="K571" s="1" t="s">
        <v>1966</v>
      </c>
    </row>
    <row r="572" spans="1:11">
      <c r="A572" s="3">
        <v>8</v>
      </c>
      <c r="B572" s="3" t="s">
        <v>214</v>
      </c>
      <c r="C572" s="4" t="s">
        <v>29</v>
      </c>
      <c r="D572" s="5">
        <v>12</v>
      </c>
      <c r="E572" s="3" t="s">
        <v>557</v>
      </c>
      <c r="F572" s="3" t="s">
        <v>823</v>
      </c>
      <c r="G572" s="1" t="s">
        <v>1967</v>
      </c>
      <c r="H572" s="1" t="s">
        <v>825</v>
      </c>
      <c r="I572" s="1" t="s">
        <v>826</v>
      </c>
      <c r="J572" s="1" t="s">
        <v>827</v>
      </c>
      <c r="K572" s="1" t="s">
        <v>1968</v>
      </c>
    </row>
    <row r="573" spans="1:11">
      <c r="A573" s="3">
        <v>8</v>
      </c>
      <c r="B573" s="3" t="s">
        <v>216</v>
      </c>
      <c r="C573" s="4" t="s">
        <v>32</v>
      </c>
      <c r="D573" s="5">
        <v>12</v>
      </c>
      <c r="E573" s="3" t="s">
        <v>569</v>
      </c>
      <c r="F573" s="3" t="s">
        <v>823</v>
      </c>
      <c r="G573" s="1" t="s">
        <v>1969</v>
      </c>
      <c r="H573" s="1" t="s">
        <v>825</v>
      </c>
      <c r="I573" s="1" t="s">
        <v>826</v>
      </c>
      <c r="J573" s="1" t="s">
        <v>827</v>
      </c>
      <c r="K573" s="1" t="s">
        <v>1970</v>
      </c>
    </row>
    <row r="574" spans="1:11">
      <c r="A574" s="3">
        <v>8</v>
      </c>
      <c r="B574" s="3" t="s">
        <v>218</v>
      </c>
      <c r="C574" s="4" t="s">
        <v>35</v>
      </c>
      <c r="D574" s="5">
        <v>12</v>
      </c>
      <c r="E574" s="3" t="s">
        <v>581</v>
      </c>
      <c r="F574" s="3" t="s">
        <v>823</v>
      </c>
      <c r="G574" s="1" t="s">
        <v>1971</v>
      </c>
      <c r="H574" s="1" t="s">
        <v>825</v>
      </c>
      <c r="I574" s="1" t="s">
        <v>826</v>
      </c>
      <c r="J574" s="1" t="s">
        <v>827</v>
      </c>
      <c r="K574" s="1" t="s">
        <v>1972</v>
      </c>
    </row>
    <row r="575" spans="1:11">
      <c r="A575" s="3">
        <v>8</v>
      </c>
      <c r="B575" s="3" t="s">
        <v>220</v>
      </c>
      <c r="C575" s="4" t="s">
        <v>38</v>
      </c>
      <c r="D575" s="5">
        <v>12</v>
      </c>
      <c r="E575" s="3" t="s">
        <v>593</v>
      </c>
      <c r="F575" s="3" t="s">
        <v>823</v>
      </c>
      <c r="G575" s="1" t="s">
        <v>1973</v>
      </c>
      <c r="H575" s="1" t="s">
        <v>825</v>
      </c>
      <c r="I575" s="1" t="s">
        <v>826</v>
      </c>
      <c r="J575" s="1" t="s">
        <v>827</v>
      </c>
      <c r="K575" s="1" t="s">
        <v>1974</v>
      </c>
    </row>
    <row r="576" spans="1:11">
      <c r="A576" s="3">
        <v>8</v>
      </c>
      <c r="B576" s="3" t="s">
        <v>222</v>
      </c>
      <c r="C576" s="4" t="s">
        <v>41</v>
      </c>
      <c r="D576" s="5">
        <v>12</v>
      </c>
      <c r="E576" s="3" t="s">
        <v>605</v>
      </c>
      <c r="F576" s="3" t="s">
        <v>823</v>
      </c>
      <c r="G576" s="1" t="s">
        <v>1975</v>
      </c>
      <c r="H576" s="1" t="s">
        <v>825</v>
      </c>
      <c r="I576" s="1" t="s">
        <v>826</v>
      </c>
      <c r="J576" s="1" t="s">
        <v>827</v>
      </c>
      <c r="K576" s="1" t="s">
        <v>1976</v>
      </c>
    </row>
    <row r="577" spans="1:11">
      <c r="A577" s="3">
        <v>8</v>
      </c>
      <c r="B577" s="3" t="s">
        <v>224</v>
      </c>
      <c r="C577" s="4" t="s">
        <v>44</v>
      </c>
      <c r="D577" s="5">
        <v>12</v>
      </c>
      <c r="E577" s="3" t="s">
        <v>617</v>
      </c>
      <c r="F577" s="3" t="s">
        <v>823</v>
      </c>
      <c r="G577" s="1" t="s">
        <v>1977</v>
      </c>
      <c r="H577" s="1" t="s">
        <v>825</v>
      </c>
      <c r="I577" s="1" t="s">
        <v>826</v>
      </c>
      <c r="J577" s="1" t="s">
        <v>827</v>
      </c>
      <c r="K577" s="1" t="s">
        <v>1978</v>
      </c>
    </row>
  </sheetData>
  <pageMargins left="0.75" right="0.75" top="1" bottom="1" header="0.5" footer="0.5"/>
  <pageSetup orientation="portrait" horizontalDpi="4294967292" verticalDpi="4294967292"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E7"/>
  <sheetViews>
    <sheetView workbookViewId="0">
      <selection activeCell="C28" sqref="C28"/>
    </sheetView>
  </sheetViews>
  <sheetFormatPr defaultColWidth="11" defaultRowHeight="15.95"/>
  <cols>
    <col min="1" max="1" width="21.375" customWidth="1"/>
    <col min="2" max="2" width="20" customWidth="1"/>
    <col min="3" max="3" width="21.375" customWidth="1"/>
    <col min="4" max="4" width="14.125" bestFit="1" customWidth="1"/>
  </cols>
  <sheetData>
    <row r="1" spans="1:5" ht="33.950000000000003">
      <c r="A1" s="39" t="s">
        <v>1979</v>
      </c>
      <c r="B1" s="39" t="s">
        <v>1980</v>
      </c>
      <c r="C1" s="40" t="s">
        <v>1981</v>
      </c>
      <c r="D1" s="40" t="s">
        <v>1982</v>
      </c>
      <c r="E1" s="39" t="s">
        <v>1983</v>
      </c>
    </row>
    <row r="2" spans="1:5">
      <c r="A2">
        <v>1</v>
      </c>
      <c r="B2" t="s">
        <v>1984</v>
      </c>
      <c r="C2" s="38"/>
      <c r="D2" s="41">
        <v>42048</v>
      </c>
    </row>
    <row r="3" spans="1:5">
      <c r="A3">
        <v>2</v>
      </c>
      <c r="B3" t="s">
        <v>1985</v>
      </c>
      <c r="D3" s="42">
        <v>42091</v>
      </c>
    </row>
    <row r="4" spans="1:5">
      <c r="A4">
        <v>3</v>
      </c>
      <c r="B4" t="s">
        <v>1986</v>
      </c>
      <c r="D4" s="43">
        <v>42104</v>
      </c>
    </row>
    <row r="5" spans="1:5">
      <c r="A5">
        <v>4</v>
      </c>
      <c r="B5" t="s">
        <v>1987</v>
      </c>
      <c r="C5">
        <v>48</v>
      </c>
      <c r="D5" s="43">
        <v>42163</v>
      </c>
      <c r="E5" t="s">
        <v>1988</v>
      </c>
    </row>
    <row r="6" spans="1:5">
      <c r="A6">
        <v>5</v>
      </c>
      <c r="B6" t="s">
        <v>1989</v>
      </c>
    </row>
    <row r="7" spans="1:5">
      <c r="A7">
        <v>6</v>
      </c>
      <c r="B7" t="s">
        <v>1990</v>
      </c>
      <c r="D7" s="43">
        <v>42184</v>
      </c>
      <c r="E7" t="s">
        <v>1991</v>
      </c>
    </row>
  </sheetData>
  <pageMargins left="0.75" right="0.75" top="1" bottom="1" header="0.5" footer="0.5"/>
  <pageSetup orientation="portrait" horizontalDpi="4294967292" verticalDpi="4294967292"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54"/>
  <sheetViews>
    <sheetView workbookViewId="0">
      <selection activeCell="B51" sqref="B51"/>
    </sheetView>
  </sheetViews>
  <sheetFormatPr defaultColWidth="10.875" defaultRowHeight="15.95"/>
  <cols>
    <col min="1" max="1" width="10.875" style="24"/>
    <col min="2" max="2" width="29" style="24" customWidth="1"/>
    <col min="3" max="3" width="20.125" style="24" customWidth="1"/>
    <col min="4" max="4" width="20.875" style="24" customWidth="1"/>
    <col min="5" max="5" width="94.5" style="24" bestFit="1" customWidth="1"/>
    <col min="6" max="6" width="22.625" style="24" bestFit="1" customWidth="1"/>
    <col min="7" max="7" width="14.625" style="24" customWidth="1"/>
    <col min="8" max="8" width="8.625" style="24" customWidth="1"/>
    <col min="9" max="9" width="18" style="24" customWidth="1"/>
    <col min="10" max="10" width="10.875" style="24"/>
    <col min="11" max="11" width="20" style="24" customWidth="1"/>
    <col min="12" max="12" width="14.375" style="25" customWidth="1"/>
    <col min="13" max="13" width="17.625" style="24" customWidth="1"/>
    <col min="14" max="16384" width="10.875" style="24"/>
  </cols>
  <sheetData>
    <row r="1" spans="1:25" ht="96.95" customHeight="1">
      <c r="A1" s="82" t="s">
        <v>1992</v>
      </c>
      <c r="B1" s="83"/>
      <c r="C1" s="83"/>
      <c r="D1" s="83"/>
      <c r="E1" s="83"/>
      <c r="F1" s="83"/>
      <c r="G1" s="83"/>
    </row>
    <row r="2" spans="1:25" s="28" customFormat="1" ht="17.100000000000001">
      <c r="A2" s="26" t="s">
        <v>1993</v>
      </c>
      <c r="B2" s="26" t="s">
        <v>1994</v>
      </c>
      <c r="C2" s="26" t="s">
        <v>1995</v>
      </c>
      <c r="D2" s="26" t="s">
        <v>1996</v>
      </c>
      <c r="E2" s="26" t="s">
        <v>1997</v>
      </c>
      <c r="F2" s="26" t="s">
        <v>1998</v>
      </c>
      <c r="G2" s="26" t="s">
        <v>1999</v>
      </c>
      <c r="H2" s="26" t="s">
        <v>2000</v>
      </c>
      <c r="I2" s="26" t="s">
        <v>2001</v>
      </c>
      <c r="J2" s="26" t="s">
        <v>2002</v>
      </c>
      <c r="K2" s="26" t="s">
        <v>2003</v>
      </c>
      <c r="L2" s="27" t="s">
        <v>2004</v>
      </c>
      <c r="M2" s="26" t="s">
        <v>2005</v>
      </c>
    </row>
    <row r="3" spans="1:25">
      <c r="A3" s="29" t="s">
        <v>2006</v>
      </c>
      <c r="B3" s="29" t="s">
        <v>2007</v>
      </c>
      <c r="C3" s="29">
        <v>100</v>
      </c>
      <c r="D3" s="29">
        <v>175</v>
      </c>
      <c r="E3" s="29" t="s">
        <v>2008</v>
      </c>
      <c r="F3" s="29" t="s">
        <v>2009</v>
      </c>
      <c r="G3" s="29" t="s">
        <v>2010</v>
      </c>
      <c r="H3" s="29" t="s">
        <v>2010</v>
      </c>
      <c r="I3" s="29"/>
      <c r="J3" s="29"/>
      <c r="K3" s="30">
        <v>41555</v>
      </c>
      <c r="L3" s="30"/>
      <c r="M3" s="29">
        <v>-20</v>
      </c>
      <c r="N3" s="29"/>
      <c r="O3" s="29"/>
      <c r="P3" s="29"/>
      <c r="Q3" s="29"/>
      <c r="R3" s="29"/>
      <c r="S3" s="29"/>
      <c r="T3" s="29"/>
      <c r="U3" s="29"/>
      <c r="V3" s="29"/>
      <c r="W3" s="29"/>
      <c r="X3" s="29"/>
      <c r="Y3" s="29"/>
    </row>
    <row r="4" spans="1:25">
      <c r="A4" s="29" t="s">
        <v>2006</v>
      </c>
      <c r="B4" s="29" t="s">
        <v>2011</v>
      </c>
      <c r="C4" s="29">
        <v>100</v>
      </c>
      <c r="D4" s="29">
        <v>223</v>
      </c>
      <c r="E4" s="29" t="s">
        <v>2012</v>
      </c>
      <c r="F4" s="29" t="s">
        <v>2009</v>
      </c>
      <c r="G4" s="29" t="s">
        <v>2010</v>
      </c>
      <c r="H4" s="29" t="s">
        <v>2010</v>
      </c>
      <c r="I4" s="29"/>
      <c r="J4" s="29"/>
      <c r="K4" s="30">
        <v>41555</v>
      </c>
      <c r="L4" s="30"/>
      <c r="M4" s="29">
        <v>-20</v>
      </c>
      <c r="N4" s="29"/>
      <c r="O4" s="29"/>
      <c r="P4" s="29"/>
      <c r="Q4" s="29"/>
      <c r="R4" s="29"/>
      <c r="S4" s="29"/>
      <c r="T4" s="29"/>
      <c r="U4" s="29"/>
      <c r="V4" s="29"/>
      <c r="W4" s="29"/>
      <c r="X4" s="29"/>
      <c r="Y4" s="29"/>
    </row>
    <row r="5" spans="1:25">
      <c r="A5" s="29" t="s">
        <v>2006</v>
      </c>
      <c r="B5" s="29" t="s">
        <v>2013</v>
      </c>
      <c r="C5" s="29">
        <v>100</v>
      </c>
      <c r="D5" s="29">
        <v>230</v>
      </c>
      <c r="E5" s="29" t="s">
        <v>2014</v>
      </c>
      <c r="F5" s="29" t="s">
        <v>2015</v>
      </c>
      <c r="G5" s="29" t="s">
        <v>2010</v>
      </c>
      <c r="H5" s="29" t="s">
        <v>2010</v>
      </c>
      <c r="I5" s="29" t="s">
        <v>2016</v>
      </c>
      <c r="J5" s="29" t="s">
        <v>2017</v>
      </c>
      <c r="K5" s="30">
        <v>41842</v>
      </c>
      <c r="L5" s="30">
        <v>41844</v>
      </c>
      <c r="M5" s="29">
        <v>-20</v>
      </c>
      <c r="N5" s="29"/>
      <c r="O5" s="29"/>
      <c r="P5" s="29"/>
      <c r="Q5" s="29"/>
      <c r="R5" s="29"/>
      <c r="S5" s="29"/>
      <c r="T5" s="29"/>
      <c r="U5" s="29"/>
      <c r="V5" s="29"/>
      <c r="W5" s="29"/>
      <c r="X5" s="29"/>
      <c r="Y5" s="29"/>
    </row>
    <row r="6" spans="1:25">
      <c r="A6" s="29" t="s">
        <v>2006</v>
      </c>
      <c r="B6" s="29" t="s">
        <v>2018</v>
      </c>
      <c r="C6" s="29">
        <v>100</v>
      </c>
      <c r="D6" s="29">
        <v>176</v>
      </c>
      <c r="E6" s="29" t="s">
        <v>2019</v>
      </c>
      <c r="F6" s="29" t="s">
        <v>2015</v>
      </c>
      <c r="G6" s="29" t="s">
        <v>2010</v>
      </c>
      <c r="H6" s="29" t="s">
        <v>2010</v>
      </c>
      <c r="I6" s="29" t="s">
        <v>2016</v>
      </c>
      <c r="J6" s="29" t="s">
        <v>2017</v>
      </c>
      <c r="K6" s="30">
        <v>41842</v>
      </c>
      <c r="L6" s="30">
        <v>41844</v>
      </c>
      <c r="M6" s="29">
        <v>-20</v>
      </c>
      <c r="N6" s="29"/>
      <c r="O6" s="29"/>
      <c r="P6" s="29"/>
      <c r="Q6" s="29"/>
      <c r="R6" s="29"/>
      <c r="S6" s="29"/>
      <c r="T6" s="29"/>
      <c r="U6" s="29"/>
      <c r="V6" s="29"/>
      <c r="W6" s="29"/>
      <c r="X6" s="29"/>
      <c r="Y6" s="29"/>
    </row>
    <row r="7" spans="1:25">
      <c r="A7" s="29" t="s">
        <v>2006</v>
      </c>
      <c r="B7" s="29" t="s">
        <v>2020</v>
      </c>
      <c r="C7" s="29">
        <v>100</v>
      </c>
      <c r="D7" s="29">
        <v>296</v>
      </c>
      <c r="E7" s="29" t="s">
        <v>2021</v>
      </c>
      <c r="F7" s="29" t="s">
        <v>2022</v>
      </c>
      <c r="G7" s="29" t="s">
        <v>2010</v>
      </c>
      <c r="H7" s="29" t="s">
        <v>2010</v>
      </c>
      <c r="I7" s="29"/>
      <c r="J7" s="29"/>
      <c r="K7" s="30">
        <v>41654</v>
      </c>
      <c r="L7" s="30"/>
      <c r="M7" s="29">
        <v>-20</v>
      </c>
      <c r="N7" s="29"/>
      <c r="O7" s="29"/>
      <c r="P7" s="29"/>
      <c r="Q7" s="29"/>
      <c r="R7" s="29"/>
      <c r="S7" s="29"/>
      <c r="T7" s="29"/>
      <c r="U7" s="29"/>
      <c r="V7" s="29"/>
      <c r="W7" s="29"/>
      <c r="X7" s="29"/>
      <c r="Y7" s="29"/>
    </row>
    <row r="8" spans="1:25">
      <c r="A8" s="29" t="s">
        <v>2006</v>
      </c>
      <c r="B8" s="29" t="s">
        <v>2023</v>
      </c>
      <c r="C8" s="29">
        <v>100</v>
      </c>
      <c r="D8" s="29">
        <v>299</v>
      </c>
      <c r="E8" s="29" t="s">
        <v>2024</v>
      </c>
      <c r="F8" s="29" t="s">
        <v>2022</v>
      </c>
      <c r="G8" s="29" t="s">
        <v>2010</v>
      </c>
      <c r="H8" s="29" t="s">
        <v>2010</v>
      </c>
      <c r="I8" s="29"/>
      <c r="J8" s="29"/>
      <c r="K8" s="30">
        <v>41654</v>
      </c>
      <c r="L8" s="30"/>
      <c r="M8" s="29">
        <v>-20</v>
      </c>
      <c r="N8" s="29"/>
      <c r="O8" s="29"/>
      <c r="P8" s="29"/>
      <c r="Q8" s="29"/>
      <c r="R8" s="29"/>
      <c r="S8" s="29"/>
      <c r="T8" s="29"/>
      <c r="U8" s="29"/>
      <c r="V8" s="29"/>
      <c r="W8" s="29"/>
      <c r="X8" s="29"/>
      <c r="Y8" s="29"/>
    </row>
    <row r="9" spans="1:25">
      <c r="A9" s="29" t="s">
        <v>2006</v>
      </c>
      <c r="B9" s="29" t="s">
        <v>2020</v>
      </c>
      <c r="C9" s="29">
        <v>100</v>
      </c>
      <c r="D9" s="29">
        <v>360</v>
      </c>
      <c r="E9" s="29" t="s">
        <v>2025</v>
      </c>
      <c r="F9" s="29" t="s">
        <v>2022</v>
      </c>
      <c r="G9" s="29" t="s">
        <v>2010</v>
      </c>
      <c r="H9" s="29" t="s">
        <v>2010</v>
      </c>
      <c r="I9" s="29"/>
      <c r="J9" s="29"/>
      <c r="K9" s="30">
        <v>41612</v>
      </c>
      <c r="L9" s="30"/>
      <c r="M9" s="29">
        <v>-20</v>
      </c>
      <c r="N9" s="29"/>
      <c r="O9" s="29"/>
      <c r="P9" s="29"/>
      <c r="Q9" s="29"/>
      <c r="R9" s="29"/>
      <c r="S9" s="29"/>
      <c r="T9" s="29"/>
      <c r="U9" s="29"/>
      <c r="V9" s="29"/>
      <c r="W9" s="29"/>
      <c r="X9" s="29"/>
      <c r="Y9" s="29"/>
    </row>
    <row r="10" spans="1:25">
      <c r="A10" s="29" t="s">
        <v>2006</v>
      </c>
      <c r="B10" s="29" t="s">
        <v>2023</v>
      </c>
      <c r="C10" s="29">
        <v>100</v>
      </c>
      <c r="D10" s="29">
        <v>400</v>
      </c>
      <c r="E10" s="29" t="s">
        <v>2026</v>
      </c>
      <c r="F10" s="29" t="s">
        <v>2022</v>
      </c>
      <c r="G10" s="29" t="s">
        <v>2010</v>
      </c>
      <c r="H10" s="29" t="s">
        <v>2010</v>
      </c>
      <c r="I10" s="29"/>
      <c r="J10" s="29"/>
      <c r="K10" s="30">
        <v>41612</v>
      </c>
      <c r="L10" s="30"/>
      <c r="M10" s="29">
        <v>-20</v>
      </c>
      <c r="N10" s="29"/>
      <c r="O10" s="29"/>
      <c r="P10" s="29"/>
      <c r="Q10" s="29"/>
      <c r="R10" s="29"/>
      <c r="S10" s="29"/>
      <c r="T10" s="29"/>
      <c r="U10" s="29"/>
      <c r="V10" s="29"/>
      <c r="W10" s="29"/>
      <c r="X10" s="29"/>
      <c r="Y10" s="29"/>
    </row>
    <row r="11" spans="1:25">
      <c r="A11" s="29" t="s">
        <v>2006</v>
      </c>
      <c r="B11" s="29" t="s">
        <v>2020</v>
      </c>
      <c r="C11" s="29">
        <v>100</v>
      </c>
      <c r="D11" s="29">
        <v>358</v>
      </c>
      <c r="E11" s="29" t="s">
        <v>2025</v>
      </c>
      <c r="F11" s="29" t="s">
        <v>2022</v>
      </c>
      <c r="G11" s="29" t="s">
        <v>2010</v>
      </c>
      <c r="H11" s="29" t="s">
        <v>2010</v>
      </c>
      <c r="I11" s="29"/>
      <c r="J11" s="29"/>
      <c r="K11" s="30">
        <v>42003</v>
      </c>
      <c r="L11" s="30"/>
      <c r="M11" s="29">
        <v>-20</v>
      </c>
      <c r="N11" s="29"/>
      <c r="O11" s="29"/>
      <c r="P11" s="29"/>
      <c r="Q11" s="29"/>
      <c r="R11" s="29"/>
      <c r="S11" s="29"/>
      <c r="T11" s="29"/>
      <c r="U11" s="29"/>
      <c r="V11" s="29"/>
      <c r="W11" s="29"/>
      <c r="X11" s="29"/>
      <c r="Y11" s="29"/>
    </row>
    <row r="12" spans="1:25">
      <c r="A12" s="29" t="s">
        <v>2027</v>
      </c>
      <c r="B12" s="29" t="s">
        <v>2028</v>
      </c>
      <c r="C12" s="29">
        <v>100</v>
      </c>
      <c r="D12" s="29">
        <v>328</v>
      </c>
      <c r="E12" s="29" t="s">
        <v>2026</v>
      </c>
      <c r="F12" s="29" t="s">
        <v>2022</v>
      </c>
      <c r="G12" s="29" t="s">
        <v>2010</v>
      </c>
      <c r="H12" s="29" t="s">
        <v>2010</v>
      </c>
      <c r="I12" s="29"/>
      <c r="J12" s="29"/>
      <c r="K12" s="30">
        <v>42003</v>
      </c>
      <c r="L12" s="30"/>
      <c r="M12" s="29">
        <v>-20</v>
      </c>
      <c r="N12" s="29"/>
      <c r="O12" s="29"/>
      <c r="P12" s="29"/>
      <c r="Q12" s="29"/>
      <c r="R12" s="29"/>
      <c r="S12" s="29"/>
      <c r="T12" s="29"/>
      <c r="U12" s="29"/>
      <c r="V12" s="29"/>
      <c r="W12" s="29"/>
      <c r="X12" s="29"/>
      <c r="Y12" s="29"/>
    </row>
    <row r="13" spans="1:25">
      <c r="A13" s="29" t="s">
        <v>2029</v>
      </c>
      <c r="B13" s="29" t="s">
        <v>2030</v>
      </c>
      <c r="C13" s="29">
        <v>100</v>
      </c>
      <c r="D13" s="29">
        <v>1180</v>
      </c>
      <c r="E13" s="29" t="s">
        <v>2031</v>
      </c>
      <c r="F13" s="29"/>
      <c r="G13" s="29" t="s">
        <v>2010</v>
      </c>
      <c r="H13" s="29" t="s">
        <v>2010</v>
      </c>
      <c r="I13" s="29" t="s">
        <v>2032</v>
      </c>
      <c r="J13" s="29"/>
      <c r="K13" s="30">
        <v>41668</v>
      </c>
      <c r="L13" s="30"/>
      <c r="M13" s="29">
        <v>-20</v>
      </c>
      <c r="N13" s="29"/>
      <c r="O13" s="29"/>
      <c r="P13" s="29"/>
      <c r="Q13" s="29"/>
      <c r="R13" s="29"/>
      <c r="S13" s="29"/>
      <c r="T13" s="29"/>
      <c r="U13" s="29"/>
      <c r="V13" s="29"/>
      <c r="W13" s="29"/>
      <c r="X13" s="29"/>
      <c r="Y13" s="29"/>
    </row>
    <row r="14" spans="1:25">
      <c r="A14" s="29" t="s">
        <v>2029</v>
      </c>
      <c r="B14" s="29" t="s">
        <v>2033</v>
      </c>
      <c r="C14" s="29">
        <v>100</v>
      </c>
      <c r="D14" s="29">
        <v>1108</v>
      </c>
      <c r="E14" s="29" t="s">
        <v>2034</v>
      </c>
      <c r="F14" s="29"/>
      <c r="G14" s="29" t="s">
        <v>2010</v>
      </c>
      <c r="H14" s="29" t="s">
        <v>2010</v>
      </c>
      <c r="I14" s="29" t="s">
        <v>2032</v>
      </c>
      <c r="J14" s="29"/>
      <c r="K14" s="30">
        <v>41668</v>
      </c>
      <c r="L14" s="30"/>
      <c r="M14" s="29">
        <v>-20</v>
      </c>
      <c r="N14" s="29"/>
      <c r="O14" s="29"/>
      <c r="P14" s="29"/>
      <c r="Q14" s="29"/>
      <c r="R14" s="29"/>
      <c r="S14" s="29"/>
      <c r="T14" s="29"/>
      <c r="U14" s="29"/>
      <c r="V14" s="29"/>
      <c r="W14" s="29"/>
      <c r="X14" s="29"/>
      <c r="Y14" s="29"/>
    </row>
    <row r="15" spans="1:25">
      <c r="A15" s="29" t="s">
        <v>2029</v>
      </c>
      <c r="B15" s="29" t="s">
        <v>2035</v>
      </c>
      <c r="C15" s="29">
        <v>100</v>
      </c>
      <c r="D15" s="29">
        <v>590</v>
      </c>
      <c r="E15" s="29" t="s">
        <v>2036</v>
      </c>
      <c r="F15" s="29" t="s">
        <v>2022</v>
      </c>
      <c r="G15" s="29" t="s">
        <v>2010</v>
      </c>
      <c r="H15" s="29" t="s">
        <v>2010</v>
      </c>
      <c r="I15" s="29" t="s">
        <v>2032</v>
      </c>
      <c r="J15" s="29"/>
      <c r="K15" s="30">
        <v>41668</v>
      </c>
      <c r="L15" s="30"/>
      <c r="M15" s="29">
        <v>-20</v>
      </c>
      <c r="N15" s="29"/>
      <c r="O15" s="29"/>
      <c r="P15" s="29"/>
      <c r="Q15" s="29"/>
      <c r="R15" s="29"/>
      <c r="S15" s="29"/>
      <c r="T15" s="29"/>
      <c r="U15" s="29"/>
      <c r="V15" s="29"/>
      <c r="W15" s="29"/>
      <c r="X15" s="29"/>
      <c r="Y15" s="29"/>
    </row>
    <row r="16" spans="1:25">
      <c r="A16" s="29" t="s">
        <v>2029</v>
      </c>
      <c r="B16" s="29" t="s">
        <v>2037</v>
      </c>
      <c r="C16" s="29">
        <v>100</v>
      </c>
      <c r="D16" s="29">
        <v>597</v>
      </c>
      <c r="E16" s="29" t="s">
        <v>2038</v>
      </c>
      <c r="F16" s="29" t="s">
        <v>2022</v>
      </c>
      <c r="G16" s="29" t="s">
        <v>2010</v>
      </c>
      <c r="H16" s="29" t="s">
        <v>2010</v>
      </c>
      <c r="I16" s="29" t="s">
        <v>2032</v>
      </c>
      <c r="J16" s="29"/>
      <c r="K16" s="30">
        <v>41668</v>
      </c>
      <c r="L16" s="30"/>
      <c r="M16" s="29">
        <v>-20</v>
      </c>
      <c r="N16" s="29"/>
      <c r="O16" s="29"/>
      <c r="P16" s="29"/>
      <c r="Q16" s="29"/>
      <c r="R16" s="29"/>
      <c r="S16" s="29"/>
      <c r="T16" s="29"/>
      <c r="U16" s="29"/>
      <c r="V16" s="29"/>
      <c r="W16" s="29"/>
      <c r="X16" s="29"/>
      <c r="Y16" s="29"/>
    </row>
    <row r="17" spans="1:25">
      <c r="A17" s="29" t="s">
        <v>2039</v>
      </c>
      <c r="B17" s="29" t="s">
        <v>2040</v>
      </c>
      <c r="C17" s="29">
        <v>100</v>
      </c>
      <c r="D17" s="29">
        <v>855</v>
      </c>
      <c r="E17" s="29" t="s">
        <v>2041</v>
      </c>
      <c r="F17" s="29" t="s">
        <v>2042</v>
      </c>
      <c r="G17" s="29" t="s">
        <v>2010</v>
      </c>
      <c r="H17" s="29" t="s">
        <v>2010</v>
      </c>
      <c r="I17" s="29"/>
      <c r="J17" s="29"/>
      <c r="K17" s="30">
        <v>41752</v>
      </c>
      <c r="L17" s="30"/>
      <c r="M17" s="29">
        <v>-20</v>
      </c>
      <c r="N17" s="29"/>
      <c r="O17" s="29"/>
      <c r="P17" s="29"/>
      <c r="Q17" s="29"/>
      <c r="R17" s="29"/>
      <c r="S17" s="29"/>
      <c r="T17" s="29"/>
      <c r="U17" s="29"/>
      <c r="V17" s="29"/>
      <c r="W17" s="29"/>
      <c r="X17" s="29"/>
      <c r="Y17" s="29"/>
    </row>
    <row r="18" spans="1:25">
      <c r="A18" s="29" t="s">
        <v>2039</v>
      </c>
      <c r="B18" s="29" t="s">
        <v>2043</v>
      </c>
      <c r="C18" s="29">
        <v>100</v>
      </c>
      <c r="D18" s="29">
        <v>760</v>
      </c>
      <c r="E18" s="29" t="s">
        <v>2044</v>
      </c>
      <c r="F18" s="29" t="s">
        <v>2045</v>
      </c>
      <c r="G18" s="29" t="s">
        <v>2010</v>
      </c>
      <c r="H18" s="29" t="s">
        <v>2010</v>
      </c>
      <c r="I18" s="29"/>
      <c r="J18" s="29"/>
      <c r="K18" s="30">
        <v>41752</v>
      </c>
      <c r="L18" s="30"/>
      <c r="M18" s="29">
        <v>-20</v>
      </c>
      <c r="N18" s="29"/>
      <c r="O18" s="29"/>
      <c r="P18" s="29"/>
      <c r="Q18" s="29"/>
      <c r="R18" s="29"/>
      <c r="S18" s="29"/>
      <c r="T18" s="29"/>
      <c r="U18" s="29"/>
      <c r="V18" s="29"/>
      <c r="W18" s="29"/>
      <c r="X18" s="29"/>
      <c r="Y18" s="29"/>
    </row>
    <row r="19" spans="1:25">
      <c r="A19" s="29" t="s">
        <v>2039</v>
      </c>
      <c r="B19" s="29" t="s">
        <v>2043</v>
      </c>
      <c r="C19" s="29">
        <v>100</v>
      </c>
      <c r="D19" s="29">
        <v>836</v>
      </c>
      <c r="E19" s="29" t="s">
        <v>2046</v>
      </c>
      <c r="F19" s="29" t="s">
        <v>2047</v>
      </c>
      <c r="G19" s="29" t="s">
        <v>2010</v>
      </c>
      <c r="H19" s="29" t="s">
        <v>2010</v>
      </c>
      <c r="I19" s="29"/>
      <c r="J19" s="29"/>
      <c r="K19" s="30">
        <v>41752</v>
      </c>
      <c r="L19" s="30"/>
      <c r="M19" s="29">
        <v>-20</v>
      </c>
      <c r="N19" s="29"/>
      <c r="O19" s="29"/>
      <c r="P19" s="29"/>
      <c r="Q19" s="29"/>
      <c r="R19" s="29"/>
      <c r="S19" s="29"/>
      <c r="T19" s="29"/>
      <c r="U19" s="29"/>
      <c r="V19" s="29"/>
      <c r="W19" s="29"/>
      <c r="X19" s="29"/>
      <c r="Y19" s="29"/>
    </row>
    <row r="20" spans="1:25">
      <c r="A20" s="29" t="s">
        <v>2039</v>
      </c>
      <c r="B20" s="29" t="s">
        <v>2048</v>
      </c>
      <c r="C20" s="29">
        <v>100</v>
      </c>
      <c r="D20" s="29">
        <v>254</v>
      </c>
      <c r="E20" s="29" t="s">
        <v>2049</v>
      </c>
      <c r="F20" s="29" t="s">
        <v>2045</v>
      </c>
      <c r="G20" s="29" t="s">
        <v>2010</v>
      </c>
      <c r="H20" s="29" t="s">
        <v>2010</v>
      </c>
      <c r="I20" s="29" t="s">
        <v>2050</v>
      </c>
      <c r="J20" s="29"/>
      <c r="K20" s="30">
        <v>41751</v>
      </c>
      <c r="L20" s="30"/>
      <c r="M20" s="29">
        <v>-20</v>
      </c>
      <c r="N20" s="29"/>
      <c r="O20" s="29"/>
      <c r="P20" s="29"/>
      <c r="Q20" s="29"/>
      <c r="R20" s="29"/>
      <c r="S20" s="29"/>
      <c r="T20" s="29"/>
      <c r="U20" s="29"/>
      <c r="V20" s="29"/>
      <c r="W20" s="29"/>
      <c r="X20" s="29"/>
      <c r="Y20" s="29"/>
    </row>
    <row r="21" spans="1:25">
      <c r="A21" s="29" t="s">
        <v>2039</v>
      </c>
      <c r="B21" s="29" t="s">
        <v>2048</v>
      </c>
      <c r="C21" s="29">
        <v>100</v>
      </c>
      <c r="D21" s="29">
        <v>243</v>
      </c>
      <c r="E21" s="29" t="s">
        <v>2046</v>
      </c>
      <c r="F21" s="29" t="s">
        <v>2047</v>
      </c>
      <c r="G21" s="29" t="s">
        <v>2010</v>
      </c>
      <c r="H21" s="29" t="s">
        <v>2010</v>
      </c>
      <c r="I21" s="29" t="s">
        <v>2051</v>
      </c>
      <c r="J21" s="29"/>
      <c r="K21" s="30">
        <v>41751</v>
      </c>
      <c r="L21" s="30"/>
      <c r="M21" s="29">
        <v>-20</v>
      </c>
      <c r="N21" s="29"/>
      <c r="O21" s="29"/>
      <c r="P21" s="29"/>
      <c r="Q21" s="29"/>
      <c r="R21" s="29"/>
      <c r="S21" s="29"/>
      <c r="T21" s="29"/>
      <c r="U21" s="29"/>
      <c r="V21" s="29"/>
      <c r="W21" s="29"/>
      <c r="X21" s="29"/>
      <c r="Y21" s="29"/>
    </row>
    <row r="22" spans="1:25">
      <c r="A22" s="29" t="s">
        <v>2052</v>
      </c>
      <c r="B22" s="29" t="s">
        <v>2048</v>
      </c>
      <c r="C22" s="29">
        <v>100</v>
      </c>
      <c r="D22" s="29">
        <v>223</v>
      </c>
      <c r="E22" s="29" t="s">
        <v>2041</v>
      </c>
      <c r="F22" s="29" t="s">
        <v>2042</v>
      </c>
      <c r="G22" s="29" t="s">
        <v>2010</v>
      </c>
      <c r="H22" s="29" t="s">
        <v>2010</v>
      </c>
      <c r="I22" s="29" t="s">
        <v>2053</v>
      </c>
      <c r="J22" s="29"/>
      <c r="K22" s="30">
        <v>41751</v>
      </c>
      <c r="L22" s="30"/>
      <c r="M22" s="29">
        <v>-20</v>
      </c>
      <c r="N22" s="29"/>
      <c r="O22" s="29"/>
      <c r="P22" s="29"/>
      <c r="Q22" s="29"/>
      <c r="R22" s="29"/>
      <c r="S22" s="29"/>
      <c r="T22" s="29"/>
      <c r="U22" s="29"/>
      <c r="V22" s="29"/>
      <c r="W22" s="29"/>
      <c r="X22" s="29"/>
      <c r="Y22" s="29"/>
    </row>
    <row r="23" spans="1:25">
      <c r="A23" s="29" t="s">
        <v>2006</v>
      </c>
      <c r="B23" s="29" t="s">
        <v>2054</v>
      </c>
      <c r="C23" s="29">
        <v>100</v>
      </c>
      <c r="D23" s="29">
        <v>274</v>
      </c>
      <c r="E23" s="29" t="s">
        <v>2055</v>
      </c>
      <c r="F23" s="29" t="s">
        <v>2022</v>
      </c>
      <c r="G23" s="29" t="s">
        <v>2010</v>
      </c>
      <c r="H23" s="29" t="s">
        <v>2010</v>
      </c>
      <c r="I23" s="29"/>
      <c r="J23" s="29"/>
      <c r="K23" s="30">
        <v>41723</v>
      </c>
      <c r="L23" s="30"/>
      <c r="M23" s="29">
        <v>-20</v>
      </c>
      <c r="N23" s="29"/>
      <c r="O23" s="29"/>
      <c r="P23" s="29"/>
      <c r="Q23" s="29"/>
      <c r="R23" s="29"/>
      <c r="S23" s="29"/>
      <c r="T23" s="29"/>
      <c r="U23" s="29"/>
      <c r="V23" s="29"/>
      <c r="W23" s="29"/>
      <c r="X23" s="29"/>
      <c r="Y23" s="29"/>
    </row>
    <row r="24" spans="1:25">
      <c r="A24" s="29" t="s">
        <v>2006</v>
      </c>
      <c r="B24" s="29" t="s">
        <v>2023</v>
      </c>
      <c r="C24" s="29">
        <v>100</v>
      </c>
      <c r="D24" s="29">
        <v>263</v>
      </c>
      <c r="E24" s="29" t="s">
        <v>2024</v>
      </c>
      <c r="F24" s="29" t="s">
        <v>2022</v>
      </c>
      <c r="G24" s="29" t="s">
        <v>2010</v>
      </c>
      <c r="H24" s="29" t="s">
        <v>2010</v>
      </c>
      <c r="I24" s="29"/>
      <c r="J24" s="29"/>
      <c r="K24" s="30">
        <v>41723</v>
      </c>
      <c r="L24" s="30"/>
      <c r="M24" s="29">
        <v>-20</v>
      </c>
      <c r="N24" s="29"/>
      <c r="O24" s="29"/>
      <c r="P24" s="29"/>
      <c r="Q24" s="29"/>
      <c r="R24" s="29"/>
      <c r="S24" s="29"/>
      <c r="T24" s="29"/>
      <c r="U24" s="29"/>
      <c r="V24" s="29"/>
      <c r="W24" s="29"/>
      <c r="X24" s="29"/>
      <c r="Y24" s="29"/>
    </row>
    <row r="25" spans="1:25">
      <c r="A25" s="29" t="s">
        <v>2006</v>
      </c>
      <c r="B25" s="29" t="s">
        <v>2007</v>
      </c>
      <c r="C25" s="29">
        <v>100</v>
      </c>
      <c r="D25" s="29"/>
      <c r="E25" s="29" t="s">
        <v>2056</v>
      </c>
      <c r="F25" s="29" t="s">
        <v>2022</v>
      </c>
      <c r="G25" s="29" t="s">
        <v>2010</v>
      </c>
      <c r="H25" s="29" t="s">
        <v>2010</v>
      </c>
      <c r="I25" s="29"/>
      <c r="J25" s="29"/>
      <c r="K25" s="30">
        <v>41555</v>
      </c>
      <c r="L25" s="30"/>
      <c r="M25" s="29">
        <v>-20</v>
      </c>
      <c r="N25" s="29"/>
      <c r="O25" s="29"/>
      <c r="P25" s="29"/>
      <c r="Q25" s="29"/>
      <c r="R25" s="29"/>
      <c r="S25" s="29"/>
      <c r="T25" s="29"/>
      <c r="U25" s="29"/>
      <c r="V25" s="29"/>
      <c r="W25" s="29"/>
      <c r="X25" s="29"/>
      <c r="Y25" s="29"/>
    </row>
    <row r="26" spans="1:25">
      <c r="A26" s="29" t="s">
        <v>2006</v>
      </c>
      <c r="B26" s="29" t="s">
        <v>2057</v>
      </c>
      <c r="C26" s="29">
        <v>100</v>
      </c>
      <c r="D26" s="29"/>
      <c r="E26" s="29" t="s">
        <v>2058</v>
      </c>
      <c r="F26" s="29" t="s">
        <v>2022</v>
      </c>
      <c r="G26" s="29" t="s">
        <v>2010</v>
      </c>
      <c r="H26" s="29" t="s">
        <v>2010</v>
      </c>
      <c r="I26" s="29"/>
      <c r="J26" s="29"/>
      <c r="K26" s="30">
        <v>41555</v>
      </c>
      <c r="L26" s="30"/>
      <c r="M26" s="29">
        <v>-20</v>
      </c>
      <c r="N26" s="29"/>
      <c r="O26" s="29"/>
      <c r="P26" s="29"/>
      <c r="Q26" s="29"/>
      <c r="R26" s="29"/>
      <c r="S26" s="29"/>
      <c r="T26" s="29"/>
      <c r="U26" s="29"/>
      <c r="V26" s="29"/>
      <c r="W26" s="29"/>
      <c r="X26" s="29"/>
      <c r="Y26" s="29"/>
    </row>
    <row r="27" spans="1:25">
      <c r="A27" s="29" t="s">
        <v>2006</v>
      </c>
      <c r="B27" s="29" t="s">
        <v>2059</v>
      </c>
      <c r="C27" s="29"/>
      <c r="D27" s="29"/>
      <c r="E27" s="29" t="s">
        <v>2060</v>
      </c>
      <c r="F27" s="29" t="s">
        <v>2061</v>
      </c>
      <c r="G27" s="29"/>
      <c r="H27" s="29"/>
      <c r="I27" s="29"/>
      <c r="J27" s="29"/>
      <c r="K27" s="30">
        <v>41626</v>
      </c>
      <c r="L27" s="30" t="s">
        <v>2062</v>
      </c>
      <c r="M27" s="29">
        <v>-20</v>
      </c>
      <c r="N27" s="29"/>
      <c r="O27" s="29"/>
      <c r="P27" s="29"/>
      <c r="Q27" s="29"/>
      <c r="R27" s="29"/>
      <c r="S27" s="29"/>
      <c r="T27" s="29"/>
      <c r="U27" s="29"/>
      <c r="V27" s="29"/>
      <c r="W27" s="29"/>
      <c r="X27" s="29"/>
      <c r="Y27" s="29"/>
    </row>
    <row r="28" spans="1:25">
      <c r="A28" s="29" t="s">
        <v>2006</v>
      </c>
      <c r="B28" s="29" t="s">
        <v>2063</v>
      </c>
      <c r="C28" s="29"/>
      <c r="D28" s="29"/>
      <c r="E28" s="29" t="s">
        <v>2064</v>
      </c>
      <c r="F28" s="29" t="s">
        <v>2061</v>
      </c>
      <c r="G28" s="29"/>
      <c r="H28" s="29"/>
      <c r="I28" s="29"/>
      <c r="J28" s="29"/>
      <c r="K28" s="30">
        <v>41626</v>
      </c>
      <c r="L28" s="30" t="s">
        <v>2062</v>
      </c>
      <c r="M28" s="29">
        <v>-20</v>
      </c>
      <c r="N28" s="29"/>
      <c r="O28" s="29"/>
      <c r="P28" s="29"/>
      <c r="Q28" s="29"/>
      <c r="R28" s="29"/>
      <c r="S28" s="29"/>
      <c r="T28" s="29"/>
      <c r="U28" s="29"/>
      <c r="V28" s="29"/>
      <c r="W28" s="29"/>
      <c r="X28" s="29"/>
      <c r="Y28" s="29"/>
    </row>
    <row r="29" spans="1:25">
      <c r="A29" s="29" t="s">
        <v>2006</v>
      </c>
      <c r="B29" s="29" t="s">
        <v>2065</v>
      </c>
      <c r="C29" s="29"/>
      <c r="D29" s="29"/>
      <c r="E29" s="29" t="s">
        <v>2066</v>
      </c>
      <c r="F29" s="29" t="s">
        <v>2061</v>
      </c>
      <c r="G29" s="29"/>
      <c r="H29" s="29"/>
      <c r="I29" s="29"/>
      <c r="J29" s="29"/>
      <c r="K29" s="30">
        <v>41626</v>
      </c>
      <c r="L29" s="30" t="s">
        <v>2062</v>
      </c>
      <c r="M29" s="29">
        <v>-20</v>
      </c>
      <c r="N29" s="29"/>
      <c r="O29" s="29"/>
      <c r="P29" s="29"/>
      <c r="Q29" s="29"/>
      <c r="R29" s="29"/>
      <c r="S29" s="29"/>
      <c r="T29" s="29"/>
      <c r="U29" s="29"/>
      <c r="V29" s="29"/>
      <c r="W29" s="29"/>
      <c r="X29" s="29"/>
      <c r="Y29" s="29"/>
    </row>
    <row r="30" spans="1:25">
      <c r="A30" s="29" t="s">
        <v>2006</v>
      </c>
      <c r="B30" s="29" t="s">
        <v>2067</v>
      </c>
      <c r="C30" s="29"/>
      <c r="D30" s="29"/>
      <c r="E30" s="29" t="s">
        <v>2068</v>
      </c>
      <c r="F30" s="29" t="s">
        <v>2061</v>
      </c>
      <c r="G30" s="29"/>
      <c r="H30" s="29"/>
      <c r="I30" s="29"/>
      <c r="J30" s="29"/>
      <c r="K30" s="30">
        <v>41626</v>
      </c>
      <c r="L30" s="30" t="s">
        <v>2062</v>
      </c>
      <c r="M30" s="29">
        <v>-20</v>
      </c>
      <c r="N30" s="29"/>
      <c r="O30" s="29"/>
      <c r="P30" s="29"/>
      <c r="Q30" s="29"/>
      <c r="R30" s="29"/>
      <c r="S30" s="29"/>
      <c r="T30" s="29"/>
      <c r="U30" s="29"/>
      <c r="V30" s="29"/>
      <c r="W30" s="29"/>
      <c r="X30" s="29"/>
      <c r="Y30" s="29"/>
    </row>
    <row r="31" spans="1:25">
      <c r="A31" s="29" t="s">
        <v>2006</v>
      </c>
      <c r="B31" s="29" t="s">
        <v>2069</v>
      </c>
      <c r="C31" s="29"/>
      <c r="D31" s="29"/>
      <c r="E31" s="29" t="s">
        <v>2070</v>
      </c>
      <c r="F31" s="29" t="s">
        <v>2061</v>
      </c>
      <c r="G31" s="29"/>
      <c r="H31" s="29"/>
      <c r="I31" s="29"/>
      <c r="J31" s="29"/>
      <c r="K31" s="30">
        <v>41626</v>
      </c>
      <c r="L31" s="30" t="s">
        <v>2062</v>
      </c>
      <c r="M31" s="29">
        <v>-20</v>
      </c>
      <c r="N31" s="29"/>
      <c r="O31" s="29"/>
      <c r="P31" s="29"/>
      <c r="Q31" s="29"/>
      <c r="R31" s="29"/>
      <c r="S31" s="29"/>
      <c r="T31" s="29"/>
      <c r="U31" s="29"/>
      <c r="V31" s="29"/>
      <c r="W31" s="29"/>
      <c r="X31" s="29"/>
      <c r="Y31" s="29"/>
    </row>
    <row r="32" spans="1:25">
      <c r="A32" s="29" t="s">
        <v>2006</v>
      </c>
      <c r="B32" s="29" t="s">
        <v>2071</v>
      </c>
      <c r="C32" s="29"/>
      <c r="D32" s="29"/>
      <c r="E32" s="29" t="s">
        <v>2072</v>
      </c>
      <c r="F32" s="29" t="s">
        <v>2061</v>
      </c>
      <c r="G32" s="29"/>
      <c r="H32" s="29"/>
      <c r="I32" s="29"/>
      <c r="J32" s="29"/>
      <c r="K32" s="30">
        <v>41626</v>
      </c>
      <c r="L32" s="30" t="s">
        <v>2062</v>
      </c>
      <c r="M32" s="29">
        <v>-20</v>
      </c>
      <c r="N32" s="29"/>
      <c r="O32" s="29"/>
      <c r="P32" s="29"/>
      <c r="Q32" s="29"/>
      <c r="R32" s="29"/>
      <c r="S32" s="29"/>
      <c r="T32" s="29"/>
      <c r="U32" s="29"/>
      <c r="V32" s="29"/>
      <c r="W32" s="29"/>
      <c r="X32" s="29"/>
      <c r="Y32" s="29"/>
    </row>
    <row r="33" spans="1:25">
      <c r="A33" s="29" t="s">
        <v>2006</v>
      </c>
      <c r="B33" s="29" t="s">
        <v>2073</v>
      </c>
      <c r="C33" s="29"/>
      <c r="D33" s="29"/>
      <c r="E33" s="29" t="s">
        <v>2074</v>
      </c>
      <c r="F33" s="29" t="s">
        <v>2061</v>
      </c>
      <c r="G33" s="29"/>
      <c r="H33" s="29"/>
      <c r="I33" s="29"/>
      <c r="J33" s="29"/>
      <c r="K33" s="30">
        <v>41626</v>
      </c>
      <c r="L33" s="30" t="s">
        <v>2062</v>
      </c>
      <c r="M33" s="29">
        <v>-20</v>
      </c>
      <c r="N33" s="29"/>
      <c r="O33" s="29"/>
      <c r="P33" s="29"/>
      <c r="Q33" s="29"/>
      <c r="R33" s="29"/>
      <c r="S33" s="29"/>
      <c r="T33" s="29"/>
      <c r="U33" s="29"/>
      <c r="V33" s="29"/>
      <c r="W33" s="29"/>
      <c r="X33" s="29"/>
      <c r="Y33" s="29"/>
    </row>
    <row r="34" spans="1:25">
      <c r="A34" s="29" t="s">
        <v>2006</v>
      </c>
      <c r="B34" s="29" t="s">
        <v>2075</v>
      </c>
      <c r="C34" s="29"/>
      <c r="D34" s="29"/>
      <c r="E34" s="29" t="s">
        <v>2076</v>
      </c>
      <c r="F34" s="29" t="s">
        <v>2061</v>
      </c>
      <c r="G34" s="29"/>
      <c r="H34" s="29"/>
      <c r="I34" s="29"/>
      <c r="J34" s="29"/>
      <c r="K34" s="30">
        <v>41626</v>
      </c>
      <c r="L34" s="30" t="s">
        <v>2062</v>
      </c>
      <c r="M34" s="29">
        <v>-20</v>
      </c>
      <c r="N34" s="29"/>
      <c r="O34" s="29"/>
      <c r="P34" s="29"/>
      <c r="Q34" s="29"/>
      <c r="R34" s="29"/>
      <c r="S34" s="29"/>
      <c r="T34" s="29"/>
      <c r="U34" s="29"/>
      <c r="V34" s="29"/>
      <c r="W34" s="29"/>
      <c r="X34" s="29"/>
      <c r="Y34" s="29"/>
    </row>
    <row r="35" spans="1:25">
      <c r="A35" s="29" t="s">
        <v>2006</v>
      </c>
      <c r="B35" s="29" t="s">
        <v>2077</v>
      </c>
      <c r="C35" s="29"/>
      <c r="D35" s="29"/>
      <c r="E35" s="29" t="s">
        <v>2078</v>
      </c>
      <c r="F35" s="29" t="s">
        <v>2061</v>
      </c>
      <c r="G35" s="29"/>
      <c r="H35" s="29"/>
      <c r="I35" s="29"/>
      <c r="J35" s="29"/>
      <c r="K35" s="30">
        <v>41626</v>
      </c>
      <c r="L35" s="30" t="s">
        <v>2062</v>
      </c>
      <c r="M35" s="29">
        <v>-20</v>
      </c>
      <c r="N35" s="29"/>
      <c r="O35" s="29"/>
      <c r="P35" s="29"/>
      <c r="Q35" s="29"/>
      <c r="R35" s="29"/>
      <c r="S35" s="29"/>
      <c r="T35" s="29"/>
      <c r="U35" s="29"/>
      <c r="V35" s="29"/>
      <c r="W35" s="29"/>
      <c r="X35" s="29"/>
      <c r="Y35" s="29"/>
    </row>
    <row r="36" spans="1:25">
      <c r="A36" s="29" t="s">
        <v>2006</v>
      </c>
      <c r="B36" s="29" t="s">
        <v>2079</v>
      </c>
      <c r="C36" s="29"/>
      <c r="D36" s="29"/>
      <c r="E36" s="29" t="s">
        <v>2080</v>
      </c>
      <c r="F36" s="29" t="s">
        <v>2061</v>
      </c>
      <c r="G36" s="29"/>
      <c r="H36" s="29"/>
      <c r="I36" s="29"/>
      <c r="J36" s="29"/>
      <c r="K36" s="30">
        <v>41626</v>
      </c>
      <c r="L36" s="30" t="s">
        <v>2062</v>
      </c>
      <c r="M36" s="29">
        <v>-20</v>
      </c>
      <c r="N36" s="29"/>
      <c r="O36" s="29"/>
      <c r="P36" s="29"/>
      <c r="Q36" s="29"/>
      <c r="R36" s="29"/>
      <c r="S36" s="29"/>
      <c r="T36" s="29"/>
      <c r="U36" s="29"/>
      <c r="V36" s="29"/>
      <c r="W36" s="29"/>
      <c r="X36" s="29"/>
      <c r="Y36" s="29"/>
    </row>
    <row r="37" spans="1:25">
      <c r="A37" s="29" t="s">
        <v>2006</v>
      </c>
      <c r="B37" s="29" t="s">
        <v>2081</v>
      </c>
      <c r="C37" s="29"/>
      <c r="D37" s="29"/>
      <c r="E37" s="29" t="s">
        <v>2082</v>
      </c>
      <c r="F37" s="29" t="s">
        <v>2061</v>
      </c>
      <c r="G37" s="29"/>
      <c r="H37" s="29"/>
      <c r="I37" s="29"/>
      <c r="J37" s="29"/>
      <c r="K37" s="30">
        <v>41626</v>
      </c>
      <c r="L37" s="30" t="s">
        <v>2062</v>
      </c>
      <c r="M37" s="29">
        <v>-20</v>
      </c>
      <c r="N37" s="29"/>
      <c r="O37" s="29"/>
      <c r="P37" s="29"/>
      <c r="Q37" s="29"/>
      <c r="R37" s="29"/>
      <c r="S37" s="29"/>
      <c r="T37" s="29"/>
      <c r="U37" s="29"/>
      <c r="V37" s="29"/>
      <c r="W37" s="29"/>
      <c r="X37" s="29"/>
      <c r="Y37" s="29"/>
    </row>
    <row r="38" spans="1:25">
      <c r="A38" s="29" t="s">
        <v>2006</v>
      </c>
      <c r="B38" s="29" t="s">
        <v>2083</v>
      </c>
      <c r="C38" s="29"/>
      <c r="D38" s="29"/>
      <c r="E38" s="29" t="s">
        <v>2084</v>
      </c>
      <c r="F38" s="29" t="s">
        <v>2061</v>
      </c>
      <c r="G38" s="29"/>
      <c r="H38" s="29"/>
      <c r="I38" s="29"/>
      <c r="J38" s="29"/>
      <c r="K38" s="30">
        <v>41626</v>
      </c>
      <c r="L38" s="30" t="s">
        <v>2062</v>
      </c>
      <c r="M38" s="29">
        <v>-20</v>
      </c>
      <c r="N38" s="29"/>
      <c r="O38" s="29"/>
      <c r="P38" s="29"/>
      <c r="Q38" s="29"/>
      <c r="R38" s="29"/>
      <c r="S38" s="29"/>
      <c r="T38" s="29"/>
      <c r="U38" s="29"/>
      <c r="V38" s="29"/>
      <c r="W38" s="29"/>
      <c r="X38" s="29"/>
      <c r="Y38" s="29"/>
    </row>
    <row r="39" spans="1:25">
      <c r="A39" s="29"/>
      <c r="B39" s="29"/>
      <c r="C39" s="29"/>
      <c r="D39" s="29"/>
      <c r="E39" s="29"/>
      <c r="F39" s="29"/>
      <c r="G39" s="29"/>
      <c r="H39" s="29"/>
      <c r="I39" s="29"/>
      <c r="J39" s="29"/>
      <c r="K39" s="29"/>
      <c r="L39" s="30"/>
      <c r="M39" s="29"/>
      <c r="N39" s="29"/>
      <c r="O39" s="29"/>
      <c r="P39" s="29"/>
      <c r="Q39" s="29"/>
      <c r="R39" s="29"/>
      <c r="S39" s="29"/>
      <c r="T39" s="29"/>
      <c r="U39" s="29"/>
      <c r="V39" s="29"/>
      <c r="W39" s="29"/>
      <c r="X39" s="29"/>
      <c r="Y39" s="29"/>
    </row>
    <row r="40" spans="1:25">
      <c r="A40" s="29"/>
      <c r="B40" s="29"/>
      <c r="C40" s="29"/>
      <c r="D40" s="29"/>
      <c r="E40" s="29"/>
      <c r="F40" s="29"/>
      <c r="G40" s="29"/>
      <c r="H40" s="29"/>
      <c r="I40" s="29"/>
      <c r="J40" s="29"/>
      <c r="K40" s="29"/>
      <c r="L40" s="30"/>
      <c r="M40" s="29"/>
      <c r="N40" s="29"/>
      <c r="O40" s="29"/>
      <c r="P40" s="29"/>
      <c r="Q40" s="29"/>
      <c r="R40" s="29"/>
      <c r="S40" s="29"/>
      <c r="T40" s="29"/>
      <c r="U40" s="29"/>
      <c r="V40" s="29"/>
      <c r="W40" s="29"/>
      <c r="X40" s="29"/>
      <c r="Y40" s="29"/>
    </row>
    <row r="41" spans="1:25">
      <c r="A41" s="29"/>
      <c r="B41" s="29"/>
      <c r="C41" s="29"/>
      <c r="D41" s="29"/>
      <c r="E41" s="29"/>
      <c r="F41" s="29"/>
      <c r="G41" s="29"/>
      <c r="H41" s="29"/>
      <c r="I41" s="29"/>
      <c r="J41" s="29"/>
      <c r="K41" s="29"/>
      <c r="L41" s="30"/>
      <c r="M41" s="29"/>
      <c r="N41" s="29"/>
      <c r="O41" s="29"/>
      <c r="P41" s="29"/>
      <c r="Q41" s="29"/>
      <c r="R41" s="29"/>
      <c r="S41" s="29"/>
      <c r="T41" s="29"/>
      <c r="U41" s="29"/>
      <c r="V41" s="29"/>
      <c r="W41" s="29"/>
      <c r="X41" s="29"/>
      <c r="Y41" s="29"/>
    </row>
    <row r="42" spans="1:25">
      <c r="A42" s="29"/>
      <c r="B42" s="29"/>
      <c r="C42" s="29"/>
      <c r="D42" s="29"/>
      <c r="E42" s="29"/>
      <c r="F42" s="29"/>
      <c r="G42" s="29"/>
      <c r="H42" s="29"/>
      <c r="I42" s="29"/>
      <c r="J42" s="29"/>
      <c r="K42" s="29"/>
      <c r="L42" s="30"/>
      <c r="M42" s="29"/>
      <c r="N42" s="29"/>
      <c r="O42" s="29"/>
      <c r="P42" s="29"/>
      <c r="Q42" s="29"/>
      <c r="R42" s="29"/>
      <c r="S42" s="29"/>
      <c r="T42" s="29"/>
      <c r="U42" s="29"/>
      <c r="V42" s="29"/>
      <c r="W42" s="29"/>
      <c r="X42" s="29"/>
      <c r="Y42" s="29"/>
    </row>
    <row r="43" spans="1:25">
      <c r="A43" s="29"/>
      <c r="B43" s="29"/>
      <c r="C43" s="29"/>
      <c r="D43" s="29"/>
      <c r="E43" s="29"/>
      <c r="F43" s="29"/>
      <c r="G43" s="29"/>
      <c r="H43" s="29"/>
      <c r="I43" s="29"/>
      <c r="J43" s="29"/>
      <c r="K43" s="29"/>
      <c r="L43" s="30"/>
      <c r="M43" s="29"/>
      <c r="N43" s="29"/>
      <c r="O43" s="29"/>
      <c r="P43" s="29"/>
      <c r="Q43" s="29"/>
      <c r="R43" s="29"/>
      <c r="S43" s="29"/>
      <c r="T43" s="29"/>
      <c r="U43" s="29"/>
      <c r="V43" s="29"/>
      <c r="W43" s="29"/>
      <c r="X43" s="29"/>
      <c r="Y43" s="29"/>
    </row>
    <row r="44" spans="1:25">
      <c r="A44" s="29"/>
      <c r="B44" s="29"/>
      <c r="C44" s="29"/>
      <c r="D44" s="29"/>
      <c r="E44" s="29"/>
      <c r="F44" s="29"/>
      <c r="G44" s="29"/>
      <c r="H44" s="29"/>
      <c r="I44" s="29"/>
      <c r="J44" s="29"/>
      <c r="K44" s="29"/>
      <c r="L44" s="30"/>
      <c r="M44" s="29"/>
      <c r="N44" s="29"/>
      <c r="O44" s="29"/>
      <c r="P44" s="29"/>
      <c r="Q44" s="29"/>
      <c r="R44" s="29"/>
      <c r="S44" s="29"/>
      <c r="T44" s="29"/>
      <c r="U44" s="29"/>
      <c r="V44" s="29"/>
      <c r="W44" s="29"/>
      <c r="X44" s="29"/>
      <c r="Y44" s="29"/>
    </row>
    <row r="45" spans="1:25">
      <c r="A45" s="29"/>
      <c r="B45" s="29"/>
      <c r="C45" s="29"/>
      <c r="D45" s="29"/>
      <c r="E45" s="29"/>
      <c r="F45" s="29"/>
      <c r="G45" s="29"/>
      <c r="H45" s="29"/>
      <c r="I45" s="29"/>
      <c r="J45" s="29"/>
      <c r="K45" s="29"/>
      <c r="L45" s="30"/>
      <c r="M45" s="29"/>
      <c r="N45" s="29"/>
      <c r="O45" s="29"/>
      <c r="P45" s="29"/>
      <c r="Q45" s="29"/>
      <c r="R45" s="29"/>
      <c r="S45" s="29"/>
      <c r="T45" s="29"/>
      <c r="U45" s="29"/>
      <c r="V45" s="29"/>
      <c r="W45" s="29"/>
      <c r="X45" s="29"/>
      <c r="Y45" s="29"/>
    </row>
    <row r="46" spans="1:25">
      <c r="A46" s="29"/>
      <c r="B46" s="29"/>
      <c r="C46" s="29"/>
      <c r="D46" s="29"/>
      <c r="E46" s="29"/>
      <c r="F46" s="29"/>
      <c r="G46" s="29"/>
      <c r="H46" s="29"/>
      <c r="I46" s="29"/>
      <c r="J46" s="29"/>
      <c r="K46" s="29"/>
      <c r="L46" s="30"/>
      <c r="M46" s="29"/>
      <c r="N46" s="29"/>
      <c r="O46" s="29"/>
      <c r="P46" s="29"/>
      <c r="Q46" s="29"/>
      <c r="R46" s="29"/>
      <c r="S46" s="29"/>
      <c r="T46" s="29"/>
      <c r="U46" s="29"/>
      <c r="V46" s="29"/>
      <c r="W46" s="29"/>
      <c r="X46" s="29"/>
      <c r="Y46" s="29"/>
    </row>
    <row r="47" spans="1:25">
      <c r="A47" s="29"/>
      <c r="B47" s="29"/>
      <c r="C47" s="29"/>
      <c r="D47" s="29"/>
      <c r="E47" s="29"/>
      <c r="F47" s="29"/>
      <c r="G47" s="29"/>
      <c r="H47" s="29"/>
      <c r="I47" s="29"/>
      <c r="J47" s="29"/>
      <c r="K47" s="29"/>
      <c r="L47" s="30"/>
      <c r="M47" s="29"/>
      <c r="N47" s="29"/>
      <c r="O47" s="29"/>
      <c r="P47" s="29"/>
      <c r="Q47" s="29"/>
      <c r="R47" s="29"/>
      <c r="S47" s="29"/>
      <c r="T47" s="29"/>
      <c r="U47" s="29"/>
      <c r="V47" s="29"/>
      <c r="W47" s="29"/>
      <c r="X47" s="29"/>
      <c r="Y47" s="29"/>
    </row>
    <row r="48" spans="1:25">
      <c r="A48" s="29"/>
      <c r="B48" s="29"/>
      <c r="C48" s="29"/>
      <c r="D48" s="29"/>
      <c r="E48" s="29"/>
      <c r="F48" s="29"/>
      <c r="G48" s="29"/>
      <c r="H48" s="29"/>
      <c r="I48" s="29"/>
      <c r="J48" s="29"/>
      <c r="K48" s="29"/>
      <c r="L48" s="30"/>
      <c r="M48" s="29"/>
      <c r="N48" s="29"/>
      <c r="O48" s="29"/>
      <c r="P48" s="29"/>
      <c r="Q48" s="29"/>
      <c r="R48" s="29"/>
      <c r="S48" s="29"/>
      <c r="T48" s="29"/>
      <c r="U48" s="29"/>
      <c r="V48" s="29"/>
      <c r="W48" s="29"/>
      <c r="X48" s="29"/>
      <c r="Y48" s="29"/>
    </row>
    <row r="49" spans="1:25">
      <c r="A49" s="29"/>
      <c r="B49" s="29"/>
      <c r="C49" s="29"/>
      <c r="D49" s="29"/>
      <c r="E49" s="29"/>
      <c r="F49" s="29"/>
      <c r="G49" s="29"/>
      <c r="H49" s="29"/>
      <c r="I49" s="29"/>
      <c r="J49" s="29"/>
      <c r="K49" s="29"/>
      <c r="L49" s="30"/>
      <c r="M49" s="29"/>
      <c r="N49" s="29"/>
      <c r="O49" s="29"/>
      <c r="P49" s="29"/>
      <c r="Q49" s="29"/>
      <c r="R49" s="29"/>
      <c r="S49" s="29"/>
      <c r="T49" s="29"/>
      <c r="U49" s="29"/>
      <c r="V49" s="29"/>
      <c r="W49" s="29"/>
      <c r="X49" s="29"/>
      <c r="Y49" s="29"/>
    </row>
    <row r="50" spans="1:25">
      <c r="A50" s="29"/>
      <c r="B50" s="29"/>
      <c r="C50" s="29"/>
      <c r="D50" s="29"/>
      <c r="E50" s="29"/>
      <c r="F50" s="29"/>
      <c r="G50" s="29"/>
      <c r="H50" s="29"/>
      <c r="I50" s="29"/>
      <c r="J50" s="29"/>
      <c r="K50" s="29"/>
      <c r="L50" s="30"/>
      <c r="M50" s="29"/>
      <c r="N50" s="29"/>
      <c r="O50" s="29"/>
      <c r="P50" s="29"/>
      <c r="Q50" s="29"/>
      <c r="R50" s="29"/>
      <c r="S50" s="29"/>
      <c r="T50" s="29"/>
      <c r="U50" s="29"/>
      <c r="V50" s="29"/>
      <c r="W50" s="29"/>
      <c r="X50" s="29"/>
      <c r="Y50" s="29"/>
    </row>
    <row r="51" spans="1:25">
      <c r="A51" s="29"/>
      <c r="B51" s="29"/>
      <c r="C51" s="29"/>
      <c r="D51" s="29"/>
      <c r="E51" s="29"/>
      <c r="F51" s="29"/>
      <c r="G51" s="29"/>
      <c r="H51" s="29"/>
      <c r="I51" s="29"/>
      <c r="J51" s="29"/>
      <c r="K51" s="29"/>
      <c r="L51" s="30"/>
      <c r="M51" s="29"/>
      <c r="N51" s="29"/>
      <c r="O51" s="29"/>
      <c r="P51" s="29"/>
      <c r="Q51" s="29"/>
      <c r="R51" s="29"/>
      <c r="S51" s="29"/>
      <c r="T51" s="29"/>
      <c r="U51" s="29"/>
      <c r="V51" s="29"/>
      <c r="W51" s="29"/>
      <c r="X51" s="29"/>
      <c r="Y51" s="29"/>
    </row>
    <row r="52" spans="1:25">
      <c r="A52" s="29"/>
      <c r="B52" s="29"/>
      <c r="C52" s="29"/>
      <c r="D52" s="29"/>
      <c r="E52" s="29"/>
      <c r="F52" s="29"/>
      <c r="G52" s="29"/>
      <c r="H52" s="29"/>
      <c r="I52" s="29"/>
      <c r="J52" s="29"/>
      <c r="K52" s="29"/>
      <c r="L52" s="30"/>
      <c r="M52" s="29"/>
      <c r="N52" s="29"/>
      <c r="O52" s="29"/>
      <c r="P52" s="29"/>
      <c r="Q52" s="29"/>
      <c r="R52" s="29"/>
      <c r="S52" s="29"/>
      <c r="T52" s="29"/>
      <c r="U52" s="29"/>
      <c r="V52" s="29"/>
      <c r="W52" s="29"/>
      <c r="X52" s="29"/>
      <c r="Y52" s="29"/>
    </row>
    <row r="53" spans="1:25">
      <c r="A53" s="29"/>
      <c r="B53" s="29"/>
      <c r="C53" s="29"/>
      <c r="D53" s="29"/>
      <c r="E53" s="29"/>
      <c r="F53" s="29"/>
      <c r="G53" s="29"/>
      <c r="H53" s="29"/>
      <c r="I53" s="29"/>
      <c r="J53" s="29"/>
      <c r="K53" s="29"/>
      <c r="L53" s="30"/>
      <c r="M53" s="29"/>
      <c r="N53" s="29"/>
      <c r="O53" s="29"/>
      <c r="P53" s="29"/>
      <c r="Q53" s="29"/>
      <c r="R53" s="29"/>
      <c r="S53" s="29"/>
      <c r="T53" s="29"/>
      <c r="U53" s="29"/>
      <c r="V53" s="29"/>
      <c r="W53" s="29"/>
      <c r="X53" s="29"/>
      <c r="Y53" s="29"/>
    </row>
    <row r="54" spans="1:25">
      <c r="A54" s="29"/>
      <c r="B54" s="29"/>
      <c r="C54" s="29"/>
      <c r="D54" s="29"/>
      <c r="E54" s="29"/>
      <c r="F54" s="29"/>
      <c r="G54" s="29"/>
      <c r="H54" s="29"/>
      <c r="I54" s="29"/>
      <c r="J54" s="29"/>
      <c r="K54" s="29"/>
      <c r="L54" s="30"/>
      <c r="M54" s="29"/>
      <c r="N54" s="29"/>
      <c r="O54" s="29"/>
      <c r="P54" s="29"/>
      <c r="Q54" s="29"/>
      <c r="R54" s="29"/>
      <c r="S54" s="29"/>
      <c r="T54" s="29"/>
      <c r="U54" s="29"/>
      <c r="V54" s="29"/>
      <c r="W54" s="29"/>
      <c r="X54" s="29"/>
      <c r="Y54" s="29"/>
    </row>
  </sheetData>
  <mergeCells count="1">
    <mergeCell ref="A1:G1"/>
  </mergeCells>
  <pageMargins left="0.75" right="0.75" top="1" bottom="1" header="0.5" footer="0.5"/>
  <pageSetup orientation="portrait" horizontalDpi="4294967292" verticalDpi="4294967292"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opLeftCell="C1" workbookViewId="0"/>
  </sheetViews>
  <sheetFormatPr defaultColWidth="8.875" defaultRowHeight="15.9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Z99"/>
  <sheetViews>
    <sheetView showGridLines="0" topLeftCell="A7" workbookViewId="0">
      <selection activeCell="G25" sqref="G25"/>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8" width="12" bestFit="1" customWidth="1"/>
    <col min="19" max="26" width="12.375" bestFit="1" customWidth="1"/>
  </cols>
  <sheetData>
    <row r="1" spans="1:26" ht="23.1" customHeight="1" thickBot="1">
      <c r="A1" s="69" t="s">
        <v>0</v>
      </c>
      <c r="B1" s="70"/>
      <c r="C1" s="70"/>
      <c r="D1" s="71"/>
      <c r="E1" s="71"/>
      <c r="F1" s="72"/>
      <c r="G1" s="73" t="s">
        <v>2</v>
      </c>
      <c r="H1" s="74"/>
      <c r="I1" s="75">
        <v>42893</v>
      </c>
      <c r="J1" s="76"/>
      <c r="K1" s="76"/>
      <c r="L1" s="77"/>
    </row>
    <row r="2" spans="1:26" ht="30.95" customHeight="1">
      <c r="A2" s="31" t="s">
        <v>226</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227</v>
      </c>
      <c r="O3" s="81"/>
      <c r="P3" s="81"/>
      <c r="Q3" s="81"/>
      <c r="R3" s="81"/>
      <c r="S3" s="81"/>
      <c r="T3" s="81"/>
      <c r="U3" s="81"/>
      <c r="V3" s="81"/>
      <c r="W3" s="81"/>
      <c r="X3" s="81"/>
      <c r="Y3" s="81"/>
      <c r="Z3" s="81"/>
    </row>
    <row r="4" spans="1:26">
      <c r="A4" s="16">
        <v>1</v>
      </c>
      <c r="B4" s="16" t="s">
        <v>21</v>
      </c>
      <c r="C4" s="16" t="s">
        <v>22</v>
      </c>
      <c r="D4" s="16">
        <v>1</v>
      </c>
      <c r="E4" s="3" t="s">
        <v>228</v>
      </c>
      <c r="F4" s="11">
        <v>30</v>
      </c>
      <c r="G4" s="11" t="s">
        <v>229</v>
      </c>
      <c r="H4" s="11">
        <f>IF(Table25717[[#This Row],[Well Used?]]="Unused",30,IF(Table25717[[#This Row],[Well Used?]]="1st Use",22,IF(Table25717[[#This Row],[Well Used?]]="2nd Use",14,IF(Table25717[[#This Row],[Well Used?]]="3rd Use",6,"Well Done"))))</f>
        <v>14</v>
      </c>
      <c r="I4" s="18" t="str">
        <f>IF(Table25717[[#This Row],[Volume  (ul) Remaining]]=6,"Well Done","-")</f>
        <v>-</v>
      </c>
      <c r="J4" s="11"/>
      <c r="K4" s="11"/>
      <c r="L4" s="50" t="str">
        <f>IF(COUNTIF(Table25717[Is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v>
      </c>
      <c r="B5" s="16" t="s">
        <v>25</v>
      </c>
      <c r="C5" s="16" t="s">
        <v>26</v>
      </c>
      <c r="D5" s="16">
        <v>1</v>
      </c>
      <c r="E5" s="3" t="s">
        <v>230</v>
      </c>
      <c r="F5" s="11">
        <v>30</v>
      </c>
      <c r="G5" s="11" t="s">
        <v>229</v>
      </c>
      <c r="H5" s="11">
        <f>IF(Table25717[[#This Row],[Well Used?]]="Unused",30,IF(Table25717[[#This Row],[Well Used?]]="1st Use",22,IF(Table25717[[#This Row],[Well Used?]]="2nd Use",14,IF(Table25717[[#This Row],[Well Used?]]="3rd Use",6,"Well Done"))))</f>
        <v>14</v>
      </c>
      <c r="I5" s="18" t="str">
        <f>IF(Table25717[[#This Row],[Volume  (ul) Remaining]]=6,"Well Done","-")</f>
        <v>-</v>
      </c>
      <c r="J5" s="11"/>
      <c r="K5" s="11"/>
      <c r="L5" s="52"/>
      <c r="M5" s="53"/>
      <c r="N5" s="23" t="s">
        <v>22</v>
      </c>
      <c r="O5" s="37" t="str">
        <f>CONCATENATE(E4," =",H4)</f>
        <v>806rcbc97 =14</v>
      </c>
      <c r="P5" s="37" t="str">
        <f>CONCATENATE(E12," =",H12)</f>
        <v>806rcbc105 =14</v>
      </c>
      <c r="Q5" s="37" t="str">
        <f>CONCATENATE(E20," =",H20)</f>
        <v>806rcbc113 =14</v>
      </c>
      <c r="R5" s="37" t="str">
        <f>CONCATENATE(E28," =",H28)</f>
        <v>806rcbc121 =14</v>
      </c>
      <c r="S5" s="37" t="str">
        <f>CONCATENATE(E36," =",H36)</f>
        <v>806rcbc129 =14</v>
      </c>
      <c r="T5" s="37" t="str">
        <f t="shared" ref="T5:T12" si="0">CONCATENATE(E44," =",H44)</f>
        <v>806rcbc137 =22</v>
      </c>
      <c r="U5" s="37" t="str">
        <f t="shared" ref="U5:U12" si="1">CONCATENATE(E52," =",H52)</f>
        <v>806rcbc145 =14</v>
      </c>
      <c r="V5" s="37" t="str">
        <f t="shared" ref="V5:V12" si="2">CONCATENATE(E60," =",H60)</f>
        <v>806rcbc153 =14</v>
      </c>
      <c r="W5" s="37" t="str">
        <f t="shared" ref="W5:W12" si="3">CONCATENATE(E68," =",H68)</f>
        <v>806rcbc161 =14</v>
      </c>
      <c r="X5" s="37" t="str">
        <f t="shared" ref="X5:X12" si="4">CONCATENATE(E76," =",H76)</f>
        <v>806rcbc169 =14</v>
      </c>
      <c r="Y5" s="37" t="str">
        <f t="shared" ref="Y5:Y12" si="5">CONCATENATE(E84," =",H84)</f>
        <v>806rcbc177 =14</v>
      </c>
      <c r="Z5" s="37" t="str">
        <f t="shared" ref="Z5:Z12" si="6">CONCATENATE(E92," =",H92)</f>
        <v>806rcbc185 =14</v>
      </c>
    </row>
    <row r="6" spans="1:26">
      <c r="A6" s="16">
        <v>1</v>
      </c>
      <c r="B6" s="16" t="s">
        <v>28</v>
      </c>
      <c r="C6" s="16" t="s">
        <v>29</v>
      </c>
      <c r="D6" s="16">
        <v>1</v>
      </c>
      <c r="E6" s="3" t="s">
        <v>231</v>
      </c>
      <c r="F6" s="11">
        <v>30</v>
      </c>
      <c r="G6" s="11" t="s">
        <v>229</v>
      </c>
      <c r="H6" s="11">
        <f>IF(Table25717[[#This Row],[Well Used?]]="Unused",30,IF(Table25717[[#This Row],[Well Used?]]="1st Use",22,IF(Table25717[[#This Row],[Well Used?]]="2nd Use",14,IF(Table25717[[#This Row],[Well Used?]]="3rd Use",6,"Well Done"))))</f>
        <v>14</v>
      </c>
      <c r="I6" s="18" t="str">
        <f>IF(Table25717[[#This Row],[Volume  (ul) Remaining]]=6,"Well Done","-")</f>
        <v>-</v>
      </c>
      <c r="J6" s="11"/>
      <c r="K6" s="11"/>
      <c r="L6" s="11"/>
      <c r="N6" s="7" t="s">
        <v>26</v>
      </c>
      <c r="O6" s="37" t="str">
        <f t="shared" ref="O6:O12" si="7">CONCATENATE(E5," =",H5)</f>
        <v>806rcbc98 =14</v>
      </c>
      <c r="P6" s="37" t="str">
        <f t="shared" ref="P6:P12" si="8">CONCATENATE(E13," =",H13)</f>
        <v>806rcbc106 =14</v>
      </c>
      <c r="Q6" s="37" t="str">
        <f t="shared" ref="Q6:Q12" si="9">CONCATENATE(E21," =",H21)</f>
        <v>806rcbc114 =14</v>
      </c>
      <c r="R6" s="37" t="str">
        <f t="shared" ref="R6:R12" si="10">CONCATENATE(E29," =",H29)</f>
        <v>806rcbc122 =14</v>
      </c>
      <c r="S6" s="37" t="str">
        <f t="shared" ref="S6:S12" si="11">CONCATENATE(E37," =",H37)</f>
        <v>806rcbc130 =14</v>
      </c>
      <c r="T6" s="37" t="str">
        <f t="shared" si="0"/>
        <v>806rcbc138 =22</v>
      </c>
      <c r="U6" s="37" t="str">
        <f t="shared" si="1"/>
        <v>806rcbc146 =14</v>
      </c>
      <c r="V6" s="37" t="str">
        <f t="shared" si="2"/>
        <v>806rcbc154 =14</v>
      </c>
      <c r="W6" s="37" t="str">
        <f t="shared" si="3"/>
        <v>806rcbc162 =14</v>
      </c>
      <c r="X6" s="37" t="str">
        <f t="shared" si="4"/>
        <v>806rcbc170 =14</v>
      </c>
      <c r="Y6" s="37" t="str">
        <f t="shared" si="5"/>
        <v>806rcbc178 =14</v>
      </c>
      <c r="Z6" s="37" t="str">
        <f t="shared" si="6"/>
        <v>806rcbc186 =14</v>
      </c>
    </row>
    <row r="7" spans="1:26">
      <c r="A7" s="16">
        <v>1</v>
      </c>
      <c r="B7" s="16" t="s">
        <v>31</v>
      </c>
      <c r="C7" s="16" t="s">
        <v>32</v>
      </c>
      <c r="D7" s="16">
        <v>1</v>
      </c>
      <c r="E7" s="3" t="s">
        <v>232</v>
      </c>
      <c r="F7" s="11">
        <v>30</v>
      </c>
      <c r="G7" s="11" t="s">
        <v>229</v>
      </c>
      <c r="H7" s="11">
        <f>IF(Table25717[[#This Row],[Well Used?]]="Unused",30,IF(Table25717[[#This Row],[Well Used?]]="1st Use",22,IF(Table25717[[#This Row],[Well Used?]]="2nd Use",14,IF(Table25717[[#This Row],[Well Used?]]="3rd Use",6,"Well Done"))))</f>
        <v>14</v>
      </c>
      <c r="I7" s="18" t="str">
        <f>IF(Table25717[[#This Row],[Volume  (ul) Remaining]]=6,"Well Done","-")</f>
        <v>-</v>
      </c>
      <c r="J7" s="11"/>
      <c r="K7" s="11"/>
      <c r="L7" s="11"/>
      <c r="N7" s="7" t="s">
        <v>29</v>
      </c>
      <c r="O7" s="37" t="str">
        <f t="shared" si="7"/>
        <v>806rcbc99 =14</v>
      </c>
      <c r="P7" s="37" t="str">
        <f t="shared" si="8"/>
        <v>806rcbc107 =14</v>
      </c>
      <c r="Q7" s="37" t="str">
        <f t="shared" si="9"/>
        <v>806rcbc115 =14</v>
      </c>
      <c r="R7" s="37" t="str">
        <f t="shared" si="10"/>
        <v>806rcbc123 =14</v>
      </c>
      <c r="S7" s="37" t="str">
        <f t="shared" si="11"/>
        <v>806rcbc131 =14</v>
      </c>
      <c r="T7" s="37" t="str">
        <f t="shared" si="0"/>
        <v>806rcbc139 =22</v>
      </c>
      <c r="U7" s="37" t="str">
        <f t="shared" si="1"/>
        <v>806rcbc147 =14</v>
      </c>
      <c r="V7" s="37" t="str">
        <f t="shared" si="2"/>
        <v>806rcbc155 =14</v>
      </c>
      <c r="W7" s="37" t="str">
        <f t="shared" si="3"/>
        <v>806rcbc163 =14</v>
      </c>
      <c r="X7" s="37" t="str">
        <f t="shared" si="4"/>
        <v>806rcbc171 =14</v>
      </c>
      <c r="Y7" s="37" t="str">
        <f t="shared" si="5"/>
        <v>806rcbc179 =14</v>
      </c>
      <c r="Z7" s="37" t="str">
        <f t="shared" si="6"/>
        <v>806rcbc187 =14</v>
      </c>
    </row>
    <row r="8" spans="1:26">
      <c r="A8" s="16">
        <v>1</v>
      </c>
      <c r="B8" s="16" t="s">
        <v>34</v>
      </c>
      <c r="C8" s="16" t="s">
        <v>35</v>
      </c>
      <c r="D8" s="16">
        <v>1</v>
      </c>
      <c r="E8" s="3" t="s">
        <v>233</v>
      </c>
      <c r="F8" s="11">
        <v>30</v>
      </c>
      <c r="G8" s="11" t="s">
        <v>229</v>
      </c>
      <c r="H8" s="11">
        <f>IF(Table25717[[#This Row],[Well Used?]]="Unused",30,IF(Table25717[[#This Row],[Well Used?]]="1st Use",22,IF(Table25717[[#This Row],[Well Used?]]="2nd Use",14,IF(Table25717[[#This Row],[Well Used?]]="3rd Use",6,"Well Done"))))</f>
        <v>14</v>
      </c>
      <c r="I8" s="18" t="str">
        <f>IF(Table25717[[#This Row],[Volume  (ul) Remaining]]=6,"Well Done","-")</f>
        <v>-</v>
      </c>
      <c r="J8" s="11"/>
      <c r="K8" s="11"/>
      <c r="L8" s="11"/>
      <c r="N8" s="7" t="s">
        <v>32</v>
      </c>
      <c r="O8" s="37" t="str">
        <f t="shared" si="7"/>
        <v>806rcbc100 =14</v>
      </c>
      <c r="P8" s="37" t="str">
        <f t="shared" si="8"/>
        <v>806rcbc108 =14</v>
      </c>
      <c r="Q8" s="37" t="str">
        <f t="shared" si="9"/>
        <v>806rcbc116 =14</v>
      </c>
      <c r="R8" s="37" t="str">
        <f t="shared" si="10"/>
        <v>806rcbc124 =14</v>
      </c>
      <c r="S8" s="37" t="str">
        <f t="shared" si="11"/>
        <v>806rcbc132 =14</v>
      </c>
      <c r="T8" s="37" t="str">
        <f t="shared" si="0"/>
        <v>806rcbc140 =22</v>
      </c>
      <c r="U8" s="37" t="str">
        <f t="shared" si="1"/>
        <v>806rcbc148 =14</v>
      </c>
      <c r="V8" s="37" t="str">
        <f t="shared" si="2"/>
        <v>806rcbc156 =14</v>
      </c>
      <c r="W8" s="37" t="str">
        <f t="shared" si="3"/>
        <v>806rcbc164 =14</v>
      </c>
      <c r="X8" s="37" t="str">
        <f t="shared" si="4"/>
        <v>806rcbc172 =14</v>
      </c>
      <c r="Y8" s="37" t="str">
        <f t="shared" si="5"/>
        <v>806rcbc180 =14</v>
      </c>
      <c r="Z8" s="37" t="str">
        <f t="shared" si="6"/>
        <v>806rcbc188 =14</v>
      </c>
    </row>
    <row r="9" spans="1:26">
      <c r="A9" s="16">
        <v>1</v>
      </c>
      <c r="B9" s="16" t="s">
        <v>37</v>
      </c>
      <c r="C9" s="16" t="s">
        <v>38</v>
      </c>
      <c r="D9" s="16">
        <v>1</v>
      </c>
      <c r="E9" s="3" t="s">
        <v>234</v>
      </c>
      <c r="F9" s="11">
        <v>30</v>
      </c>
      <c r="G9" s="11" t="s">
        <v>229</v>
      </c>
      <c r="H9" s="11">
        <f>IF(Table25717[[#This Row],[Well Used?]]="Unused",30,IF(Table25717[[#This Row],[Well Used?]]="1st Use",22,IF(Table25717[[#This Row],[Well Used?]]="2nd Use",14,IF(Table25717[[#This Row],[Well Used?]]="3rd Use",6,"Well Done"))))</f>
        <v>14</v>
      </c>
      <c r="I9" s="18" t="str">
        <f>IF(Table25717[[#This Row],[Volume  (ul) Remaining]]=6,"Well Done","-")</f>
        <v>-</v>
      </c>
      <c r="J9" s="11"/>
      <c r="K9" s="11"/>
      <c r="L9" s="11"/>
      <c r="N9" s="7" t="s">
        <v>35</v>
      </c>
      <c r="O9" s="37" t="str">
        <f t="shared" si="7"/>
        <v>806rcbc101 =14</v>
      </c>
      <c r="P9" s="37" t="str">
        <f t="shared" si="8"/>
        <v>806rcbc109 =14</v>
      </c>
      <c r="Q9" s="37" t="str">
        <f t="shared" si="9"/>
        <v>806rcbc117 =14</v>
      </c>
      <c r="R9" s="37" t="str">
        <f t="shared" si="10"/>
        <v>806rcbc125 =14</v>
      </c>
      <c r="S9" s="37" t="str">
        <f t="shared" si="11"/>
        <v>806rcbc133 =14</v>
      </c>
      <c r="T9" s="37" t="str">
        <f t="shared" si="0"/>
        <v>806rcbc141 =22</v>
      </c>
      <c r="U9" s="37" t="str">
        <f t="shared" si="1"/>
        <v>806rcbc149 =14</v>
      </c>
      <c r="V9" s="37" t="str">
        <f t="shared" si="2"/>
        <v>806rcbc157 =14</v>
      </c>
      <c r="W9" s="37" t="str">
        <f t="shared" si="3"/>
        <v>806rcbc165 =14</v>
      </c>
      <c r="X9" s="37" t="str">
        <f t="shared" si="4"/>
        <v>806rcbc173 =14</v>
      </c>
      <c r="Y9" s="37" t="str">
        <f t="shared" si="5"/>
        <v>806rcbc181 =14</v>
      </c>
      <c r="Z9" s="37" t="str">
        <f t="shared" si="6"/>
        <v>806rcbc189 =14</v>
      </c>
    </row>
    <row r="10" spans="1:26">
      <c r="A10" s="16">
        <v>1</v>
      </c>
      <c r="B10" s="16" t="s">
        <v>40</v>
      </c>
      <c r="C10" s="16" t="s">
        <v>41</v>
      </c>
      <c r="D10" s="16">
        <v>1</v>
      </c>
      <c r="E10" s="3" t="s">
        <v>235</v>
      </c>
      <c r="F10" s="11">
        <v>30</v>
      </c>
      <c r="G10" s="11" t="s">
        <v>229</v>
      </c>
      <c r="H10" s="11">
        <f>IF(Table25717[[#This Row],[Well Used?]]="Unused",30,IF(Table25717[[#This Row],[Well Used?]]="1st Use",22,IF(Table25717[[#This Row],[Well Used?]]="2nd Use",14,IF(Table25717[[#This Row],[Well Used?]]="3rd Use",6,"Well Done"))))</f>
        <v>14</v>
      </c>
      <c r="I10" s="18" t="str">
        <f>IF(Table25717[[#This Row],[Volume  (ul) Remaining]]=6,"Well Done","-")</f>
        <v>-</v>
      </c>
      <c r="J10" s="11"/>
      <c r="K10" s="11"/>
      <c r="L10" s="11"/>
      <c r="N10" s="7" t="s">
        <v>38</v>
      </c>
      <c r="O10" s="37" t="str">
        <f t="shared" si="7"/>
        <v>806rcbc102 =14</v>
      </c>
      <c r="P10" s="37" t="str">
        <f t="shared" si="8"/>
        <v>806rcbc110 =14</v>
      </c>
      <c r="Q10" s="37" t="str">
        <f t="shared" si="9"/>
        <v>806rcbc118 =14</v>
      </c>
      <c r="R10" s="37" t="str">
        <f t="shared" si="10"/>
        <v>806rcbc126 =14</v>
      </c>
      <c r="S10" s="37" t="str">
        <f t="shared" si="11"/>
        <v>806rcbc134 =14</v>
      </c>
      <c r="T10" s="37" t="str">
        <f t="shared" si="0"/>
        <v>806rcbc142 =22</v>
      </c>
      <c r="U10" s="37" t="str">
        <f t="shared" si="1"/>
        <v>806rcbc150 =14</v>
      </c>
      <c r="V10" s="37" t="str">
        <f t="shared" si="2"/>
        <v>806rcbc158 =14</v>
      </c>
      <c r="W10" s="37" t="str">
        <f t="shared" si="3"/>
        <v>806rcbc166 =14</v>
      </c>
      <c r="X10" s="37" t="str">
        <f t="shared" si="4"/>
        <v>806rcbc174 =14</v>
      </c>
      <c r="Y10" s="37" t="str">
        <f t="shared" si="5"/>
        <v>806rcbc182 =14</v>
      </c>
      <c r="Z10" s="37" t="str">
        <f t="shared" si="6"/>
        <v>806rcbc190 =14</v>
      </c>
    </row>
    <row r="11" spans="1:26">
      <c r="A11" s="16">
        <v>1</v>
      </c>
      <c r="B11" s="16" t="s">
        <v>43</v>
      </c>
      <c r="C11" s="16" t="s">
        <v>44</v>
      </c>
      <c r="D11" s="16">
        <v>1</v>
      </c>
      <c r="E11" s="3" t="s">
        <v>236</v>
      </c>
      <c r="F11" s="11">
        <v>30</v>
      </c>
      <c r="G11" s="11" t="s">
        <v>229</v>
      </c>
      <c r="H11" s="11">
        <f>IF(Table25717[[#This Row],[Well Used?]]="Unused",30,IF(Table25717[[#This Row],[Well Used?]]="1st Use",22,IF(Table25717[[#This Row],[Well Used?]]="2nd Use",14,IF(Table25717[[#This Row],[Well Used?]]="3rd Use",6,"Well Done"))))</f>
        <v>14</v>
      </c>
      <c r="I11" s="18" t="str">
        <f>IF(Table25717[[#This Row],[Volume  (ul) Remaining]]=6,"Well Done","-")</f>
        <v>-</v>
      </c>
      <c r="J11" s="11"/>
      <c r="K11" s="11"/>
      <c r="L11" s="11"/>
      <c r="N11" s="7" t="s">
        <v>41</v>
      </c>
      <c r="O11" s="37" t="str">
        <f t="shared" si="7"/>
        <v>806rcbc103 =14</v>
      </c>
      <c r="P11" s="37" t="str">
        <f t="shared" si="8"/>
        <v>806rcbc111 =14</v>
      </c>
      <c r="Q11" s="37" t="str">
        <f t="shared" si="9"/>
        <v>806rcbc119 =14</v>
      </c>
      <c r="R11" s="37" t="str">
        <f t="shared" si="10"/>
        <v>806rcbc127 =14</v>
      </c>
      <c r="S11" s="37" t="str">
        <f t="shared" si="11"/>
        <v>806rcbc135 =14</v>
      </c>
      <c r="T11" s="37" t="str">
        <f t="shared" si="0"/>
        <v>806rcbc143 =22</v>
      </c>
      <c r="U11" s="37" t="str">
        <f t="shared" si="1"/>
        <v>806rcbc151 =14</v>
      </c>
      <c r="V11" s="37" t="str">
        <f t="shared" si="2"/>
        <v>806rcbc159 =14</v>
      </c>
      <c r="W11" s="37" t="str">
        <f t="shared" si="3"/>
        <v>806rcbc167 =14</v>
      </c>
      <c r="X11" s="37" t="str">
        <f t="shared" si="4"/>
        <v>806rcbc175 =14</v>
      </c>
      <c r="Y11" s="37" t="str">
        <f t="shared" si="5"/>
        <v>806rcbc183 =14</v>
      </c>
      <c r="Z11" s="37" t="str">
        <f t="shared" si="6"/>
        <v>806rcbc191 =14</v>
      </c>
    </row>
    <row r="12" spans="1:26">
      <c r="A12" s="16">
        <v>1</v>
      </c>
      <c r="B12" s="16" t="s">
        <v>46</v>
      </c>
      <c r="C12" s="16" t="s">
        <v>22</v>
      </c>
      <c r="D12" s="16">
        <v>2</v>
      </c>
      <c r="E12" s="3" t="s">
        <v>237</v>
      </c>
      <c r="F12" s="11">
        <v>30</v>
      </c>
      <c r="G12" s="11" t="s">
        <v>229</v>
      </c>
      <c r="H12" s="11">
        <f>IF(Table25717[[#This Row],[Well Used?]]="Unused",30,IF(Table25717[[#This Row],[Well Used?]]="1st Use",22,IF(Table25717[[#This Row],[Well Used?]]="2nd Use",14,IF(Table25717[[#This Row],[Well Used?]]="3rd Use",6,"Well Done"))))</f>
        <v>14</v>
      </c>
      <c r="I12" s="18" t="str">
        <f>IF(Table25717[[#This Row],[Volume  (ul) Remaining]]=6,"Well Done","-")</f>
        <v>-</v>
      </c>
      <c r="J12" s="11"/>
      <c r="K12" s="11"/>
      <c r="L12" s="11"/>
      <c r="N12" s="7" t="s">
        <v>44</v>
      </c>
      <c r="O12" s="37" t="str">
        <f t="shared" si="7"/>
        <v>806rcbc104 =14</v>
      </c>
      <c r="P12" s="37" t="str">
        <f t="shared" si="8"/>
        <v>806rcbc112 =14</v>
      </c>
      <c r="Q12" s="37" t="str">
        <f t="shared" si="9"/>
        <v>806rcbc120 =14</v>
      </c>
      <c r="R12" s="37" t="str">
        <f t="shared" si="10"/>
        <v>806rcbc128 =22</v>
      </c>
      <c r="S12" s="37" t="str">
        <f t="shared" si="11"/>
        <v>806rcbc136 =14</v>
      </c>
      <c r="T12" s="37" t="str">
        <f t="shared" si="0"/>
        <v>806rcbc144 =22</v>
      </c>
      <c r="U12" s="37" t="str">
        <f t="shared" si="1"/>
        <v>806rcbc152 =14</v>
      </c>
      <c r="V12" s="37" t="str">
        <f t="shared" si="2"/>
        <v>806rcbc160 =14</v>
      </c>
      <c r="W12" s="37" t="str">
        <f t="shared" si="3"/>
        <v>806rcbc168 =14</v>
      </c>
      <c r="X12" s="37" t="str">
        <f t="shared" si="4"/>
        <v>806rcbc176 =14</v>
      </c>
      <c r="Y12" s="37" t="str">
        <f t="shared" si="5"/>
        <v>806rcbc184 =14</v>
      </c>
      <c r="Z12" s="37" t="str">
        <f t="shared" si="6"/>
        <v>806rcbc192 =14</v>
      </c>
    </row>
    <row r="13" spans="1:26">
      <c r="A13" s="16">
        <v>1</v>
      </c>
      <c r="B13" s="16" t="s">
        <v>49</v>
      </c>
      <c r="C13" s="16" t="s">
        <v>26</v>
      </c>
      <c r="D13" s="16">
        <v>2</v>
      </c>
      <c r="E13" s="3" t="s">
        <v>238</v>
      </c>
      <c r="F13" s="11">
        <v>30</v>
      </c>
      <c r="G13" s="11" t="s">
        <v>229</v>
      </c>
      <c r="H13" s="11">
        <f>IF(Table25717[[#This Row],[Well Used?]]="Unused",30,IF(Table25717[[#This Row],[Well Used?]]="1st Use",22,IF(Table25717[[#This Row],[Well Used?]]="2nd Use",14,IF(Table25717[[#This Row],[Well Used?]]="3rd Use",6,"Well Done"))))</f>
        <v>14</v>
      </c>
      <c r="I13" s="18" t="str">
        <f>IF(Table25717[[#This Row],[Volume  (ul) Remaining]]=6,"Well Done","-")</f>
        <v>-</v>
      </c>
      <c r="J13" s="11"/>
      <c r="K13" s="11"/>
      <c r="L13" s="11"/>
    </row>
    <row r="14" spans="1:26" ht="17.100000000000001" thickBot="1">
      <c r="A14" s="16">
        <v>1</v>
      </c>
      <c r="B14" s="16" t="s">
        <v>51</v>
      </c>
      <c r="C14" s="16" t="s">
        <v>29</v>
      </c>
      <c r="D14" s="16">
        <v>2</v>
      </c>
      <c r="E14" s="3" t="s">
        <v>239</v>
      </c>
      <c r="F14" s="11">
        <v>30</v>
      </c>
      <c r="G14" s="11" t="s">
        <v>229</v>
      </c>
      <c r="H14" s="11">
        <f>IF(Table25717[[#This Row],[Well Used?]]="Unused",30,IF(Table25717[[#This Row],[Well Used?]]="1st Use",22,IF(Table25717[[#This Row],[Well Used?]]="2nd Use",14,IF(Table25717[[#This Row],[Well Used?]]="3rd Use",6,"Well Done"))))</f>
        <v>14</v>
      </c>
      <c r="I14" s="18" t="str">
        <f>IF(Table25717[[#This Row],[Volume  (ul) Remaining]]=6,"Well Done","-")</f>
        <v>-</v>
      </c>
      <c r="J14" s="11"/>
      <c r="K14" s="11"/>
      <c r="L14" s="11"/>
    </row>
    <row r="15" spans="1:26">
      <c r="A15" s="16">
        <v>1</v>
      </c>
      <c r="B15" s="16" t="s">
        <v>53</v>
      </c>
      <c r="C15" s="16" t="s">
        <v>32</v>
      </c>
      <c r="D15" s="16">
        <v>2</v>
      </c>
      <c r="E15" s="3" t="s">
        <v>240</v>
      </c>
      <c r="F15" s="11">
        <v>30</v>
      </c>
      <c r="G15" s="11" t="s">
        <v>229</v>
      </c>
      <c r="H15" s="11">
        <f>IF(Table25717[[#This Row],[Well Used?]]="Unused",30,IF(Table25717[[#This Row],[Well Used?]]="1st Use",22,IF(Table25717[[#This Row],[Well Used?]]="2nd Use",14,IF(Table25717[[#This Row],[Well Used?]]="3rd Use",6,"Well Done"))))</f>
        <v>14</v>
      </c>
      <c r="I15" s="18" t="str">
        <f>IF(Table25717[[#This Row],[Volume  (ul) Remaining]]=6,"Well Done","-")</f>
        <v>-</v>
      </c>
      <c r="J15" s="11"/>
      <c r="K15" s="11"/>
      <c r="L15" s="11"/>
      <c r="N15" s="54" t="s">
        <v>55</v>
      </c>
      <c r="O15" s="55"/>
      <c r="P15" s="55"/>
      <c r="Q15" s="55"/>
      <c r="R15" s="55"/>
      <c r="S15" s="55"/>
      <c r="T15" s="55"/>
      <c r="U15" s="55"/>
      <c r="V15" s="55"/>
      <c r="W15" s="55"/>
      <c r="X15" s="55"/>
      <c r="Y15" s="55"/>
      <c r="Z15" s="56"/>
    </row>
    <row r="16" spans="1:26">
      <c r="A16" s="16">
        <v>1</v>
      </c>
      <c r="B16" s="16" t="s">
        <v>56</v>
      </c>
      <c r="C16" s="16" t="s">
        <v>35</v>
      </c>
      <c r="D16" s="16">
        <v>2</v>
      </c>
      <c r="E16" s="3" t="s">
        <v>241</v>
      </c>
      <c r="F16" s="11">
        <v>30</v>
      </c>
      <c r="G16" s="11" t="s">
        <v>229</v>
      </c>
      <c r="H16" s="11">
        <f>IF(Table25717[[#This Row],[Well Used?]]="Unused",30,IF(Table25717[[#This Row],[Well Used?]]="1st Use",22,IF(Table25717[[#This Row],[Well Used?]]="2nd Use",14,IF(Table25717[[#This Row],[Well Used?]]="3rd Use",6,"Well Done"))))</f>
        <v>14</v>
      </c>
      <c r="I16" s="18" t="str">
        <f>IF(Table25717[[#This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v>
      </c>
      <c r="B17" s="16" t="s">
        <v>58</v>
      </c>
      <c r="C17" s="16" t="s">
        <v>38</v>
      </c>
      <c r="D17" s="16">
        <v>2</v>
      </c>
      <c r="E17" s="3" t="s">
        <v>242</v>
      </c>
      <c r="F17" s="11">
        <v>30</v>
      </c>
      <c r="G17" s="11" t="s">
        <v>229</v>
      </c>
      <c r="H17" s="11">
        <f>IF(Table25717[[#This Row],[Well Used?]]="Unused",30,IF(Table25717[[#This Row],[Well Used?]]="1st Use",22,IF(Table25717[[#This Row],[Well Used?]]="2nd Use",14,IF(Table25717[[#This Row],[Well Used?]]="3rd Use",6,"Well Done"))))</f>
        <v>14</v>
      </c>
      <c r="I17" s="18" t="str">
        <f>IF(Table25717[[#This Row],[Volume  (ul) Remaining]]=6,"Well Done","-")</f>
        <v>-</v>
      </c>
      <c r="J17" s="11"/>
      <c r="K17" s="11"/>
      <c r="L17" s="11"/>
      <c r="N17" s="60"/>
      <c r="O17" s="61"/>
      <c r="P17" s="61"/>
      <c r="Q17" s="61"/>
      <c r="R17" s="61"/>
      <c r="S17" s="61"/>
      <c r="T17" s="61"/>
      <c r="U17" s="61"/>
      <c r="V17" s="61"/>
      <c r="W17" s="61"/>
      <c r="X17" s="61"/>
      <c r="Y17" s="61"/>
      <c r="Z17" s="62"/>
    </row>
    <row r="18" spans="1:26" ht="15" customHeight="1">
      <c r="A18" s="16">
        <v>1</v>
      </c>
      <c r="B18" s="16" t="s">
        <v>60</v>
      </c>
      <c r="C18" s="16" t="s">
        <v>41</v>
      </c>
      <c r="D18" s="16">
        <v>2</v>
      </c>
      <c r="E18" s="3" t="s">
        <v>243</v>
      </c>
      <c r="F18" s="11">
        <v>30</v>
      </c>
      <c r="G18" s="11" t="s">
        <v>229</v>
      </c>
      <c r="H18" s="11">
        <f>IF(Table25717[[#This Row],[Well Used?]]="Unused",30,IF(Table25717[[#This Row],[Well Used?]]="1st Use",22,IF(Table25717[[#This Row],[Well Used?]]="2nd Use",14,IF(Table25717[[#This Row],[Well Used?]]="3rd Use",6,"Well Done"))))</f>
        <v>14</v>
      </c>
      <c r="I18" s="18" t="str">
        <f>IF(Table25717[[#This Row],[Volume  (ul) Remaining]]=6,"Well Done","-")</f>
        <v>-</v>
      </c>
      <c r="J18" s="11"/>
      <c r="K18" s="11"/>
      <c r="L18" s="11"/>
      <c r="N18" s="63" t="s">
        <v>62</v>
      </c>
      <c r="O18" s="64"/>
      <c r="P18" s="64"/>
      <c r="Q18" s="64"/>
      <c r="R18" s="64"/>
      <c r="S18" s="64"/>
      <c r="T18" s="64"/>
      <c r="U18" s="64"/>
      <c r="V18" s="64"/>
      <c r="W18" s="64"/>
      <c r="X18" s="64"/>
      <c r="Y18" s="64"/>
      <c r="Z18" s="65"/>
    </row>
    <row r="19" spans="1:26">
      <c r="A19" s="16">
        <v>1</v>
      </c>
      <c r="B19" s="16" t="s">
        <v>63</v>
      </c>
      <c r="C19" s="16" t="s">
        <v>44</v>
      </c>
      <c r="D19" s="16">
        <v>2</v>
      </c>
      <c r="E19" s="3" t="s">
        <v>244</v>
      </c>
      <c r="F19" s="11">
        <v>30</v>
      </c>
      <c r="G19" s="11" t="s">
        <v>229</v>
      </c>
      <c r="H19" s="11">
        <f>IF(Table25717[[#This Row],[Well Used?]]="Unused",30,IF(Table25717[[#This Row],[Well Used?]]="1st Use",22,IF(Table25717[[#This Row],[Well Used?]]="2nd Use",14,IF(Table25717[[#This Row],[Well Used?]]="3rd Use",6,"Well Done"))))</f>
        <v>14</v>
      </c>
      <c r="I19" s="18" t="str">
        <f>IF(Table25717[[#This Row],[Volume  (ul) Remaining]]=6,"Well Done","-")</f>
        <v>-</v>
      </c>
      <c r="J19" s="11"/>
      <c r="K19" s="11"/>
      <c r="L19" s="11"/>
      <c r="N19" s="63"/>
      <c r="O19" s="64"/>
      <c r="P19" s="64"/>
      <c r="Q19" s="64"/>
      <c r="R19" s="64"/>
      <c r="S19" s="64"/>
      <c r="T19" s="64"/>
      <c r="U19" s="64"/>
      <c r="V19" s="64"/>
      <c r="W19" s="64"/>
      <c r="X19" s="64"/>
      <c r="Y19" s="64"/>
      <c r="Z19" s="65"/>
    </row>
    <row r="20" spans="1:26">
      <c r="A20" s="16">
        <v>1</v>
      </c>
      <c r="B20" s="16" t="s">
        <v>65</v>
      </c>
      <c r="C20" s="16" t="s">
        <v>22</v>
      </c>
      <c r="D20" s="16">
        <v>3</v>
      </c>
      <c r="E20" s="3" t="s">
        <v>245</v>
      </c>
      <c r="F20" s="11">
        <v>30</v>
      </c>
      <c r="G20" s="11" t="s">
        <v>229</v>
      </c>
      <c r="H20" s="11">
        <f>IF(Table25717[[#This Row],[Well Used?]]="Unused",30,IF(Table25717[[#This Row],[Well Used?]]="1st Use",22,IF(Table25717[[#This Row],[Well Used?]]="2nd Use",14,IF(Table25717[[#This Row],[Well Used?]]="3rd Use",6,"Well Done"))))</f>
        <v>14</v>
      </c>
      <c r="I20" s="18" t="str">
        <f>IF(Table25717[[#This Row],[Volume  (ul) Remaining]]=6,"Well Done","-")</f>
        <v>-</v>
      </c>
      <c r="J20" s="11"/>
      <c r="K20" s="11"/>
      <c r="L20" s="11"/>
      <c r="N20" s="63"/>
      <c r="O20" s="64"/>
      <c r="P20" s="64"/>
      <c r="Q20" s="64"/>
      <c r="R20" s="64"/>
      <c r="S20" s="64"/>
      <c r="T20" s="64"/>
      <c r="U20" s="64"/>
      <c r="V20" s="64"/>
      <c r="W20" s="64"/>
      <c r="X20" s="64"/>
      <c r="Y20" s="64"/>
      <c r="Z20" s="65"/>
    </row>
    <row r="21" spans="1:26">
      <c r="A21" s="16">
        <v>1</v>
      </c>
      <c r="B21" s="16" t="s">
        <v>67</v>
      </c>
      <c r="C21" s="16" t="s">
        <v>26</v>
      </c>
      <c r="D21" s="16">
        <v>3</v>
      </c>
      <c r="E21" s="3" t="s">
        <v>246</v>
      </c>
      <c r="F21" s="11">
        <v>30</v>
      </c>
      <c r="G21" s="11" t="s">
        <v>229</v>
      </c>
      <c r="H21" s="11">
        <f>IF(Table25717[[#This Row],[Well Used?]]="Unused",30,IF(Table25717[[#This Row],[Well Used?]]="1st Use",22,IF(Table25717[[#This Row],[Well Used?]]="2nd Use",14,IF(Table25717[[#This Row],[Well Used?]]="3rd Use",6,"Well Done"))))</f>
        <v>14</v>
      </c>
      <c r="I21" s="18" t="str">
        <f>IF(Table25717[[#This Row],[Volume  (ul) Remaining]]=6,"Well Done","-")</f>
        <v>-</v>
      </c>
      <c r="J21" s="11"/>
      <c r="K21" s="11"/>
      <c r="L21" s="11"/>
      <c r="N21" s="63"/>
      <c r="O21" s="64"/>
      <c r="P21" s="64"/>
      <c r="Q21" s="64"/>
      <c r="R21" s="64"/>
      <c r="S21" s="64"/>
      <c r="T21" s="64"/>
      <c r="U21" s="64"/>
      <c r="V21" s="64"/>
      <c r="W21" s="64"/>
      <c r="X21" s="64"/>
      <c r="Y21" s="64"/>
      <c r="Z21" s="65"/>
    </row>
    <row r="22" spans="1:26">
      <c r="A22" s="16">
        <v>1</v>
      </c>
      <c r="B22" s="16" t="s">
        <v>69</v>
      </c>
      <c r="C22" s="16" t="s">
        <v>29</v>
      </c>
      <c r="D22" s="16">
        <v>3</v>
      </c>
      <c r="E22" s="3" t="s">
        <v>247</v>
      </c>
      <c r="F22" s="11">
        <v>30</v>
      </c>
      <c r="G22" s="11" t="s">
        <v>229</v>
      </c>
      <c r="H22" s="11">
        <f>IF(Table25717[[#This Row],[Well Used?]]="Unused",30,IF(Table25717[[#This Row],[Well Used?]]="1st Use",22,IF(Table25717[[#This Row],[Well Used?]]="2nd Use",14,IF(Table25717[[#This Row],[Well Used?]]="3rd Use",6,"Well Done"))))</f>
        <v>14</v>
      </c>
      <c r="I22" s="18" t="str">
        <f>IF(Table25717[[#This Row],[Volume  (ul) Remaining]]=6,"Well Done","-")</f>
        <v>-</v>
      </c>
      <c r="J22" s="11"/>
      <c r="K22" s="11"/>
      <c r="L22" s="11"/>
      <c r="N22" s="63"/>
      <c r="O22" s="64"/>
      <c r="P22" s="64"/>
      <c r="Q22" s="64"/>
      <c r="R22" s="64"/>
      <c r="S22" s="64"/>
      <c r="T22" s="64"/>
      <c r="U22" s="64"/>
      <c r="V22" s="64"/>
      <c r="W22" s="64"/>
      <c r="X22" s="64"/>
      <c r="Y22" s="64"/>
      <c r="Z22" s="65"/>
    </row>
    <row r="23" spans="1:26">
      <c r="A23" s="16">
        <v>1</v>
      </c>
      <c r="B23" s="16" t="s">
        <v>71</v>
      </c>
      <c r="C23" s="16" t="s">
        <v>32</v>
      </c>
      <c r="D23" s="16">
        <v>3</v>
      </c>
      <c r="E23" s="3" t="s">
        <v>248</v>
      </c>
      <c r="F23" s="11">
        <v>30</v>
      </c>
      <c r="G23" s="11" t="s">
        <v>229</v>
      </c>
      <c r="H23" s="11">
        <f>IF(Table25717[[#This Row],[Well Used?]]="Unused",30,IF(Table25717[[#This Row],[Well Used?]]="1st Use",22,IF(Table25717[[#This Row],[Well Used?]]="2nd Use",14,IF(Table25717[[#This Row],[Well Used?]]="3rd Use",6,"Well Done"))))</f>
        <v>14</v>
      </c>
      <c r="I23" s="18" t="str">
        <f>IF(Table25717[[#This Row],[Volume  (ul) Remaining]]=6,"Well Done","-")</f>
        <v>-</v>
      </c>
      <c r="J23" s="11"/>
      <c r="K23" s="11"/>
      <c r="L23" s="11"/>
      <c r="N23" s="63"/>
      <c r="O23" s="64"/>
      <c r="P23" s="64"/>
      <c r="Q23" s="64"/>
      <c r="R23" s="64"/>
      <c r="S23" s="64"/>
      <c r="T23" s="64"/>
      <c r="U23" s="64"/>
      <c r="V23" s="64"/>
      <c r="W23" s="64"/>
      <c r="X23" s="64"/>
      <c r="Y23" s="64"/>
      <c r="Z23" s="65"/>
    </row>
    <row r="24" spans="1:26">
      <c r="A24" s="16">
        <v>1</v>
      </c>
      <c r="B24" s="16" t="s">
        <v>73</v>
      </c>
      <c r="C24" s="16" t="s">
        <v>35</v>
      </c>
      <c r="D24" s="16">
        <v>3</v>
      </c>
      <c r="E24" s="3" t="s">
        <v>249</v>
      </c>
      <c r="F24" s="11">
        <v>30</v>
      </c>
      <c r="G24" s="11" t="s">
        <v>229</v>
      </c>
      <c r="H24" s="11">
        <f>IF(Table25717[[#This Row],[Well Used?]]="Unused",30,IF(Table25717[[#This Row],[Well Used?]]="1st Use",22,IF(Table25717[[#This Row],[Well Used?]]="2nd Use",14,IF(Table25717[[#This Row],[Well Used?]]="3rd Use",6,"Well Done"))))</f>
        <v>14</v>
      </c>
      <c r="I24" s="18" t="str">
        <f>IF(Table25717[[#This Row],[Volume  (ul) Remaining]]=6,"Well Done","-")</f>
        <v>-</v>
      </c>
      <c r="J24" s="11"/>
      <c r="K24" s="11"/>
      <c r="L24" s="11"/>
      <c r="N24" s="63"/>
      <c r="O24" s="64"/>
      <c r="P24" s="64"/>
      <c r="Q24" s="64"/>
      <c r="R24" s="64"/>
      <c r="S24" s="64"/>
      <c r="T24" s="64"/>
      <c r="U24" s="64"/>
      <c r="V24" s="64"/>
      <c r="W24" s="64"/>
      <c r="X24" s="64"/>
      <c r="Y24" s="64"/>
      <c r="Z24" s="65"/>
    </row>
    <row r="25" spans="1:26">
      <c r="A25" s="16">
        <v>1</v>
      </c>
      <c r="B25" s="16" t="s">
        <v>75</v>
      </c>
      <c r="C25" s="16" t="s">
        <v>38</v>
      </c>
      <c r="D25" s="16">
        <v>3</v>
      </c>
      <c r="E25" s="3" t="s">
        <v>250</v>
      </c>
      <c r="F25" s="11">
        <v>30</v>
      </c>
      <c r="G25" s="11" t="s">
        <v>229</v>
      </c>
      <c r="H25" s="11">
        <f>IF(Table25717[[#This Row],[Well Used?]]="Unused",30,IF(Table25717[[#This Row],[Well Used?]]="1st Use",22,IF(Table25717[[#This Row],[Well Used?]]="2nd Use",14,IF(Table25717[[#This Row],[Well Used?]]="3rd Use",6,"Well Done"))))</f>
        <v>14</v>
      </c>
      <c r="I25" s="18" t="str">
        <f>IF(Table25717[[#This Row],[Volume  (ul) Remaining]]=6,"Well Done","-")</f>
        <v>-</v>
      </c>
      <c r="J25" s="11"/>
      <c r="K25" s="11"/>
      <c r="L25" s="11"/>
      <c r="N25" s="63"/>
      <c r="O25" s="64"/>
      <c r="P25" s="64"/>
      <c r="Q25" s="64"/>
      <c r="R25" s="64"/>
      <c r="S25" s="64"/>
      <c r="T25" s="64"/>
      <c r="U25" s="64"/>
      <c r="V25" s="64"/>
      <c r="W25" s="64"/>
      <c r="X25" s="64"/>
      <c r="Y25" s="64"/>
      <c r="Z25" s="65"/>
    </row>
    <row r="26" spans="1:26">
      <c r="A26" s="16">
        <v>1</v>
      </c>
      <c r="B26" s="16" t="s">
        <v>77</v>
      </c>
      <c r="C26" s="16" t="s">
        <v>41</v>
      </c>
      <c r="D26" s="16">
        <v>3</v>
      </c>
      <c r="E26" s="3" t="s">
        <v>251</v>
      </c>
      <c r="F26" s="11">
        <v>30</v>
      </c>
      <c r="G26" s="11" t="s">
        <v>229</v>
      </c>
      <c r="H26" s="11">
        <f>IF(Table25717[[#This Row],[Well Used?]]="Unused",30,IF(Table25717[[#This Row],[Well Used?]]="1st Use",22,IF(Table25717[[#This Row],[Well Used?]]="2nd Use",14,IF(Table25717[[#This Row],[Well Used?]]="3rd Use",6,"Well Done"))))</f>
        <v>14</v>
      </c>
      <c r="I26" s="18" t="str">
        <f>IF(Table25717[[#This Row],[Volume  (ul) Remaining]]=6,"Well Done","-")</f>
        <v>-</v>
      </c>
      <c r="J26" s="11"/>
      <c r="K26" s="11"/>
      <c r="L26" s="11"/>
      <c r="N26" s="63"/>
      <c r="O26" s="64"/>
      <c r="P26" s="64"/>
      <c r="Q26" s="64"/>
      <c r="R26" s="64"/>
      <c r="S26" s="64"/>
      <c r="T26" s="64"/>
      <c r="U26" s="64"/>
      <c r="V26" s="64"/>
      <c r="W26" s="64"/>
      <c r="X26" s="64"/>
      <c r="Y26" s="64"/>
      <c r="Z26" s="65"/>
    </row>
    <row r="27" spans="1:26">
      <c r="A27" s="16">
        <v>1</v>
      </c>
      <c r="B27" s="16" t="s">
        <v>79</v>
      </c>
      <c r="C27" s="16" t="s">
        <v>44</v>
      </c>
      <c r="D27" s="16">
        <v>3</v>
      </c>
      <c r="E27" s="3" t="s">
        <v>252</v>
      </c>
      <c r="F27" s="11">
        <v>30</v>
      </c>
      <c r="G27" s="11" t="s">
        <v>229</v>
      </c>
      <c r="H27" s="11">
        <f>IF(Table25717[[#This Row],[Well Used?]]="Unused",30,IF(Table25717[[#This Row],[Well Used?]]="1st Use",22,IF(Table25717[[#This Row],[Well Used?]]="2nd Use",14,IF(Table25717[[#This Row],[Well Used?]]="3rd Use",6,"Well Done"))))</f>
        <v>14</v>
      </c>
      <c r="I27" s="18" t="str">
        <f>IF(Table25717[[#This Row],[Volume  (ul) Remaining]]=6,"Well Done","-")</f>
        <v>-</v>
      </c>
      <c r="J27" s="11"/>
      <c r="K27" s="11"/>
      <c r="L27" s="11"/>
      <c r="N27" s="63"/>
      <c r="O27" s="64"/>
      <c r="P27" s="64"/>
      <c r="Q27" s="64"/>
      <c r="R27" s="64"/>
      <c r="S27" s="64"/>
      <c r="T27" s="64"/>
      <c r="U27" s="64"/>
      <c r="V27" s="64"/>
      <c r="W27" s="64"/>
      <c r="X27" s="64"/>
      <c r="Y27" s="64"/>
      <c r="Z27" s="65"/>
    </row>
    <row r="28" spans="1:26">
      <c r="A28" s="16">
        <v>1</v>
      </c>
      <c r="B28" s="16" t="s">
        <v>81</v>
      </c>
      <c r="C28" s="16" t="s">
        <v>22</v>
      </c>
      <c r="D28" s="16">
        <v>4</v>
      </c>
      <c r="E28" s="3" t="s">
        <v>253</v>
      </c>
      <c r="F28" s="11">
        <v>30</v>
      </c>
      <c r="G28" s="11" t="s">
        <v>229</v>
      </c>
      <c r="H28" s="11">
        <f>IF(Table25717[[#This Row],[Well Used?]]="Unused",30,IF(Table25717[[#This Row],[Well Used?]]="1st Use",22,IF(Table25717[[#This Row],[Well Used?]]="2nd Use",14,IF(Table25717[[#This Row],[Well Used?]]="3rd Use",6,"Well Done"))))</f>
        <v>14</v>
      </c>
      <c r="I28" s="18" t="str">
        <f>IF(Table25717[[#This Row],[Volume  (ul) Remaining]]=6,"Well Done","-")</f>
        <v>-</v>
      </c>
      <c r="J28" s="11"/>
      <c r="K28" s="11"/>
      <c r="L28" s="11"/>
      <c r="N28" s="63"/>
      <c r="O28" s="64"/>
      <c r="P28" s="64"/>
      <c r="Q28" s="64"/>
      <c r="R28" s="64"/>
      <c r="S28" s="64"/>
      <c r="T28" s="64"/>
      <c r="U28" s="64"/>
      <c r="V28" s="64"/>
      <c r="W28" s="64"/>
      <c r="X28" s="64"/>
      <c r="Y28" s="64"/>
      <c r="Z28" s="65"/>
    </row>
    <row r="29" spans="1:26">
      <c r="A29" s="16">
        <v>1</v>
      </c>
      <c r="B29" s="16" t="s">
        <v>83</v>
      </c>
      <c r="C29" s="16" t="s">
        <v>26</v>
      </c>
      <c r="D29" s="16">
        <v>4</v>
      </c>
      <c r="E29" s="3" t="s">
        <v>254</v>
      </c>
      <c r="F29" s="11">
        <v>30</v>
      </c>
      <c r="G29" s="11" t="s">
        <v>229</v>
      </c>
      <c r="H29" s="11">
        <f>IF(Table25717[[#This Row],[Well Used?]]="Unused",30,IF(Table25717[[#This Row],[Well Used?]]="1st Use",22,IF(Table25717[[#This Row],[Well Used?]]="2nd Use",14,IF(Table25717[[#This Row],[Well Used?]]="3rd Use",6,"Well Done"))))</f>
        <v>14</v>
      </c>
      <c r="I29" s="18" t="str">
        <f>IF(Table25717[[#This Row],[Volume  (ul) Remaining]]=6,"Well Done","-")</f>
        <v>-</v>
      </c>
      <c r="J29" s="11"/>
      <c r="K29" s="11"/>
      <c r="L29" s="11"/>
      <c r="N29" s="63"/>
      <c r="O29" s="64"/>
      <c r="P29" s="64"/>
      <c r="Q29" s="64"/>
      <c r="R29" s="64"/>
      <c r="S29" s="64"/>
      <c r="T29" s="64"/>
      <c r="U29" s="64"/>
      <c r="V29" s="64"/>
      <c r="W29" s="64"/>
      <c r="X29" s="64"/>
      <c r="Y29" s="64"/>
      <c r="Z29" s="65"/>
    </row>
    <row r="30" spans="1:26">
      <c r="A30" s="16">
        <v>1</v>
      </c>
      <c r="B30" s="16" t="s">
        <v>85</v>
      </c>
      <c r="C30" s="16" t="s">
        <v>29</v>
      </c>
      <c r="D30" s="16">
        <v>4</v>
      </c>
      <c r="E30" s="3" t="s">
        <v>255</v>
      </c>
      <c r="F30" s="11">
        <v>30</v>
      </c>
      <c r="G30" s="11" t="s">
        <v>229</v>
      </c>
      <c r="H30" s="11">
        <f>IF(Table25717[[#This Row],[Well Used?]]="Unused",30,IF(Table25717[[#This Row],[Well Used?]]="1st Use",22,IF(Table25717[[#This Row],[Well Used?]]="2nd Use",14,IF(Table25717[[#This Row],[Well Used?]]="3rd Use",6,"Well Done"))))</f>
        <v>14</v>
      </c>
      <c r="I30" s="18" t="str">
        <f>IF(Table25717[[#This Row],[Volume  (ul) Remaining]]=6,"Well Done","-")</f>
        <v>-</v>
      </c>
      <c r="J30" s="11"/>
      <c r="K30" s="11"/>
      <c r="L30" s="11"/>
      <c r="N30" s="63"/>
      <c r="O30" s="64"/>
      <c r="P30" s="64"/>
      <c r="Q30" s="64"/>
      <c r="R30" s="64"/>
      <c r="S30" s="64"/>
      <c r="T30" s="64"/>
      <c r="U30" s="64"/>
      <c r="V30" s="64"/>
      <c r="W30" s="64"/>
      <c r="X30" s="64"/>
      <c r="Y30" s="64"/>
      <c r="Z30" s="65"/>
    </row>
    <row r="31" spans="1:26">
      <c r="A31" s="16">
        <v>1</v>
      </c>
      <c r="B31" s="16" t="s">
        <v>87</v>
      </c>
      <c r="C31" s="16" t="s">
        <v>32</v>
      </c>
      <c r="D31" s="16">
        <v>4</v>
      </c>
      <c r="E31" s="3" t="s">
        <v>256</v>
      </c>
      <c r="F31" s="11">
        <v>30</v>
      </c>
      <c r="G31" s="11" t="s">
        <v>229</v>
      </c>
      <c r="H31" s="11">
        <f>IF(Table25717[[#This Row],[Well Used?]]="Unused",30,IF(Table25717[[#This Row],[Well Used?]]="1st Use",22,IF(Table25717[[#This Row],[Well Used?]]="2nd Use",14,IF(Table25717[[#This Row],[Well Used?]]="3rd Use",6,"Well Done"))))</f>
        <v>14</v>
      </c>
      <c r="I31" s="18" t="str">
        <f>IF(Table25717[[#This Row],[Volume  (ul) Remaining]]=6,"Well Done","-")</f>
        <v>-</v>
      </c>
      <c r="J31" s="11"/>
      <c r="K31" s="11"/>
      <c r="L31" s="11"/>
      <c r="N31" s="63"/>
      <c r="O31" s="64"/>
      <c r="P31" s="64"/>
      <c r="Q31" s="64"/>
      <c r="R31" s="64"/>
      <c r="S31" s="64"/>
      <c r="T31" s="64"/>
      <c r="U31" s="64"/>
      <c r="V31" s="64"/>
      <c r="W31" s="64"/>
      <c r="X31" s="64"/>
      <c r="Y31" s="64"/>
      <c r="Z31" s="65"/>
    </row>
    <row r="32" spans="1:26">
      <c r="A32" s="16">
        <v>1</v>
      </c>
      <c r="B32" s="16" t="s">
        <v>89</v>
      </c>
      <c r="C32" s="16" t="s">
        <v>35</v>
      </c>
      <c r="D32" s="16">
        <v>4</v>
      </c>
      <c r="E32" s="3" t="s">
        <v>257</v>
      </c>
      <c r="F32" s="11">
        <v>30</v>
      </c>
      <c r="G32" s="11" t="s">
        <v>229</v>
      </c>
      <c r="H32" s="11">
        <f>IF(Table25717[[#This Row],[Well Used?]]="Unused",30,IF(Table25717[[#This Row],[Well Used?]]="1st Use",22,IF(Table25717[[#This Row],[Well Used?]]="2nd Use",14,IF(Table25717[[#This Row],[Well Used?]]="3rd Use",6,"Well Done"))))</f>
        <v>14</v>
      </c>
      <c r="I32" s="18" t="str">
        <f>IF(Table25717[[#This Row],[Volume  (ul) Remaining]]=6,"Well Done","-")</f>
        <v>-</v>
      </c>
      <c r="J32" s="11"/>
      <c r="K32" s="11"/>
      <c r="L32" s="11"/>
      <c r="N32" s="63"/>
      <c r="O32" s="64"/>
      <c r="P32" s="64"/>
      <c r="Q32" s="64"/>
      <c r="R32" s="64"/>
      <c r="S32" s="64"/>
      <c r="T32" s="64"/>
      <c r="U32" s="64"/>
      <c r="V32" s="64"/>
      <c r="W32" s="64"/>
      <c r="X32" s="64"/>
      <c r="Y32" s="64"/>
      <c r="Z32" s="65"/>
    </row>
    <row r="33" spans="1:26">
      <c r="A33" s="16">
        <v>1</v>
      </c>
      <c r="B33" s="16" t="s">
        <v>91</v>
      </c>
      <c r="C33" s="16" t="s">
        <v>38</v>
      </c>
      <c r="D33" s="16">
        <v>4</v>
      </c>
      <c r="E33" s="3" t="s">
        <v>258</v>
      </c>
      <c r="F33" s="11">
        <v>30</v>
      </c>
      <c r="G33" s="11" t="s">
        <v>229</v>
      </c>
      <c r="H33" s="11">
        <f>IF(Table25717[[#This Row],[Well Used?]]="Unused",30,IF(Table25717[[#This Row],[Well Used?]]="1st Use",22,IF(Table25717[[#This Row],[Well Used?]]="2nd Use",14,IF(Table25717[[#This Row],[Well Used?]]="3rd Use",6,"Well Done"))))</f>
        <v>14</v>
      </c>
      <c r="I33" s="18" t="str">
        <f>IF(Table25717[[#This Row],[Volume  (ul) Remaining]]=6,"Well Done","-")</f>
        <v>-</v>
      </c>
      <c r="J33" s="11"/>
      <c r="K33" s="11"/>
      <c r="L33" s="11"/>
      <c r="N33" s="63"/>
      <c r="O33" s="64"/>
      <c r="P33" s="64"/>
      <c r="Q33" s="64"/>
      <c r="R33" s="64"/>
      <c r="S33" s="64"/>
      <c r="T33" s="64"/>
      <c r="U33" s="64"/>
      <c r="V33" s="64"/>
      <c r="W33" s="64"/>
      <c r="X33" s="64"/>
      <c r="Y33" s="64"/>
      <c r="Z33" s="65"/>
    </row>
    <row r="34" spans="1:26">
      <c r="A34" s="16">
        <v>1</v>
      </c>
      <c r="B34" s="16" t="s">
        <v>93</v>
      </c>
      <c r="C34" s="16" t="s">
        <v>41</v>
      </c>
      <c r="D34" s="16">
        <v>4</v>
      </c>
      <c r="E34" s="3" t="s">
        <v>259</v>
      </c>
      <c r="F34" s="11">
        <v>30</v>
      </c>
      <c r="G34" s="11" t="s">
        <v>229</v>
      </c>
      <c r="H34" s="11">
        <f>IF(Table25717[[#This Row],[Well Used?]]="Unused",30,IF(Table25717[[#This Row],[Well Used?]]="1st Use",22,IF(Table25717[[#This Row],[Well Used?]]="2nd Use",14,IF(Table25717[[#This Row],[Well Used?]]="3rd Use",6,"Well Done"))))</f>
        <v>14</v>
      </c>
      <c r="I34" s="18" t="str">
        <f>IF(Table25717[[#This Row],[Volume  (ul) Remaining]]=6,"Well Done","-")</f>
        <v>-</v>
      </c>
      <c r="J34" s="11"/>
      <c r="K34" s="11"/>
      <c r="L34" s="11"/>
      <c r="N34" s="63"/>
      <c r="O34" s="64"/>
      <c r="P34" s="64"/>
      <c r="Q34" s="64"/>
      <c r="R34" s="64"/>
      <c r="S34" s="64"/>
      <c r="T34" s="64"/>
      <c r="U34" s="64"/>
      <c r="V34" s="64"/>
      <c r="W34" s="64"/>
      <c r="X34" s="64"/>
      <c r="Y34" s="64"/>
      <c r="Z34" s="65"/>
    </row>
    <row r="35" spans="1:26">
      <c r="A35" s="16">
        <v>1</v>
      </c>
      <c r="B35" s="16" t="s">
        <v>95</v>
      </c>
      <c r="C35" s="16" t="s">
        <v>44</v>
      </c>
      <c r="D35" s="16">
        <v>4</v>
      </c>
      <c r="E35" s="3" t="s">
        <v>260</v>
      </c>
      <c r="F35" s="11">
        <v>30</v>
      </c>
      <c r="G35" s="11" t="s">
        <v>48</v>
      </c>
      <c r="H35" s="11">
        <f>IF(Table25717[[#This Row],[Well Used?]]="Unused",30,IF(Table25717[[#This Row],[Well Used?]]="1st Use",22,IF(Table25717[[#This Row],[Well Used?]]="2nd Use",14,IF(Table25717[[#This Row],[Well Used?]]="3rd Use",6,"Well Done"))))</f>
        <v>22</v>
      </c>
      <c r="I35" s="18" t="str">
        <f>IF(Table25717[[#This Row],[Volume  (ul) Remaining]]=6,"Well Done","-")</f>
        <v>-</v>
      </c>
      <c r="J35" s="11"/>
      <c r="K35" s="11"/>
      <c r="L35" s="11"/>
      <c r="N35" s="63"/>
      <c r="O35" s="64"/>
      <c r="P35" s="64"/>
      <c r="Q35" s="64"/>
      <c r="R35" s="64"/>
      <c r="S35" s="64"/>
      <c r="T35" s="64"/>
      <c r="U35" s="64"/>
      <c r="V35" s="64"/>
      <c r="W35" s="64"/>
      <c r="X35" s="64"/>
      <c r="Y35" s="64"/>
      <c r="Z35" s="65"/>
    </row>
    <row r="36" spans="1:26">
      <c r="A36" s="16">
        <v>1</v>
      </c>
      <c r="B36" s="16" t="s">
        <v>97</v>
      </c>
      <c r="C36" s="16" t="s">
        <v>22</v>
      </c>
      <c r="D36" s="16">
        <v>5</v>
      </c>
      <c r="E36" s="3" t="s">
        <v>261</v>
      </c>
      <c r="F36" s="11">
        <v>30</v>
      </c>
      <c r="G36" s="11" t="s">
        <v>229</v>
      </c>
      <c r="H36" s="11">
        <f>IF(Table25717[[#This Row],[Well Used?]]="Unused",30,IF(Table25717[[#This Row],[Well Used?]]="1st Use",22,IF(Table25717[[#This Row],[Well Used?]]="2nd Use",14,IF(Table25717[[#This Row],[Well Used?]]="3rd Use",6,"Well Done"))))</f>
        <v>14</v>
      </c>
      <c r="I36" s="18" t="str">
        <f>IF(Table25717[[#This Row],[Volume  (ul) Remaining]]=6,"Well Done","-")</f>
        <v>-</v>
      </c>
      <c r="J36" s="11"/>
      <c r="K36" s="11"/>
      <c r="L36" s="11"/>
      <c r="N36" s="63"/>
      <c r="O36" s="64"/>
      <c r="P36" s="64"/>
      <c r="Q36" s="64"/>
      <c r="R36" s="64"/>
      <c r="S36" s="64"/>
      <c r="T36" s="64"/>
      <c r="U36" s="64"/>
      <c r="V36" s="64"/>
      <c r="W36" s="64"/>
      <c r="X36" s="64"/>
      <c r="Y36" s="64"/>
      <c r="Z36" s="65"/>
    </row>
    <row r="37" spans="1:26">
      <c r="A37" s="16">
        <v>1</v>
      </c>
      <c r="B37" s="16" t="s">
        <v>99</v>
      </c>
      <c r="C37" s="16" t="s">
        <v>26</v>
      </c>
      <c r="D37" s="16">
        <v>5</v>
      </c>
      <c r="E37" s="3" t="s">
        <v>262</v>
      </c>
      <c r="F37" s="11">
        <v>30</v>
      </c>
      <c r="G37" s="11" t="s">
        <v>229</v>
      </c>
      <c r="H37" s="11">
        <f>IF(Table25717[[#This Row],[Well Used?]]="Unused",30,IF(Table25717[[#This Row],[Well Used?]]="1st Use",22,IF(Table25717[[#This Row],[Well Used?]]="2nd Use",14,IF(Table25717[[#This Row],[Well Used?]]="3rd Use",6,"Well Done"))))</f>
        <v>14</v>
      </c>
      <c r="I37" s="18" t="str">
        <f>IF(Table25717[[#This Row],[Volume  (ul) Remaining]]=6,"Well Done","-")</f>
        <v>-</v>
      </c>
      <c r="J37" s="11"/>
      <c r="K37" s="11"/>
      <c r="L37" s="11"/>
      <c r="N37" s="63"/>
      <c r="O37" s="64"/>
      <c r="P37" s="64"/>
      <c r="Q37" s="64"/>
      <c r="R37" s="64"/>
      <c r="S37" s="64"/>
      <c r="T37" s="64"/>
      <c r="U37" s="64"/>
      <c r="V37" s="64"/>
      <c r="W37" s="64"/>
      <c r="X37" s="64"/>
      <c r="Y37" s="64"/>
      <c r="Z37" s="65"/>
    </row>
    <row r="38" spans="1:26">
      <c r="A38" s="16">
        <v>1</v>
      </c>
      <c r="B38" s="16" t="s">
        <v>101</v>
      </c>
      <c r="C38" s="16" t="s">
        <v>29</v>
      </c>
      <c r="D38" s="16">
        <v>5</v>
      </c>
      <c r="E38" s="3" t="s">
        <v>263</v>
      </c>
      <c r="F38" s="11">
        <v>30</v>
      </c>
      <c r="G38" s="11" t="s">
        <v>229</v>
      </c>
      <c r="H38" s="11">
        <f>IF(Table25717[[#This Row],[Well Used?]]="Unused",30,IF(Table25717[[#This Row],[Well Used?]]="1st Use",22,IF(Table25717[[#This Row],[Well Used?]]="2nd Use",14,IF(Table25717[[#This Row],[Well Used?]]="3rd Use",6,"Well Done"))))</f>
        <v>14</v>
      </c>
      <c r="I38" s="18" t="str">
        <f>IF(Table25717[[#This Row],[Volume  (ul) Remaining]]=6,"Well Done","-")</f>
        <v>-</v>
      </c>
      <c r="J38" s="11"/>
      <c r="K38" s="11"/>
      <c r="L38" s="11"/>
      <c r="N38" s="63"/>
      <c r="O38" s="64"/>
      <c r="P38" s="64"/>
      <c r="Q38" s="64"/>
      <c r="R38" s="64"/>
      <c r="S38" s="64"/>
      <c r="T38" s="64"/>
      <c r="U38" s="64"/>
      <c r="V38" s="64"/>
      <c r="W38" s="64"/>
      <c r="X38" s="64"/>
      <c r="Y38" s="64"/>
      <c r="Z38" s="65"/>
    </row>
    <row r="39" spans="1:26">
      <c r="A39" s="16">
        <v>1</v>
      </c>
      <c r="B39" s="16" t="s">
        <v>103</v>
      </c>
      <c r="C39" s="16" t="s">
        <v>32</v>
      </c>
      <c r="D39" s="16">
        <v>5</v>
      </c>
      <c r="E39" s="3" t="s">
        <v>264</v>
      </c>
      <c r="F39" s="11">
        <v>30</v>
      </c>
      <c r="G39" s="11" t="s">
        <v>229</v>
      </c>
      <c r="H39" s="11">
        <f>IF(Table25717[[#This Row],[Well Used?]]="Unused",30,IF(Table25717[[#This Row],[Well Used?]]="1st Use",22,IF(Table25717[[#This Row],[Well Used?]]="2nd Use",14,IF(Table25717[[#This Row],[Well Used?]]="3rd Use",6,"Well Done"))))</f>
        <v>14</v>
      </c>
      <c r="I39" s="18" t="str">
        <f>IF(Table25717[[#This Row],[Volume  (ul) Remaining]]=6,"Well Done","-")</f>
        <v>-</v>
      </c>
      <c r="J39" s="11"/>
      <c r="K39" s="11"/>
      <c r="L39" s="11"/>
      <c r="N39" s="63"/>
      <c r="O39" s="64"/>
      <c r="P39" s="64"/>
      <c r="Q39" s="64"/>
      <c r="R39" s="64"/>
      <c r="S39" s="64"/>
      <c r="T39" s="64"/>
      <c r="U39" s="64"/>
      <c r="V39" s="64"/>
      <c r="W39" s="64"/>
      <c r="X39" s="64"/>
      <c r="Y39" s="64"/>
      <c r="Z39" s="65"/>
    </row>
    <row r="40" spans="1:26">
      <c r="A40" s="16">
        <v>1</v>
      </c>
      <c r="B40" s="16" t="s">
        <v>105</v>
      </c>
      <c r="C40" s="16" t="s">
        <v>35</v>
      </c>
      <c r="D40" s="16">
        <v>5</v>
      </c>
      <c r="E40" s="3" t="s">
        <v>265</v>
      </c>
      <c r="F40" s="11">
        <v>30</v>
      </c>
      <c r="G40" s="11" t="s">
        <v>229</v>
      </c>
      <c r="H40" s="11">
        <f>IF(Table25717[[#This Row],[Well Used?]]="Unused",30,IF(Table25717[[#This Row],[Well Used?]]="1st Use",22,IF(Table25717[[#This Row],[Well Used?]]="2nd Use",14,IF(Table25717[[#This Row],[Well Used?]]="3rd Use",6,"Well Done"))))</f>
        <v>14</v>
      </c>
      <c r="I40" s="18" t="str">
        <f>IF(Table25717[[#This Row],[Volume  (ul) Remaining]]=6,"Well Done","-")</f>
        <v>-</v>
      </c>
      <c r="J40" s="11"/>
      <c r="K40" s="11"/>
      <c r="L40" s="11"/>
      <c r="N40" s="63"/>
      <c r="O40" s="64"/>
      <c r="P40" s="64"/>
      <c r="Q40" s="64"/>
      <c r="R40" s="64"/>
      <c r="S40" s="64"/>
      <c r="T40" s="64"/>
      <c r="U40" s="64"/>
      <c r="V40" s="64"/>
      <c r="W40" s="64"/>
      <c r="X40" s="64"/>
      <c r="Y40" s="64"/>
      <c r="Z40" s="65"/>
    </row>
    <row r="41" spans="1:26">
      <c r="A41" s="16">
        <v>1</v>
      </c>
      <c r="B41" s="16" t="s">
        <v>107</v>
      </c>
      <c r="C41" s="16" t="s">
        <v>38</v>
      </c>
      <c r="D41" s="16">
        <v>5</v>
      </c>
      <c r="E41" s="3" t="s">
        <v>266</v>
      </c>
      <c r="F41" s="11">
        <v>30</v>
      </c>
      <c r="G41" s="11" t="s">
        <v>229</v>
      </c>
      <c r="H41" s="11">
        <f>IF(Table25717[[#This Row],[Well Used?]]="Unused",30,IF(Table25717[[#This Row],[Well Used?]]="1st Use",22,IF(Table25717[[#This Row],[Well Used?]]="2nd Use",14,IF(Table25717[[#This Row],[Well Used?]]="3rd Use",6,"Well Done"))))</f>
        <v>14</v>
      </c>
      <c r="I41" s="18" t="str">
        <f>IF(Table25717[[#This Row],[Volume  (ul) Remaining]]=6,"Well Done","-")</f>
        <v>-</v>
      </c>
      <c r="J41" s="11"/>
      <c r="K41" s="11"/>
      <c r="L41" s="11"/>
      <c r="N41" s="63"/>
      <c r="O41" s="64"/>
      <c r="P41" s="64"/>
      <c r="Q41" s="64"/>
      <c r="R41" s="64"/>
      <c r="S41" s="64"/>
      <c r="T41" s="64"/>
      <c r="U41" s="64"/>
      <c r="V41" s="64"/>
      <c r="W41" s="64"/>
      <c r="X41" s="64"/>
      <c r="Y41" s="64"/>
      <c r="Z41" s="65"/>
    </row>
    <row r="42" spans="1:26">
      <c r="A42" s="16">
        <v>1</v>
      </c>
      <c r="B42" s="16" t="s">
        <v>109</v>
      </c>
      <c r="C42" s="16" t="s">
        <v>41</v>
      </c>
      <c r="D42" s="16">
        <v>5</v>
      </c>
      <c r="E42" s="3" t="s">
        <v>267</v>
      </c>
      <c r="F42" s="11">
        <v>30</v>
      </c>
      <c r="G42" s="11" t="s">
        <v>229</v>
      </c>
      <c r="H42" s="11">
        <f>IF(Table25717[[#This Row],[Well Used?]]="Unused",30,IF(Table25717[[#This Row],[Well Used?]]="1st Use",22,IF(Table25717[[#This Row],[Well Used?]]="2nd Use",14,IF(Table25717[[#This Row],[Well Used?]]="3rd Use",6,"Well Done"))))</f>
        <v>14</v>
      </c>
      <c r="I42" s="18" t="str">
        <f>IF(Table25717[[#This Row],[Volume  (ul) Remaining]]=6,"Well Done","-")</f>
        <v>-</v>
      </c>
      <c r="J42" s="11"/>
      <c r="K42" s="11"/>
      <c r="L42" s="11"/>
      <c r="N42" s="63"/>
      <c r="O42" s="64"/>
      <c r="P42" s="64"/>
      <c r="Q42" s="64"/>
      <c r="R42" s="64"/>
      <c r="S42" s="64"/>
      <c r="T42" s="64"/>
      <c r="U42" s="64"/>
      <c r="V42" s="64"/>
      <c r="W42" s="64"/>
      <c r="X42" s="64"/>
      <c r="Y42" s="64"/>
      <c r="Z42" s="65"/>
    </row>
    <row r="43" spans="1:26">
      <c r="A43" s="16">
        <v>1</v>
      </c>
      <c r="B43" s="16" t="s">
        <v>111</v>
      </c>
      <c r="C43" s="16" t="s">
        <v>44</v>
      </c>
      <c r="D43" s="16">
        <v>5</v>
      </c>
      <c r="E43" s="3" t="s">
        <v>268</v>
      </c>
      <c r="F43" s="11">
        <v>30</v>
      </c>
      <c r="G43" s="11" t="s">
        <v>229</v>
      </c>
      <c r="H43" s="11">
        <f>IF(Table25717[[#This Row],[Well Used?]]="Unused",30,IF(Table25717[[#This Row],[Well Used?]]="1st Use",22,IF(Table25717[[#This Row],[Well Used?]]="2nd Use",14,IF(Table25717[[#This Row],[Well Used?]]="3rd Use",6,"Well Done"))))</f>
        <v>14</v>
      </c>
      <c r="I43" s="18" t="str">
        <f>IF(Table25717[[#This Row],[Volume  (ul) Remaining]]=6,"Well Done","-")</f>
        <v>-</v>
      </c>
      <c r="J43" s="11"/>
      <c r="K43" s="11"/>
      <c r="L43" s="11"/>
      <c r="N43" s="63"/>
      <c r="O43" s="64"/>
      <c r="P43" s="64"/>
      <c r="Q43" s="64"/>
      <c r="R43" s="64"/>
      <c r="S43" s="64"/>
      <c r="T43" s="64"/>
      <c r="U43" s="64"/>
      <c r="V43" s="64"/>
      <c r="W43" s="64"/>
      <c r="X43" s="64"/>
      <c r="Y43" s="64"/>
      <c r="Z43" s="65"/>
    </row>
    <row r="44" spans="1:26">
      <c r="A44" s="16">
        <v>1</v>
      </c>
      <c r="B44" s="16" t="s">
        <v>113</v>
      </c>
      <c r="C44" s="16" t="s">
        <v>22</v>
      </c>
      <c r="D44" s="16">
        <v>6</v>
      </c>
      <c r="E44" s="3" t="s">
        <v>269</v>
      </c>
      <c r="F44" s="11">
        <v>30</v>
      </c>
      <c r="G44" s="11" t="s">
        <v>48</v>
      </c>
      <c r="H44" s="11">
        <f>IF(Table25717[[#This Row],[Well Used?]]="Unused",30,IF(Table25717[[#This Row],[Well Used?]]="1st Use",22,IF(Table25717[[#This Row],[Well Used?]]="2nd Use",14,IF(Table25717[[#This Row],[Well Used?]]="3rd Use",6,"Well Done"))))</f>
        <v>22</v>
      </c>
      <c r="I44" s="18" t="str">
        <f>IF(Table25717[[#This Row],[Volume  (ul) Remaining]]=6,"Well Done","-")</f>
        <v>-</v>
      </c>
      <c r="J44" s="11"/>
      <c r="K44" s="11"/>
      <c r="L44" s="11"/>
      <c r="N44" s="63"/>
      <c r="O44" s="64"/>
      <c r="P44" s="64"/>
      <c r="Q44" s="64"/>
      <c r="R44" s="64"/>
      <c r="S44" s="64"/>
      <c r="T44" s="64"/>
      <c r="U44" s="64"/>
      <c r="V44" s="64"/>
      <c r="W44" s="64"/>
      <c r="X44" s="64"/>
      <c r="Y44" s="64"/>
      <c r="Z44" s="65"/>
    </row>
    <row r="45" spans="1:26">
      <c r="A45" s="16">
        <v>1</v>
      </c>
      <c r="B45" s="16" t="s">
        <v>115</v>
      </c>
      <c r="C45" s="16" t="s">
        <v>26</v>
      </c>
      <c r="D45" s="16">
        <v>6</v>
      </c>
      <c r="E45" s="3" t="s">
        <v>270</v>
      </c>
      <c r="F45" s="11">
        <v>30</v>
      </c>
      <c r="G45" s="11" t="s">
        <v>48</v>
      </c>
      <c r="H45" s="11">
        <f>IF(Table25717[[#This Row],[Well Used?]]="Unused",30,IF(Table25717[[#This Row],[Well Used?]]="1st Use",22,IF(Table25717[[#This Row],[Well Used?]]="2nd Use",14,IF(Table25717[[#This Row],[Well Used?]]="3rd Use",6,"Well Done"))))</f>
        <v>22</v>
      </c>
      <c r="I45" s="18" t="str">
        <f>IF(Table25717[[#This Row],[Volume  (ul) Remaining]]=6,"Well Done","-")</f>
        <v>-</v>
      </c>
      <c r="J45" s="11"/>
      <c r="K45" s="11"/>
      <c r="L45" s="11"/>
      <c r="N45" s="63"/>
      <c r="O45" s="64"/>
      <c r="P45" s="64"/>
      <c r="Q45" s="64"/>
      <c r="R45" s="64"/>
      <c r="S45" s="64"/>
      <c r="T45" s="64"/>
      <c r="U45" s="64"/>
      <c r="V45" s="64"/>
      <c r="W45" s="64"/>
      <c r="X45" s="64"/>
      <c r="Y45" s="64"/>
      <c r="Z45" s="65"/>
    </row>
    <row r="46" spans="1:26">
      <c r="A46" s="16">
        <v>1</v>
      </c>
      <c r="B46" s="16" t="s">
        <v>117</v>
      </c>
      <c r="C46" s="16" t="s">
        <v>29</v>
      </c>
      <c r="D46" s="16">
        <v>6</v>
      </c>
      <c r="E46" s="3" t="s">
        <v>271</v>
      </c>
      <c r="F46" s="11">
        <v>30</v>
      </c>
      <c r="G46" s="11" t="s">
        <v>48</v>
      </c>
      <c r="H46" s="11">
        <f>IF(Table25717[[#This Row],[Well Used?]]="Unused",30,IF(Table25717[[#This Row],[Well Used?]]="1st Use",22,IF(Table25717[[#This Row],[Well Used?]]="2nd Use",14,IF(Table25717[[#This Row],[Well Used?]]="3rd Use",6,"Well Done"))))</f>
        <v>22</v>
      </c>
      <c r="I46" s="18" t="str">
        <f>IF(Table25717[[#This Row],[Volume  (ul) Remaining]]=6,"Well Done","-")</f>
        <v>-</v>
      </c>
      <c r="J46" s="11"/>
      <c r="K46" s="11"/>
      <c r="L46" s="11"/>
      <c r="N46" s="63"/>
      <c r="O46" s="64"/>
      <c r="P46" s="64"/>
      <c r="Q46" s="64"/>
      <c r="R46" s="64"/>
      <c r="S46" s="64"/>
      <c r="T46" s="64"/>
      <c r="U46" s="64"/>
      <c r="V46" s="64"/>
      <c r="W46" s="64"/>
      <c r="X46" s="64"/>
      <c r="Y46" s="64"/>
      <c r="Z46" s="65"/>
    </row>
    <row r="47" spans="1:26">
      <c r="A47" s="16">
        <v>1</v>
      </c>
      <c r="B47" s="16" t="s">
        <v>119</v>
      </c>
      <c r="C47" s="16" t="s">
        <v>32</v>
      </c>
      <c r="D47" s="16">
        <v>6</v>
      </c>
      <c r="E47" s="3" t="s">
        <v>272</v>
      </c>
      <c r="F47" s="11">
        <v>30</v>
      </c>
      <c r="G47" s="11" t="s">
        <v>48</v>
      </c>
      <c r="H47" s="11">
        <f>IF(Table25717[[#This Row],[Well Used?]]="Unused",30,IF(Table25717[[#This Row],[Well Used?]]="1st Use",22,IF(Table25717[[#This Row],[Well Used?]]="2nd Use",14,IF(Table25717[[#This Row],[Well Used?]]="3rd Use",6,"Well Done"))))</f>
        <v>22</v>
      </c>
      <c r="I47" s="18" t="str">
        <f>IF(Table25717[[#This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v>
      </c>
      <c r="B48" s="16" t="s">
        <v>121</v>
      </c>
      <c r="C48" s="16" t="s">
        <v>35</v>
      </c>
      <c r="D48" s="16">
        <v>6</v>
      </c>
      <c r="E48" s="3" t="s">
        <v>273</v>
      </c>
      <c r="F48" s="11">
        <v>30</v>
      </c>
      <c r="G48" s="11" t="s">
        <v>48</v>
      </c>
      <c r="H48" s="11">
        <f>IF(Table25717[[#This Row],[Well Used?]]="Unused",30,IF(Table25717[[#This Row],[Well Used?]]="1st Use",22,IF(Table25717[[#This Row],[Well Used?]]="2nd Use",14,IF(Table25717[[#This Row],[Well Used?]]="3rd Use",6,"Well Done"))))</f>
        <v>22</v>
      </c>
      <c r="I48" s="18" t="str">
        <f>IF(Table25717[[#This Row],[Volume  (ul) Remaining]]=6,"Well Done","-")</f>
        <v>-</v>
      </c>
      <c r="J48" s="11"/>
      <c r="K48" s="11"/>
      <c r="L48" s="11"/>
      <c r="N48" s="66"/>
      <c r="O48" s="67"/>
      <c r="P48" s="67"/>
      <c r="Q48" s="67"/>
      <c r="R48" s="67"/>
      <c r="S48" s="67"/>
      <c r="T48" s="67"/>
      <c r="U48" s="67"/>
      <c r="V48" s="67"/>
      <c r="W48" s="67"/>
      <c r="X48" s="67"/>
      <c r="Y48" s="67"/>
      <c r="Z48" s="68"/>
    </row>
    <row r="49" spans="1:12">
      <c r="A49" s="16">
        <v>1</v>
      </c>
      <c r="B49" s="16" t="s">
        <v>123</v>
      </c>
      <c r="C49" s="16" t="s">
        <v>38</v>
      </c>
      <c r="D49" s="16">
        <v>6</v>
      </c>
      <c r="E49" s="3" t="s">
        <v>274</v>
      </c>
      <c r="F49" s="11">
        <v>30</v>
      </c>
      <c r="G49" s="11" t="s">
        <v>48</v>
      </c>
      <c r="H49" s="11">
        <f>IF(Table25717[[#This Row],[Well Used?]]="Unused",30,IF(Table25717[[#This Row],[Well Used?]]="1st Use",22,IF(Table25717[[#This Row],[Well Used?]]="2nd Use",14,IF(Table25717[[#This Row],[Well Used?]]="3rd Use",6,"Well Done"))))</f>
        <v>22</v>
      </c>
      <c r="I49" s="18" t="str">
        <f>IF(Table25717[[#This Row],[Volume  (ul) Remaining]]=6,"Well Done","-")</f>
        <v>-</v>
      </c>
      <c r="J49" s="11"/>
      <c r="K49" s="11"/>
      <c r="L49" s="11"/>
    </row>
    <row r="50" spans="1:12">
      <c r="A50" s="16">
        <v>1</v>
      </c>
      <c r="B50" s="16" t="s">
        <v>125</v>
      </c>
      <c r="C50" s="16" t="s">
        <v>41</v>
      </c>
      <c r="D50" s="16">
        <v>6</v>
      </c>
      <c r="E50" s="3" t="s">
        <v>275</v>
      </c>
      <c r="F50" s="11">
        <v>30</v>
      </c>
      <c r="G50" s="11" t="s">
        <v>48</v>
      </c>
      <c r="H50" s="11">
        <f>IF(Table25717[[#This Row],[Well Used?]]="Unused",30,IF(Table25717[[#This Row],[Well Used?]]="1st Use",22,IF(Table25717[[#This Row],[Well Used?]]="2nd Use",14,IF(Table25717[[#This Row],[Well Used?]]="3rd Use",6,"Well Done"))))</f>
        <v>22</v>
      </c>
      <c r="I50" s="18" t="str">
        <f>IF(Table25717[[#This Row],[Volume  (ul) Remaining]]=6,"Well Done","-")</f>
        <v>-</v>
      </c>
      <c r="J50" s="11"/>
      <c r="K50" s="11"/>
      <c r="L50" s="11"/>
    </row>
    <row r="51" spans="1:12">
      <c r="A51" s="16">
        <v>1</v>
      </c>
      <c r="B51" s="16" t="s">
        <v>127</v>
      </c>
      <c r="C51" s="16" t="s">
        <v>44</v>
      </c>
      <c r="D51" s="16">
        <v>6</v>
      </c>
      <c r="E51" s="3" t="s">
        <v>276</v>
      </c>
      <c r="F51" s="11">
        <v>30</v>
      </c>
      <c r="G51" s="11" t="s">
        <v>48</v>
      </c>
      <c r="H51" s="11">
        <f>IF(Table25717[[#This Row],[Well Used?]]="Unused",30,IF(Table25717[[#This Row],[Well Used?]]="1st Use",22,IF(Table25717[[#This Row],[Well Used?]]="2nd Use",14,IF(Table25717[[#This Row],[Well Used?]]="3rd Use",6,"Well Done"))))</f>
        <v>22</v>
      </c>
      <c r="I51" s="18" t="str">
        <f>IF(Table25717[[#This Row],[Volume  (ul) Remaining]]=6,"Well Done","-")</f>
        <v>-</v>
      </c>
      <c r="J51" s="11"/>
      <c r="K51" s="11"/>
      <c r="L51" s="11"/>
    </row>
    <row r="52" spans="1:12">
      <c r="A52" s="16">
        <v>1</v>
      </c>
      <c r="B52" s="16" t="s">
        <v>129</v>
      </c>
      <c r="C52" s="16" t="s">
        <v>22</v>
      </c>
      <c r="D52" s="16">
        <v>7</v>
      </c>
      <c r="E52" s="3" t="s">
        <v>277</v>
      </c>
      <c r="F52" s="11">
        <v>30</v>
      </c>
      <c r="G52" s="11" t="s">
        <v>229</v>
      </c>
      <c r="H52" s="11">
        <f>IF(Table25717[[#This Row],[Well Used?]]="Unused",30,IF(Table25717[[#This Row],[Well Used?]]="1st Use",22,IF(Table25717[[#This Row],[Well Used?]]="2nd Use",14,IF(Table25717[[#This Row],[Well Used?]]="3rd Use",6,"Well Done"))))</f>
        <v>14</v>
      </c>
      <c r="I52" s="18" t="str">
        <f>IF(Table25717[[#This Row],[Volume  (ul) Remaining]]=6,"Well Done","-")</f>
        <v>-</v>
      </c>
      <c r="J52" s="11"/>
      <c r="K52" s="11"/>
      <c r="L52" s="11"/>
    </row>
    <row r="53" spans="1:12">
      <c r="A53" s="16">
        <v>1</v>
      </c>
      <c r="B53" s="16" t="s">
        <v>132</v>
      </c>
      <c r="C53" s="16" t="s">
        <v>26</v>
      </c>
      <c r="D53" s="16">
        <v>7</v>
      </c>
      <c r="E53" s="3" t="s">
        <v>278</v>
      </c>
      <c r="F53" s="11">
        <v>30</v>
      </c>
      <c r="G53" s="11" t="s">
        <v>229</v>
      </c>
      <c r="H53" s="11">
        <f>IF(Table25717[[#This Row],[Well Used?]]="Unused",30,IF(Table25717[[#This Row],[Well Used?]]="1st Use",22,IF(Table25717[[#This Row],[Well Used?]]="2nd Use",14,IF(Table25717[[#This Row],[Well Used?]]="3rd Use",6,"Well Done"))))</f>
        <v>14</v>
      </c>
      <c r="I53" s="18" t="str">
        <f>IF(Table25717[[#This Row],[Volume  (ul) Remaining]]=6,"Well Done","-")</f>
        <v>-</v>
      </c>
      <c r="J53" s="11"/>
      <c r="K53" s="11"/>
      <c r="L53" s="11"/>
    </row>
    <row r="54" spans="1:12">
      <c r="A54" s="16">
        <v>1</v>
      </c>
      <c r="B54" s="16" t="s">
        <v>134</v>
      </c>
      <c r="C54" s="16" t="s">
        <v>29</v>
      </c>
      <c r="D54" s="16">
        <v>7</v>
      </c>
      <c r="E54" s="3" t="s">
        <v>279</v>
      </c>
      <c r="F54" s="11">
        <v>30</v>
      </c>
      <c r="G54" s="11" t="s">
        <v>229</v>
      </c>
      <c r="H54" s="11">
        <f>IF(Table25717[[#This Row],[Well Used?]]="Unused",30,IF(Table25717[[#This Row],[Well Used?]]="1st Use",22,IF(Table25717[[#This Row],[Well Used?]]="2nd Use",14,IF(Table25717[[#This Row],[Well Used?]]="3rd Use",6,"Well Done"))))</f>
        <v>14</v>
      </c>
      <c r="I54" s="18" t="str">
        <f>IF(Table25717[[#This Row],[Volume  (ul) Remaining]]=6,"Well Done","-")</f>
        <v>-</v>
      </c>
      <c r="J54" s="11"/>
      <c r="K54" s="11"/>
      <c r="L54" s="11"/>
    </row>
    <row r="55" spans="1:12">
      <c r="A55" s="16">
        <v>1</v>
      </c>
      <c r="B55" s="16" t="s">
        <v>136</v>
      </c>
      <c r="C55" s="16" t="s">
        <v>32</v>
      </c>
      <c r="D55" s="16">
        <v>7</v>
      </c>
      <c r="E55" s="3" t="s">
        <v>280</v>
      </c>
      <c r="F55" s="11">
        <v>30</v>
      </c>
      <c r="G55" s="11" t="s">
        <v>229</v>
      </c>
      <c r="H55" s="11">
        <f>IF(Table25717[[#This Row],[Well Used?]]="Unused",30,IF(Table25717[[#This Row],[Well Used?]]="1st Use",22,IF(Table25717[[#This Row],[Well Used?]]="2nd Use",14,IF(Table25717[[#This Row],[Well Used?]]="3rd Use",6,"Well Done"))))</f>
        <v>14</v>
      </c>
      <c r="I55" s="18" t="str">
        <f>IF(Table25717[[#This Row],[Volume  (ul) Remaining]]=6,"Well Done","-")</f>
        <v>-</v>
      </c>
      <c r="J55" s="11"/>
      <c r="K55" s="11"/>
      <c r="L55" s="11"/>
    </row>
    <row r="56" spans="1:12">
      <c r="A56" s="16">
        <v>1</v>
      </c>
      <c r="B56" s="16" t="s">
        <v>138</v>
      </c>
      <c r="C56" s="16" t="s">
        <v>35</v>
      </c>
      <c r="D56" s="16">
        <v>7</v>
      </c>
      <c r="E56" s="3" t="s">
        <v>281</v>
      </c>
      <c r="F56" s="11">
        <v>30</v>
      </c>
      <c r="G56" s="11" t="s">
        <v>229</v>
      </c>
      <c r="H56" s="11">
        <f>IF(Table25717[[#This Row],[Well Used?]]="Unused",30,IF(Table25717[[#This Row],[Well Used?]]="1st Use",22,IF(Table25717[[#This Row],[Well Used?]]="2nd Use",14,IF(Table25717[[#This Row],[Well Used?]]="3rd Use",6,"Well Done"))))</f>
        <v>14</v>
      </c>
      <c r="I56" s="18" t="str">
        <f>IF(Table25717[[#This Row],[Volume  (ul) Remaining]]=6,"Well Done","-")</f>
        <v>-</v>
      </c>
      <c r="J56" s="11"/>
      <c r="K56" s="11"/>
      <c r="L56" s="11"/>
    </row>
    <row r="57" spans="1:12">
      <c r="A57" s="16">
        <v>1</v>
      </c>
      <c r="B57" s="16" t="s">
        <v>140</v>
      </c>
      <c r="C57" s="16" t="s">
        <v>38</v>
      </c>
      <c r="D57" s="16">
        <v>7</v>
      </c>
      <c r="E57" s="3" t="s">
        <v>282</v>
      </c>
      <c r="F57" s="11">
        <v>30</v>
      </c>
      <c r="G57" s="11" t="s">
        <v>229</v>
      </c>
      <c r="H57" s="11">
        <f>IF(Table25717[[#This Row],[Well Used?]]="Unused",30,IF(Table25717[[#This Row],[Well Used?]]="1st Use",22,IF(Table25717[[#This Row],[Well Used?]]="2nd Use",14,IF(Table25717[[#This Row],[Well Used?]]="3rd Use",6,"Well Done"))))</f>
        <v>14</v>
      </c>
      <c r="I57" s="18" t="str">
        <f>IF(Table25717[[#This Row],[Volume  (ul) Remaining]]=6,"Well Done","-")</f>
        <v>-</v>
      </c>
      <c r="J57" s="11"/>
      <c r="K57" s="11"/>
      <c r="L57" s="11"/>
    </row>
    <row r="58" spans="1:12">
      <c r="A58" s="16">
        <v>1</v>
      </c>
      <c r="B58" s="16" t="s">
        <v>142</v>
      </c>
      <c r="C58" s="16" t="s">
        <v>41</v>
      </c>
      <c r="D58" s="16">
        <v>7</v>
      </c>
      <c r="E58" s="3" t="s">
        <v>283</v>
      </c>
      <c r="F58" s="11">
        <v>30</v>
      </c>
      <c r="G58" s="11" t="s">
        <v>229</v>
      </c>
      <c r="H58" s="11">
        <f>IF(Table25717[[#This Row],[Well Used?]]="Unused",30,IF(Table25717[[#This Row],[Well Used?]]="1st Use",22,IF(Table25717[[#This Row],[Well Used?]]="2nd Use",14,IF(Table25717[[#This Row],[Well Used?]]="3rd Use",6,"Well Done"))))</f>
        <v>14</v>
      </c>
      <c r="I58" s="18" t="str">
        <f>IF(Table25717[[#This Row],[Volume  (ul) Remaining]]=6,"Well Done","-")</f>
        <v>-</v>
      </c>
      <c r="J58" s="11"/>
      <c r="K58" s="11"/>
      <c r="L58" s="11"/>
    </row>
    <row r="59" spans="1:12">
      <c r="A59" s="16">
        <v>1</v>
      </c>
      <c r="B59" s="16" t="s">
        <v>144</v>
      </c>
      <c r="C59" s="16" t="s">
        <v>44</v>
      </c>
      <c r="D59" s="16">
        <v>7</v>
      </c>
      <c r="E59" s="3" t="s">
        <v>284</v>
      </c>
      <c r="F59" s="11">
        <v>30</v>
      </c>
      <c r="G59" s="11" t="s">
        <v>229</v>
      </c>
      <c r="H59" s="11">
        <f>IF(Table25717[[#This Row],[Well Used?]]="Unused",30,IF(Table25717[[#This Row],[Well Used?]]="1st Use",22,IF(Table25717[[#This Row],[Well Used?]]="2nd Use",14,IF(Table25717[[#This Row],[Well Used?]]="3rd Use",6,"Well Done"))))</f>
        <v>14</v>
      </c>
      <c r="I59" s="18" t="str">
        <f>IF(Table25717[[#This Row],[Volume  (ul) Remaining]]=6,"Well Done","-")</f>
        <v>-</v>
      </c>
      <c r="J59" s="11"/>
      <c r="K59" s="11"/>
      <c r="L59" s="11"/>
    </row>
    <row r="60" spans="1:12">
      <c r="A60" s="16">
        <v>1</v>
      </c>
      <c r="B60" s="16" t="s">
        <v>146</v>
      </c>
      <c r="C60" s="16" t="s">
        <v>22</v>
      </c>
      <c r="D60" s="16">
        <v>8</v>
      </c>
      <c r="E60" s="3" t="s">
        <v>285</v>
      </c>
      <c r="F60" s="11">
        <v>30</v>
      </c>
      <c r="G60" s="11" t="s">
        <v>229</v>
      </c>
      <c r="H60" s="11">
        <f>IF(Table25717[[#This Row],[Well Used?]]="Unused",30,IF(Table25717[[#This Row],[Well Used?]]="1st Use",22,IF(Table25717[[#This Row],[Well Used?]]="2nd Use",14,IF(Table25717[[#This Row],[Well Used?]]="3rd Use",6,"Well Done"))))</f>
        <v>14</v>
      </c>
      <c r="I60" s="18" t="str">
        <f>IF(Table25717[[#This Row],[Volume  (ul) Remaining]]=6,"Well Done","-")</f>
        <v>-</v>
      </c>
      <c r="J60" s="11"/>
      <c r="K60" s="11"/>
      <c r="L60" s="11"/>
    </row>
    <row r="61" spans="1:12">
      <c r="A61" s="16">
        <v>1</v>
      </c>
      <c r="B61" s="16" t="s">
        <v>148</v>
      </c>
      <c r="C61" s="16" t="s">
        <v>26</v>
      </c>
      <c r="D61" s="16">
        <v>8</v>
      </c>
      <c r="E61" s="3" t="s">
        <v>286</v>
      </c>
      <c r="F61" s="11">
        <v>30</v>
      </c>
      <c r="G61" s="11" t="s">
        <v>229</v>
      </c>
      <c r="H61" s="11">
        <f>IF(Table25717[[#This Row],[Well Used?]]="Unused",30,IF(Table25717[[#This Row],[Well Used?]]="1st Use",22,IF(Table25717[[#This Row],[Well Used?]]="2nd Use",14,IF(Table25717[[#This Row],[Well Used?]]="3rd Use",6,"Well Done"))))</f>
        <v>14</v>
      </c>
      <c r="I61" s="18" t="str">
        <f>IF(Table25717[[#This Row],[Volume  (ul) Remaining]]=6,"Well Done","-")</f>
        <v>-</v>
      </c>
      <c r="J61" s="11"/>
      <c r="K61" s="11"/>
      <c r="L61" s="11"/>
    </row>
    <row r="62" spans="1:12">
      <c r="A62" s="16">
        <v>1</v>
      </c>
      <c r="B62" s="16" t="s">
        <v>150</v>
      </c>
      <c r="C62" s="16" t="s">
        <v>29</v>
      </c>
      <c r="D62" s="16">
        <v>8</v>
      </c>
      <c r="E62" s="3" t="s">
        <v>287</v>
      </c>
      <c r="F62" s="11">
        <v>30</v>
      </c>
      <c r="G62" s="11" t="s">
        <v>229</v>
      </c>
      <c r="H62" s="11">
        <f>IF(Table25717[[#This Row],[Well Used?]]="Unused",30,IF(Table25717[[#This Row],[Well Used?]]="1st Use",22,IF(Table25717[[#This Row],[Well Used?]]="2nd Use",14,IF(Table25717[[#This Row],[Well Used?]]="3rd Use",6,"Well Done"))))</f>
        <v>14</v>
      </c>
      <c r="I62" s="18" t="str">
        <f>IF(Table25717[[#This Row],[Volume  (ul) Remaining]]=6,"Well Done","-")</f>
        <v>-</v>
      </c>
      <c r="J62" s="11"/>
      <c r="K62" s="11"/>
      <c r="L62" s="11"/>
    </row>
    <row r="63" spans="1:12">
      <c r="A63" s="16">
        <v>1</v>
      </c>
      <c r="B63" s="16" t="s">
        <v>152</v>
      </c>
      <c r="C63" s="16" t="s">
        <v>32</v>
      </c>
      <c r="D63" s="16">
        <v>8</v>
      </c>
      <c r="E63" s="3" t="s">
        <v>288</v>
      </c>
      <c r="F63" s="11">
        <v>30</v>
      </c>
      <c r="G63" s="11" t="s">
        <v>229</v>
      </c>
      <c r="H63" s="11">
        <f>IF(Table25717[[#This Row],[Well Used?]]="Unused",30,IF(Table25717[[#This Row],[Well Used?]]="1st Use",22,IF(Table25717[[#This Row],[Well Used?]]="2nd Use",14,IF(Table25717[[#This Row],[Well Used?]]="3rd Use",6,"Well Done"))))</f>
        <v>14</v>
      </c>
      <c r="I63" s="18" t="str">
        <f>IF(Table25717[[#This Row],[Volume  (ul) Remaining]]=6,"Well Done","-")</f>
        <v>-</v>
      </c>
      <c r="J63" s="11"/>
      <c r="K63" s="11"/>
      <c r="L63" s="11"/>
    </row>
    <row r="64" spans="1:12">
      <c r="A64" s="16">
        <v>1</v>
      </c>
      <c r="B64" s="16" t="s">
        <v>154</v>
      </c>
      <c r="C64" s="16" t="s">
        <v>35</v>
      </c>
      <c r="D64" s="16">
        <v>8</v>
      </c>
      <c r="E64" s="3" t="s">
        <v>289</v>
      </c>
      <c r="F64" s="11">
        <v>30</v>
      </c>
      <c r="G64" s="11" t="s">
        <v>229</v>
      </c>
      <c r="H64" s="11">
        <f>IF(Table25717[[#This Row],[Well Used?]]="Unused",30,IF(Table25717[[#This Row],[Well Used?]]="1st Use",22,IF(Table25717[[#This Row],[Well Used?]]="2nd Use",14,IF(Table25717[[#This Row],[Well Used?]]="3rd Use",6,"Well Done"))))</f>
        <v>14</v>
      </c>
      <c r="I64" s="18" t="str">
        <f>IF(Table25717[[#This Row],[Volume  (ul) Remaining]]=6,"Well Done","-")</f>
        <v>-</v>
      </c>
      <c r="J64" s="11"/>
      <c r="K64" s="11"/>
      <c r="L64" s="11"/>
    </row>
    <row r="65" spans="1:19">
      <c r="A65" s="16">
        <v>1</v>
      </c>
      <c r="B65" s="16" t="s">
        <v>156</v>
      </c>
      <c r="C65" s="16" t="s">
        <v>38</v>
      </c>
      <c r="D65" s="16">
        <v>8</v>
      </c>
      <c r="E65" s="3" t="s">
        <v>290</v>
      </c>
      <c r="F65" s="11">
        <v>30</v>
      </c>
      <c r="G65" s="11" t="s">
        <v>229</v>
      </c>
      <c r="H65" s="11">
        <f>IF(Table25717[[#This Row],[Well Used?]]="Unused",30,IF(Table25717[[#This Row],[Well Used?]]="1st Use",22,IF(Table25717[[#This Row],[Well Used?]]="2nd Use",14,IF(Table25717[[#This Row],[Well Used?]]="3rd Use",6,"Well Done"))))</f>
        <v>14</v>
      </c>
      <c r="I65" s="18" t="str">
        <f>IF(Table25717[[#This Row],[Volume  (ul) Remaining]]=6,"Well Done","-")</f>
        <v>-</v>
      </c>
      <c r="J65" s="11"/>
      <c r="K65" s="11"/>
      <c r="L65" s="11"/>
    </row>
    <row r="66" spans="1:19">
      <c r="A66" s="16">
        <v>1</v>
      </c>
      <c r="B66" s="16" t="s">
        <v>158</v>
      </c>
      <c r="C66" s="16" t="s">
        <v>41</v>
      </c>
      <c r="D66" s="16">
        <v>8</v>
      </c>
      <c r="E66" s="3" t="s">
        <v>291</v>
      </c>
      <c r="F66" s="11">
        <v>30</v>
      </c>
      <c r="G66" s="11" t="s">
        <v>229</v>
      </c>
      <c r="H66" s="11">
        <f>IF(Table25717[[#This Row],[Well Used?]]="Unused",30,IF(Table25717[[#This Row],[Well Used?]]="1st Use",22,IF(Table25717[[#This Row],[Well Used?]]="2nd Use",14,IF(Table25717[[#This Row],[Well Used?]]="3rd Use",6,"Well Done"))))</f>
        <v>14</v>
      </c>
      <c r="I66" s="18" t="str">
        <f>IF(Table25717[[#This Row],[Volume  (ul) Remaining]]=6,"Well Done","-")</f>
        <v>-</v>
      </c>
      <c r="J66" s="11"/>
      <c r="K66" s="11"/>
      <c r="L66" s="11"/>
    </row>
    <row r="67" spans="1:19">
      <c r="A67" s="16">
        <v>1</v>
      </c>
      <c r="B67" s="16" t="s">
        <v>160</v>
      </c>
      <c r="C67" s="16" t="s">
        <v>44</v>
      </c>
      <c r="D67" s="16">
        <v>8</v>
      </c>
      <c r="E67" s="3" t="s">
        <v>292</v>
      </c>
      <c r="F67" s="11">
        <v>30</v>
      </c>
      <c r="G67" s="11" t="s">
        <v>229</v>
      </c>
      <c r="H67" s="11">
        <f>IF(Table25717[[#This Row],[Well Used?]]="Unused",30,IF(Table25717[[#This Row],[Well Used?]]="1st Use",22,IF(Table25717[[#This Row],[Well Used?]]="2nd Use",14,IF(Table25717[[#This Row],[Well Used?]]="3rd Use",6,"Well Done"))))</f>
        <v>14</v>
      </c>
      <c r="I67" s="18" t="str">
        <f>IF(Table25717[[#This Row],[Volume  (ul) Remaining]]=6,"Well Done","-")</f>
        <v>-</v>
      </c>
      <c r="J67" s="11"/>
      <c r="K67" s="11"/>
      <c r="L67" s="11"/>
    </row>
    <row r="68" spans="1:19">
      <c r="A68" s="16">
        <v>1</v>
      </c>
      <c r="B68" s="16" t="s">
        <v>162</v>
      </c>
      <c r="C68" s="16" t="s">
        <v>22</v>
      </c>
      <c r="D68" s="16">
        <v>9</v>
      </c>
      <c r="E68" s="3" t="s">
        <v>293</v>
      </c>
      <c r="F68" s="11">
        <v>30</v>
      </c>
      <c r="G68" s="11" t="s">
        <v>229</v>
      </c>
      <c r="H68" s="11">
        <f>IF(Table25717[[#This Row],[Well Used?]]="Unused",30,IF(Table25717[[#This Row],[Well Used?]]="1st Use",22,IF(Table25717[[#This Row],[Well Used?]]="2nd Use",14,IF(Table25717[[#This Row],[Well Used?]]="3rd Use",6,"Well Done"))))</f>
        <v>14</v>
      </c>
      <c r="I68" s="18" t="str">
        <f>IF(Table25717[[#This Row],[Volume  (ul) Remaining]]=6,"Well Done","-")</f>
        <v>-</v>
      </c>
      <c r="J68" s="11"/>
      <c r="K68" s="11"/>
      <c r="L68" s="11"/>
    </row>
    <row r="69" spans="1:19">
      <c r="A69" s="16">
        <v>1</v>
      </c>
      <c r="B69" s="16" t="s">
        <v>164</v>
      </c>
      <c r="C69" s="16" t="s">
        <v>26</v>
      </c>
      <c r="D69" s="16">
        <v>9</v>
      </c>
      <c r="E69" s="3" t="s">
        <v>294</v>
      </c>
      <c r="F69" s="11">
        <v>30</v>
      </c>
      <c r="G69" s="11" t="s">
        <v>229</v>
      </c>
      <c r="H69" s="11">
        <f>IF(Table25717[[#This Row],[Well Used?]]="Unused",30,IF(Table25717[[#This Row],[Well Used?]]="1st Use",22,IF(Table25717[[#This Row],[Well Used?]]="2nd Use",14,IF(Table25717[[#This Row],[Well Used?]]="3rd Use",6,"Well Done"))))</f>
        <v>14</v>
      </c>
      <c r="I69" s="18" t="str">
        <f>IF(Table25717[[#This Row],[Volume  (ul) Remaining]]=6,"Well Done","-")</f>
        <v>-</v>
      </c>
      <c r="J69" s="11"/>
      <c r="K69" s="11"/>
      <c r="L69" s="11"/>
      <c r="S69" s="9"/>
    </row>
    <row r="70" spans="1:19">
      <c r="A70" s="16">
        <v>1</v>
      </c>
      <c r="B70" s="16" t="s">
        <v>166</v>
      </c>
      <c r="C70" s="16" t="s">
        <v>29</v>
      </c>
      <c r="D70" s="16">
        <v>9</v>
      </c>
      <c r="E70" s="3" t="s">
        <v>295</v>
      </c>
      <c r="F70" s="11">
        <v>30</v>
      </c>
      <c r="G70" s="11" t="s">
        <v>229</v>
      </c>
      <c r="H70" s="11">
        <f>IF(Table25717[[#This Row],[Well Used?]]="Unused",30,IF(Table25717[[#This Row],[Well Used?]]="1st Use",22,IF(Table25717[[#This Row],[Well Used?]]="2nd Use",14,IF(Table25717[[#This Row],[Well Used?]]="3rd Use",6,"Well Done"))))</f>
        <v>14</v>
      </c>
      <c r="I70" s="18" t="str">
        <f>IF(Table25717[[#This Row],[Volume  (ul) Remaining]]=6,"Well Done","-")</f>
        <v>-</v>
      </c>
      <c r="J70" s="11"/>
      <c r="K70" s="11"/>
      <c r="L70" s="11"/>
      <c r="S70" s="9"/>
    </row>
    <row r="71" spans="1:19">
      <c r="A71" s="16">
        <v>1</v>
      </c>
      <c r="B71" s="16" t="s">
        <v>168</v>
      </c>
      <c r="C71" s="16" t="s">
        <v>32</v>
      </c>
      <c r="D71" s="16">
        <v>9</v>
      </c>
      <c r="E71" s="3" t="s">
        <v>296</v>
      </c>
      <c r="F71" s="11">
        <v>30</v>
      </c>
      <c r="G71" s="11" t="s">
        <v>229</v>
      </c>
      <c r="H71" s="11">
        <f>IF(Table25717[[#This Row],[Well Used?]]="Unused",30,IF(Table25717[[#This Row],[Well Used?]]="1st Use",22,IF(Table25717[[#This Row],[Well Used?]]="2nd Use",14,IF(Table25717[[#This Row],[Well Used?]]="3rd Use",6,"Well Done"))))</f>
        <v>14</v>
      </c>
      <c r="I71" s="18" t="str">
        <f>IF(Table25717[[#This Row],[Volume  (ul) Remaining]]=6,"Well Done","-")</f>
        <v>-</v>
      </c>
      <c r="J71" s="11"/>
      <c r="K71" s="11"/>
      <c r="L71" s="11"/>
    </row>
    <row r="72" spans="1:19">
      <c r="A72" s="16">
        <v>1</v>
      </c>
      <c r="B72" s="16" t="s">
        <v>170</v>
      </c>
      <c r="C72" s="16" t="s">
        <v>35</v>
      </c>
      <c r="D72" s="16">
        <v>9</v>
      </c>
      <c r="E72" s="3" t="s">
        <v>297</v>
      </c>
      <c r="F72" s="11">
        <v>30</v>
      </c>
      <c r="G72" s="11" t="s">
        <v>229</v>
      </c>
      <c r="H72" s="11">
        <f>IF(Table25717[[#This Row],[Well Used?]]="Unused",30,IF(Table25717[[#This Row],[Well Used?]]="1st Use",22,IF(Table25717[[#This Row],[Well Used?]]="2nd Use",14,IF(Table25717[[#This Row],[Well Used?]]="3rd Use",6,"Well Done"))))</f>
        <v>14</v>
      </c>
      <c r="I72" s="18" t="str">
        <f>IF(Table25717[[#This Row],[Volume  (ul) Remaining]]=6,"Well Done","-")</f>
        <v>-</v>
      </c>
      <c r="J72" s="11"/>
      <c r="K72" s="11"/>
      <c r="L72" s="11"/>
    </row>
    <row r="73" spans="1:19">
      <c r="A73" s="16">
        <v>1</v>
      </c>
      <c r="B73" s="16" t="s">
        <v>172</v>
      </c>
      <c r="C73" s="16" t="s">
        <v>38</v>
      </c>
      <c r="D73" s="16">
        <v>9</v>
      </c>
      <c r="E73" s="3" t="s">
        <v>298</v>
      </c>
      <c r="F73" s="11">
        <v>30</v>
      </c>
      <c r="G73" s="11" t="s">
        <v>229</v>
      </c>
      <c r="H73" s="11">
        <f>IF(Table25717[[#This Row],[Well Used?]]="Unused",30,IF(Table25717[[#This Row],[Well Used?]]="1st Use",22,IF(Table25717[[#This Row],[Well Used?]]="2nd Use",14,IF(Table25717[[#This Row],[Well Used?]]="3rd Use",6,"Well Done"))))</f>
        <v>14</v>
      </c>
      <c r="I73" s="18" t="str">
        <f>IF(Table25717[[#This Row],[Volume  (ul) Remaining]]=6,"Well Done","-")</f>
        <v>-</v>
      </c>
      <c r="J73" s="11"/>
      <c r="K73" s="11"/>
      <c r="L73" s="11"/>
    </row>
    <row r="74" spans="1:19">
      <c r="A74" s="16">
        <v>1</v>
      </c>
      <c r="B74" s="16" t="s">
        <v>174</v>
      </c>
      <c r="C74" s="16" t="s">
        <v>41</v>
      </c>
      <c r="D74" s="16">
        <v>9</v>
      </c>
      <c r="E74" s="3" t="s">
        <v>299</v>
      </c>
      <c r="F74" s="11">
        <v>30</v>
      </c>
      <c r="G74" s="11" t="s">
        <v>229</v>
      </c>
      <c r="H74" s="11">
        <f>IF(Table25717[[#This Row],[Well Used?]]="Unused",30,IF(Table25717[[#This Row],[Well Used?]]="1st Use",22,IF(Table25717[[#This Row],[Well Used?]]="2nd Use",14,IF(Table25717[[#This Row],[Well Used?]]="3rd Use",6,"Well Done"))))</f>
        <v>14</v>
      </c>
      <c r="I74" s="18" t="str">
        <f>IF(Table25717[[#This Row],[Volume  (ul) Remaining]]=6,"Well Done","-")</f>
        <v>-</v>
      </c>
      <c r="J74" s="11"/>
      <c r="K74" s="11"/>
      <c r="L74" s="11"/>
    </row>
    <row r="75" spans="1:19">
      <c r="A75" s="16">
        <v>1</v>
      </c>
      <c r="B75" s="16" t="s">
        <v>176</v>
      </c>
      <c r="C75" s="16" t="s">
        <v>44</v>
      </c>
      <c r="D75" s="16">
        <v>9</v>
      </c>
      <c r="E75" s="3" t="s">
        <v>300</v>
      </c>
      <c r="F75" s="11">
        <v>30</v>
      </c>
      <c r="G75" s="11" t="s">
        <v>229</v>
      </c>
      <c r="H75" s="11">
        <f>IF(Table25717[[#This Row],[Well Used?]]="Unused",30,IF(Table25717[[#This Row],[Well Used?]]="1st Use",22,IF(Table25717[[#This Row],[Well Used?]]="2nd Use",14,IF(Table25717[[#This Row],[Well Used?]]="3rd Use",6,"Well Done"))))</f>
        <v>14</v>
      </c>
      <c r="I75" s="18" t="str">
        <f>IF(Table25717[[#This Row],[Volume  (ul) Remaining]]=6,"Well Done","-")</f>
        <v>-</v>
      </c>
      <c r="J75" s="11"/>
      <c r="K75" s="11"/>
      <c r="L75" s="11"/>
    </row>
    <row r="76" spans="1:19">
      <c r="A76" s="16">
        <v>1</v>
      </c>
      <c r="B76" s="16" t="s">
        <v>178</v>
      </c>
      <c r="C76" s="16" t="s">
        <v>22</v>
      </c>
      <c r="D76" s="16">
        <v>10</v>
      </c>
      <c r="E76" s="3" t="s">
        <v>301</v>
      </c>
      <c r="F76" s="11">
        <v>30</v>
      </c>
      <c r="G76" s="11" t="s">
        <v>229</v>
      </c>
      <c r="H76" s="11">
        <f>IF(Table25717[[#This Row],[Well Used?]]="Unused",30,IF(Table25717[[#This Row],[Well Used?]]="1st Use",22,IF(Table25717[[#This Row],[Well Used?]]="2nd Use",14,IF(Table25717[[#This Row],[Well Used?]]="3rd Use",6,"Well Done"))))</f>
        <v>14</v>
      </c>
      <c r="I76" s="18" t="str">
        <f>IF(Table25717[[#This Row],[Volume  (ul) Remaining]]=6,"Well Done","-")</f>
        <v>-</v>
      </c>
      <c r="J76" s="11"/>
      <c r="K76" s="11"/>
      <c r="L76" s="11"/>
    </row>
    <row r="77" spans="1:19">
      <c r="A77" s="16">
        <v>1</v>
      </c>
      <c r="B77" s="16" t="s">
        <v>180</v>
      </c>
      <c r="C77" s="16" t="s">
        <v>26</v>
      </c>
      <c r="D77" s="16">
        <v>10</v>
      </c>
      <c r="E77" s="3" t="s">
        <v>302</v>
      </c>
      <c r="F77" s="11">
        <v>30</v>
      </c>
      <c r="G77" s="11" t="s">
        <v>229</v>
      </c>
      <c r="H77" s="11">
        <f>IF(Table25717[[#This Row],[Well Used?]]="Unused",30,IF(Table25717[[#This Row],[Well Used?]]="1st Use",22,IF(Table25717[[#This Row],[Well Used?]]="2nd Use",14,IF(Table25717[[#This Row],[Well Used?]]="3rd Use",6,"Well Done"))))</f>
        <v>14</v>
      </c>
      <c r="I77" s="18" t="str">
        <f>IF(Table25717[[#This Row],[Volume  (ul) Remaining]]=6,"Well Done","-")</f>
        <v>-</v>
      </c>
      <c r="J77" s="11"/>
      <c r="K77" s="11"/>
      <c r="L77" s="11"/>
    </row>
    <row r="78" spans="1:19">
      <c r="A78" s="16">
        <v>1</v>
      </c>
      <c r="B78" s="16" t="s">
        <v>182</v>
      </c>
      <c r="C78" s="16" t="s">
        <v>29</v>
      </c>
      <c r="D78" s="16">
        <v>10</v>
      </c>
      <c r="E78" s="3" t="s">
        <v>303</v>
      </c>
      <c r="F78" s="11">
        <v>30</v>
      </c>
      <c r="G78" s="11" t="s">
        <v>229</v>
      </c>
      <c r="H78" s="11">
        <f>IF(Table25717[[#This Row],[Well Used?]]="Unused",30,IF(Table25717[[#This Row],[Well Used?]]="1st Use",22,IF(Table25717[[#This Row],[Well Used?]]="2nd Use",14,IF(Table25717[[#This Row],[Well Used?]]="3rd Use",6,"Well Done"))))</f>
        <v>14</v>
      </c>
      <c r="I78" s="18" t="str">
        <f>IF(Table25717[[#This Row],[Volume  (ul) Remaining]]=6,"Well Done","-")</f>
        <v>-</v>
      </c>
      <c r="J78" s="11"/>
      <c r="K78" s="11"/>
      <c r="L78" s="11"/>
    </row>
    <row r="79" spans="1:19">
      <c r="A79" s="16">
        <v>1</v>
      </c>
      <c r="B79" s="16" t="s">
        <v>184</v>
      </c>
      <c r="C79" s="16" t="s">
        <v>32</v>
      </c>
      <c r="D79" s="16">
        <v>10</v>
      </c>
      <c r="E79" s="3" t="s">
        <v>304</v>
      </c>
      <c r="F79" s="11">
        <v>30</v>
      </c>
      <c r="G79" s="11" t="s">
        <v>229</v>
      </c>
      <c r="H79" s="11">
        <f>IF(Table25717[[#This Row],[Well Used?]]="Unused",30,IF(Table25717[[#This Row],[Well Used?]]="1st Use",22,IF(Table25717[[#This Row],[Well Used?]]="2nd Use",14,IF(Table25717[[#This Row],[Well Used?]]="3rd Use",6,"Well Done"))))</f>
        <v>14</v>
      </c>
      <c r="I79" s="18" t="str">
        <f>IF(Table25717[[#This Row],[Volume  (ul) Remaining]]=6,"Well Done","-")</f>
        <v>-</v>
      </c>
      <c r="J79" s="11"/>
      <c r="K79" s="11"/>
      <c r="L79" s="11"/>
    </row>
    <row r="80" spans="1:19">
      <c r="A80" s="16">
        <v>1</v>
      </c>
      <c r="B80" s="16" t="s">
        <v>186</v>
      </c>
      <c r="C80" s="16" t="s">
        <v>35</v>
      </c>
      <c r="D80" s="16">
        <v>10</v>
      </c>
      <c r="E80" s="3" t="s">
        <v>305</v>
      </c>
      <c r="F80" s="11">
        <v>30</v>
      </c>
      <c r="G80" s="11" t="s">
        <v>229</v>
      </c>
      <c r="H80" s="11">
        <f>IF(Table25717[[#This Row],[Well Used?]]="Unused",30,IF(Table25717[[#This Row],[Well Used?]]="1st Use",22,IF(Table25717[[#This Row],[Well Used?]]="2nd Use",14,IF(Table25717[[#This Row],[Well Used?]]="3rd Use",6,"Well Done"))))</f>
        <v>14</v>
      </c>
      <c r="I80" s="18" t="str">
        <f>IF(Table25717[[#This Row],[Volume  (ul) Remaining]]=6,"Well Done","-")</f>
        <v>-</v>
      </c>
      <c r="J80" s="11"/>
      <c r="K80" s="11"/>
      <c r="L80" s="11"/>
    </row>
    <row r="81" spans="1:12">
      <c r="A81" s="16">
        <v>1</v>
      </c>
      <c r="B81" s="16" t="s">
        <v>188</v>
      </c>
      <c r="C81" s="16" t="s">
        <v>38</v>
      </c>
      <c r="D81" s="16">
        <v>10</v>
      </c>
      <c r="E81" s="3" t="s">
        <v>306</v>
      </c>
      <c r="F81" s="11">
        <v>30</v>
      </c>
      <c r="G81" s="11" t="s">
        <v>229</v>
      </c>
      <c r="H81" s="11">
        <f>IF(Table25717[[#This Row],[Well Used?]]="Unused",30,IF(Table25717[[#This Row],[Well Used?]]="1st Use",22,IF(Table25717[[#This Row],[Well Used?]]="2nd Use",14,IF(Table25717[[#This Row],[Well Used?]]="3rd Use",6,"Well Done"))))</f>
        <v>14</v>
      </c>
      <c r="I81" s="18" t="str">
        <f>IF(Table25717[[#This Row],[Volume  (ul) Remaining]]=6,"Well Done","-")</f>
        <v>-</v>
      </c>
      <c r="J81" s="11"/>
      <c r="K81" s="11"/>
      <c r="L81" s="11"/>
    </row>
    <row r="82" spans="1:12">
      <c r="A82" s="16">
        <v>1</v>
      </c>
      <c r="B82" s="16" t="s">
        <v>190</v>
      </c>
      <c r="C82" s="16" t="s">
        <v>41</v>
      </c>
      <c r="D82" s="16">
        <v>10</v>
      </c>
      <c r="E82" s="3" t="s">
        <v>307</v>
      </c>
      <c r="F82" s="11">
        <v>30</v>
      </c>
      <c r="G82" s="11" t="s">
        <v>229</v>
      </c>
      <c r="H82" s="11">
        <f>IF(Table25717[[#This Row],[Well Used?]]="Unused",30,IF(Table25717[[#This Row],[Well Used?]]="1st Use",22,IF(Table25717[[#This Row],[Well Used?]]="2nd Use",14,IF(Table25717[[#This Row],[Well Used?]]="3rd Use",6,"Well Done"))))</f>
        <v>14</v>
      </c>
      <c r="I82" s="18" t="str">
        <f>IF(Table25717[[#This Row],[Volume  (ul) Remaining]]=6,"Well Done","-")</f>
        <v>-</v>
      </c>
      <c r="J82" s="11"/>
      <c r="K82" s="11"/>
      <c r="L82" s="11"/>
    </row>
    <row r="83" spans="1:12">
      <c r="A83" s="16">
        <v>1</v>
      </c>
      <c r="B83" s="16" t="s">
        <v>192</v>
      </c>
      <c r="C83" s="16" t="s">
        <v>44</v>
      </c>
      <c r="D83" s="16">
        <v>10</v>
      </c>
      <c r="E83" s="3" t="s">
        <v>308</v>
      </c>
      <c r="F83" s="11">
        <v>30</v>
      </c>
      <c r="G83" s="11" t="s">
        <v>229</v>
      </c>
      <c r="H83" s="11">
        <f>IF(Table25717[[#This Row],[Well Used?]]="Unused",30,IF(Table25717[[#This Row],[Well Used?]]="1st Use",22,IF(Table25717[[#This Row],[Well Used?]]="2nd Use",14,IF(Table25717[[#This Row],[Well Used?]]="3rd Use",6,"Well Done"))))</f>
        <v>14</v>
      </c>
      <c r="I83" s="18" t="str">
        <f>IF(Table25717[[#This Row],[Volume  (ul) Remaining]]=6,"Well Done","-")</f>
        <v>-</v>
      </c>
      <c r="J83" s="11"/>
      <c r="K83" s="11"/>
      <c r="L83" s="11"/>
    </row>
    <row r="84" spans="1:12">
      <c r="A84" s="16">
        <v>1</v>
      </c>
      <c r="B84" s="16" t="s">
        <v>194</v>
      </c>
      <c r="C84" s="16" t="s">
        <v>22</v>
      </c>
      <c r="D84" s="16">
        <v>11</v>
      </c>
      <c r="E84" s="3" t="s">
        <v>309</v>
      </c>
      <c r="F84" s="11">
        <v>30</v>
      </c>
      <c r="G84" s="11" t="s">
        <v>229</v>
      </c>
      <c r="H84" s="11">
        <f>IF(Table25717[[#This Row],[Well Used?]]="Unused",30,IF(Table25717[[#This Row],[Well Used?]]="1st Use",22,IF(Table25717[[#This Row],[Well Used?]]="2nd Use",14,IF(Table25717[[#This Row],[Well Used?]]="3rd Use",6,"Well Done"))))</f>
        <v>14</v>
      </c>
      <c r="I84" s="18" t="str">
        <f>IF(Table25717[[#This Row],[Volume  (ul) Remaining]]=6,"Well Done","-")</f>
        <v>-</v>
      </c>
      <c r="J84" s="11"/>
      <c r="K84" s="11"/>
      <c r="L84" s="11"/>
    </row>
    <row r="85" spans="1:12">
      <c r="A85" s="16">
        <v>1</v>
      </c>
      <c r="B85" s="16" t="s">
        <v>196</v>
      </c>
      <c r="C85" s="16" t="s">
        <v>26</v>
      </c>
      <c r="D85" s="16">
        <v>11</v>
      </c>
      <c r="E85" s="3" t="s">
        <v>310</v>
      </c>
      <c r="F85" s="11">
        <v>30</v>
      </c>
      <c r="G85" s="11" t="s">
        <v>229</v>
      </c>
      <c r="H85" s="11">
        <f>IF(Table25717[[#This Row],[Well Used?]]="Unused",30,IF(Table25717[[#This Row],[Well Used?]]="1st Use",22,IF(Table25717[[#This Row],[Well Used?]]="2nd Use",14,IF(Table25717[[#This Row],[Well Used?]]="3rd Use",6,"Well Done"))))</f>
        <v>14</v>
      </c>
      <c r="I85" s="18" t="str">
        <f>IF(Table25717[[#This Row],[Volume  (ul) Remaining]]=6,"Well Done","-")</f>
        <v>-</v>
      </c>
      <c r="J85" s="11"/>
      <c r="K85" s="11"/>
      <c r="L85" s="11"/>
    </row>
    <row r="86" spans="1:12">
      <c r="A86" s="16">
        <v>1</v>
      </c>
      <c r="B86" s="16" t="s">
        <v>198</v>
      </c>
      <c r="C86" s="16" t="s">
        <v>29</v>
      </c>
      <c r="D86" s="16">
        <v>11</v>
      </c>
      <c r="E86" s="3" t="s">
        <v>311</v>
      </c>
      <c r="F86" s="11">
        <v>30</v>
      </c>
      <c r="G86" s="11" t="s">
        <v>229</v>
      </c>
      <c r="H86" s="11">
        <f>IF(Table25717[[#This Row],[Well Used?]]="Unused",30,IF(Table25717[[#This Row],[Well Used?]]="1st Use",22,IF(Table25717[[#This Row],[Well Used?]]="2nd Use",14,IF(Table25717[[#This Row],[Well Used?]]="3rd Use",6,"Well Done"))))</f>
        <v>14</v>
      </c>
      <c r="I86" s="18" t="str">
        <f>IF(Table25717[[#This Row],[Volume  (ul) Remaining]]=6,"Well Done","-")</f>
        <v>-</v>
      </c>
      <c r="J86" s="11"/>
      <c r="K86" s="11"/>
      <c r="L86" s="11"/>
    </row>
    <row r="87" spans="1:12">
      <c r="A87" s="16">
        <v>1</v>
      </c>
      <c r="B87" s="16" t="s">
        <v>200</v>
      </c>
      <c r="C87" s="16" t="s">
        <v>32</v>
      </c>
      <c r="D87" s="16">
        <v>11</v>
      </c>
      <c r="E87" s="3" t="s">
        <v>312</v>
      </c>
      <c r="F87" s="11">
        <v>30</v>
      </c>
      <c r="G87" s="11" t="s">
        <v>229</v>
      </c>
      <c r="H87" s="11">
        <f>IF(Table25717[[#This Row],[Well Used?]]="Unused",30,IF(Table25717[[#This Row],[Well Used?]]="1st Use",22,IF(Table25717[[#This Row],[Well Used?]]="2nd Use",14,IF(Table25717[[#This Row],[Well Used?]]="3rd Use",6,"Well Done"))))</f>
        <v>14</v>
      </c>
      <c r="I87" s="18" t="str">
        <f>IF(Table25717[[#This Row],[Volume  (ul) Remaining]]=6,"Well Done","-")</f>
        <v>-</v>
      </c>
      <c r="J87" s="11"/>
      <c r="K87" s="11"/>
      <c r="L87" s="11"/>
    </row>
    <row r="88" spans="1:12">
      <c r="A88" s="16">
        <v>1</v>
      </c>
      <c r="B88" s="16" t="s">
        <v>202</v>
      </c>
      <c r="C88" s="16" t="s">
        <v>35</v>
      </c>
      <c r="D88" s="16">
        <v>11</v>
      </c>
      <c r="E88" s="3" t="s">
        <v>313</v>
      </c>
      <c r="F88" s="11">
        <v>30</v>
      </c>
      <c r="G88" s="11" t="s">
        <v>229</v>
      </c>
      <c r="H88" s="11">
        <f>IF(Table25717[[#This Row],[Well Used?]]="Unused",30,IF(Table25717[[#This Row],[Well Used?]]="1st Use",22,IF(Table25717[[#This Row],[Well Used?]]="2nd Use",14,IF(Table25717[[#This Row],[Well Used?]]="3rd Use",6,"Well Done"))))</f>
        <v>14</v>
      </c>
      <c r="I88" s="18" t="str">
        <f>IF(Table25717[[#This Row],[Volume  (ul) Remaining]]=6,"Well Done","-")</f>
        <v>-</v>
      </c>
      <c r="J88" s="11"/>
      <c r="K88" s="11"/>
      <c r="L88" s="11"/>
    </row>
    <row r="89" spans="1:12">
      <c r="A89" s="16">
        <v>1</v>
      </c>
      <c r="B89" s="16" t="s">
        <v>204</v>
      </c>
      <c r="C89" s="16" t="s">
        <v>38</v>
      </c>
      <c r="D89" s="16">
        <v>11</v>
      </c>
      <c r="E89" s="3" t="s">
        <v>314</v>
      </c>
      <c r="F89" s="11">
        <v>30</v>
      </c>
      <c r="G89" s="11" t="s">
        <v>229</v>
      </c>
      <c r="H89" s="11">
        <f>IF(Table25717[[#This Row],[Well Used?]]="Unused",30,IF(Table25717[[#This Row],[Well Used?]]="1st Use",22,IF(Table25717[[#This Row],[Well Used?]]="2nd Use",14,IF(Table25717[[#This Row],[Well Used?]]="3rd Use",6,"Well Done"))))</f>
        <v>14</v>
      </c>
      <c r="I89" s="18" t="str">
        <f>IF(Table25717[[#This Row],[Volume  (ul) Remaining]]=6,"Well Done","-")</f>
        <v>-</v>
      </c>
      <c r="J89" s="11"/>
      <c r="K89" s="11"/>
      <c r="L89" s="11"/>
    </row>
    <row r="90" spans="1:12">
      <c r="A90" s="16">
        <v>1</v>
      </c>
      <c r="B90" s="16" t="s">
        <v>206</v>
      </c>
      <c r="C90" s="16" t="s">
        <v>41</v>
      </c>
      <c r="D90" s="16">
        <v>11</v>
      </c>
      <c r="E90" s="3" t="s">
        <v>315</v>
      </c>
      <c r="F90" s="11">
        <v>30</v>
      </c>
      <c r="G90" s="11" t="s">
        <v>229</v>
      </c>
      <c r="H90" s="11">
        <f>IF(Table25717[[#This Row],[Well Used?]]="Unused",30,IF(Table25717[[#This Row],[Well Used?]]="1st Use",22,IF(Table25717[[#This Row],[Well Used?]]="2nd Use",14,IF(Table25717[[#This Row],[Well Used?]]="3rd Use",6,"Well Done"))))</f>
        <v>14</v>
      </c>
      <c r="I90" s="18" t="str">
        <f>IF(Table25717[[#This Row],[Volume  (ul) Remaining]]=6,"Well Done","-")</f>
        <v>-</v>
      </c>
      <c r="J90" s="11"/>
      <c r="K90" s="11"/>
      <c r="L90" s="11"/>
    </row>
    <row r="91" spans="1:12">
      <c r="A91" s="16">
        <v>1</v>
      </c>
      <c r="B91" s="16" t="s">
        <v>208</v>
      </c>
      <c r="C91" s="16" t="s">
        <v>44</v>
      </c>
      <c r="D91" s="16">
        <v>11</v>
      </c>
      <c r="E91" s="3" t="s">
        <v>316</v>
      </c>
      <c r="F91" s="11">
        <v>30</v>
      </c>
      <c r="G91" s="11" t="s">
        <v>229</v>
      </c>
      <c r="H91" s="11">
        <f>IF(Table25717[[#This Row],[Well Used?]]="Unused",30,IF(Table25717[[#This Row],[Well Used?]]="1st Use",22,IF(Table25717[[#This Row],[Well Used?]]="2nd Use",14,IF(Table25717[[#This Row],[Well Used?]]="3rd Use",6,"Well Done"))))</f>
        <v>14</v>
      </c>
      <c r="I91" s="18" t="str">
        <f>IF(Table25717[[#This Row],[Volume  (ul) Remaining]]=6,"Well Done","-")</f>
        <v>-</v>
      </c>
      <c r="J91" s="11"/>
      <c r="K91" s="11"/>
      <c r="L91" s="11"/>
    </row>
    <row r="92" spans="1:12">
      <c r="A92" s="16">
        <v>1</v>
      </c>
      <c r="B92" s="16" t="s">
        <v>210</v>
      </c>
      <c r="C92" s="16" t="s">
        <v>22</v>
      </c>
      <c r="D92" s="16">
        <v>12</v>
      </c>
      <c r="E92" s="3" t="s">
        <v>317</v>
      </c>
      <c r="F92" s="11">
        <v>30</v>
      </c>
      <c r="G92" s="11" t="s">
        <v>229</v>
      </c>
      <c r="H92" s="11">
        <f>IF(Table25717[[#This Row],[Well Used?]]="Unused",30,IF(Table25717[[#This Row],[Well Used?]]="1st Use",22,IF(Table25717[[#This Row],[Well Used?]]="2nd Use",14,IF(Table25717[[#This Row],[Well Used?]]="3rd Use",6,"Well Done"))))</f>
        <v>14</v>
      </c>
      <c r="I92" s="18" t="str">
        <f>IF(Table25717[[#This Row],[Volume  (ul) Remaining]]=6,"Well Done","-")</f>
        <v>-</v>
      </c>
      <c r="J92" s="11"/>
      <c r="K92" s="11"/>
      <c r="L92" s="11"/>
    </row>
    <row r="93" spans="1:12">
      <c r="A93" s="16">
        <v>1</v>
      </c>
      <c r="B93" s="16" t="s">
        <v>212</v>
      </c>
      <c r="C93" s="16" t="s">
        <v>26</v>
      </c>
      <c r="D93" s="16">
        <v>12</v>
      </c>
      <c r="E93" s="3" t="s">
        <v>318</v>
      </c>
      <c r="F93" s="11">
        <v>30</v>
      </c>
      <c r="G93" s="11" t="s">
        <v>229</v>
      </c>
      <c r="H93" s="11">
        <f>IF(Table25717[[#This Row],[Well Used?]]="Unused",30,IF(Table25717[[#This Row],[Well Used?]]="1st Use",22,IF(Table25717[[#This Row],[Well Used?]]="2nd Use",14,IF(Table25717[[#This Row],[Well Used?]]="3rd Use",6,"Well Done"))))</f>
        <v>14</v>
      </c>
      <c r="I93" s="18" t="str">
        <f>IF(Table25717[[#This Row],[Volume  (ul) Remaining]]=6,"Well Done","-")</f>
        <v>-</v>
      </c>
      <c r="J93" s="11"/>
      <c r="K93" s="11"/>
      <c r="L93" s="11"/>
    </row>
    <row r="94" spans="1:12">
      <c r="A94" s="16">
        <v>1</v>
      </c>
      <c r="B94" s="16" t="s">
        <v>214</v>
      </c>
      <c r="C94" s="16" t="s">
        <v>29</v>
      </c>
      <c r="D94" s="16">
        <v>12</v>
      </c>
      <c r="E94" s="3" t="s">
        <v>319</v>
      </c>
      <c r="F94" s="11">
        <v>30</v>
      </c>
      <c r="G94" s="11" t="s">
        <v>229</v>
      </c>
      <c r="H94" s="11">
        <f>IF(Table25717[[#This Row],[Well Used?]]="Unused",30,IF(Table25717[[#This Row],[Well Used?]]="1st Use",22,IF(Table25717[[#This Row],[Well Used?]]="2nd Use",14,IF(Table25717[[#This Row],[Well Used?]]="3rd Use",6,"Well Done"))))</f>
        <v>14</v>
      </c>
      <c r="I94" s="18" t="str">
        <f>IF(Table25717[[#This Row],[Volume  (ul) Remaining]]=6,"Well Done","-")</f>
        <v>-</v>
      </c>
      <c r="J94" s="11"/>
      <c r="K94" s="11"/>
      <c r="L94" s="11"/>
    </row>
    <row r="95" spans="1:12">
      <c r="A95" s="16">
        <v>1</v>
      </c>
      <c r="B95" s="16" t="s">
        <v>216</v>
      </c>
      <c r="C95" s="16" t="s">
        <v>32</v>
      </c>
      <c r="D95" s="16">
        <v>12</v>
      </c>
      <c r="E95" s="3" t="s">
        <v>320</v>
      </c>
      <c r="F95" s="11">
        <v>30</v>
      </c>
      <c r="G95" s="11" t="s">
        <v>229</v>
      </c>
      <c r="H95" s="11">
        <f>IF(Table25717[[#This Row],[Well Used?]]="Unused",30,IF(Table25717[[#This Row],[Well Used?]]="1st Use",22,IF(Table25717[[#This Row],[Well Used?]]="2nd Use",14,IF(Table25717[[#This Row],[Well Used?]]="3rd Use",6,"Well Done"))))</f>
        <v>14</v>
      </c>
      <c r="I95" s="18" t="str">
        <f>IF(Table25717[[#This Row],[Volume  (ul) Remaining]]=6,"Well Done","-")</f>
        <v>-</v>
      </c>
      <c r="J95" s="11"/>
      <c r="K95" s="11"/>
      <c r="L95" s="11"/>
    </row>
    <row r="96" spans="1:12">
      <c r="A96" s="16">
        <v>1</v>
      </c>
      <c r="B96" s="16" t="s">
        <v>218</v>
      </c>
      <c r="C96" s="16" t="s">
        <v>35</v>
      </c>
      <c r="D96" s="16">
        <v>12</v>
      </c>
      <c r="E96" s="3" t="s">
        <v>321</v>
      </c>
      <c r="F96" s="11">
        <v>30</v>
      </c>
      <c r="G96" s="11" t="s">
        <v>229</v>
      </c>
      <c r="H96" s="11">
        <f>IF(Table25717[[#This Row],[Well Used?]]="Unused",30,IF(Table25717[[#This Row],[Well Used?]]="1st Use",22,IF(Table25717[[#This Row],[Well Used?]]="2nd Use",14,IF(Table25717[[#This Row],[Well Used?]]="3rd Use",6,"Well Done"))))</f>
        <v>14</v>
      </c>
      <c r="I96" s="18" t="str">
        <f>IF(Table25717[[#This Row],[Volume  (ul) Remaining]]=6,"Well Done","-")</f>
        <v>-</v>
      </c>
      <c r="J96" s="11"/>
      <c r="K96" s="11"/>
      <c r="L96" s="11"/>
    </row>
    <row r="97" spans="1:12">
      <c r="A97" s="16">
        <v>1</v>
      </c>
      <c r="B97" s="16" t="s">
        <v>220</v>
      </c>
      <c r="C97" s="16" t="s">
        <v>38</v>
      </c>
      <c r="D97" s="16">
        <v>12</v>
      </c>
      <c r="E97" s="3" t="s">
        <v>322</v>
      </c>
      <c r="F97" s="11">
        <v>30</v>
      </c>
      <c r="G97" s="11" t="s">
        <v>229</v>
      </c>
      <c r="H97" s="11">
        <f>IF(Table25717[[#This Row],[Well Used?]]="Unused",30,IF(Table25717[[#This Row],[Well Used?]]="1st Use",22,IF(Table25717[[#This Row],[Well Used?]]="2nd Use",14,IF(Table25717[[#This Row],[Well Used?]]="3rd Use",6,"Well Done"))))</f>
        <v>14</v>
      </c>
      <c r="I97" s="18" t="str">
        <f>IF(Table25717[[#This Row],[Volume  (ul) Remaining]]=6,"Well Done","-")</f>
        <v>-</v>
      </c>
      <c r="J97" s="11"/>
      <c r="K97" s="11"/>
      <c r="L97" s="11"/>
    </row>
    <row r="98" spans="1:12">
      <c r="A98" s="16">
        <v>1</v>
      </c>
      <c r="B98" s="16" t="s">
        <v>222</v>
      </c>
      <c r="C98" s="16" t="s">
        <v>41</v>
      </c>
      <c r="D98" s="16">
        <v>12</v>
      </c>
      <c r="E98" s="3" t="s">
        <v>323</v>
      </c>
      <c r="F98" s="11">
        <v>30</v>
      </c>
      <c r="G98" s="11" t="s">
        <v>229</v>
      </c>
      <c r="H98" s="11">
        <f>IF(Table25717[[#This Row],[Well Used?]]="Unused",30,IF(Table25717[[#This Row],[Well Used?]]="1st Use",22,IF(Table25717[[#This Row],[Well Used?]]="2nd Use",14,IF(Table25717[[#This Row],[Well Used?]]="3rd Use",6,"Well Done"))))</f>
        <v>14</v>
      </c>
      <c r="I98" s="18" t="str">
        <f>IF(Table25717[[#This Row],[Volume  (ul) Remaining]]=6,"Well Done","-")</f>
        <v>-</v>
      </c>
      <c r="J98" s="11"/>
      <c r="K98" s="11"/>
      <c r="L98" s="11"/>
    </row>
    <row r="99" spans="1:12">
      <c r="A99" s="19">
        <v>1</v>
      </c>
      <c r="B99" s="19" t="s">
        <v>224</v>
      </c>
      <c r="C99" s="19" t="s">
        <v>44</v>
      </c>
      <c r="D99" s="19">
        <v>12</v>
      </c>
      <c r="E99" s="20" t="s">
        <v>324</v>
      </c>
      <c r="F99" s="11">
        <v>30</v>
      </c>
      <c r="G99" s="11" t="s">
        <v>229</v>
      </c>
      <c r="H99" s="11">
        <f>IF(Table25717[[#This Row],[Well Used?]]="Unused",30,IF(Table25717[[#This Row],[Well Used?]]="1st Use",22,IF(Table25717[[#This Row],[Well Used?]]="2nd Use",14,IF(Table25717[[#This Row],[Well Used?]]="3rd Use",6,"Well Done"))))</f>
        <v>14</v>
      </c>
      <c r="I99" s="18" t="str">
        <f>IF(Table25717[[#This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125" priority="13" operator="equal">
      <formula>"Well Done"</formula>
    </cfRule>
  </conditionalFormatting>
  <conditionalFormatting sqref="H3:H1048576">
    <cfRule type="cellIs" dxfId="124"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123" priority="10" operator="equal">
      <formula>"Need new working plate soon, only 8 primers left"</formula>
    </cfRule>
  </conditionalFormatting>
  <conditionalFormatting sqref="O5:Z12">
    <cfRule type="containsText" dxfId="122" priority="6" operator="containsText" text=" =30">
      <formula>NOT(ISERROR(SEARCH(" =30",O5)))</formula>
    </cfRule>
    <cfRule type="containsText" dxfId="121" priority="7" operator="containsText" text=" =22">
      <formula>NOT(ISERROR(SEARCH(" =22",O5)))</formula>
    </cfRule>
    <cfRule type="containsText" dxfId="120" priority="8" operator="containsText" text=" =14">
      <formula>NOT(ISERROR(SEARCH(" =14",O5)))</formula>
    </cfRule>
    <cfRule type="containsText" dxfId="119" priority="9" operator="containsText" text=" =6">
      <formula>NOT(ISERROR(SEARCH(" =6",O5)))</formula>
    </cfRule>
  </conditionalFormatting>
  <conditionalFormatting sqref="P2">
    <cfRule type="containsText" dxfId="118" priority="2" operator="containsText" text=" =30">
      <formula>NOT(ISERROR(SEARCH(" =30",P2)))</formula>
    </cfRule>
    <cfRule type="containsText" dxfId="117" priority="3" operator="containsText" text=" =22">
      <formula>NOT(ISERROR(SEARCH(" =22",P2)))</formula>
    </cfRule>
    <cfRule type="containsText" dxfId="116" priority="4" operator="containsText" text=" =14">
      <formula>NOT(ISERROR(SEARCH(" =14",P2)))</formula>
    </cfRule>
    <cfRule type="containsText" dxfId="115" priority="5" operator="containsText" text=" =6">
      <formula>NOT(ISERROR(SEARCH(" =6",P2)))</formula>
    </cfRule>
  </conditionalFormatting>
  <conditionalFormatting sqref="O2">
    <cfRule type="containsText" dxfId="114"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 for Lists'!$A$2:$A$5</xm:f>
          </x14:formula1>
          <xm:sqref>G4:G99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Z99"/>
  <sheetViews>
    <sheetView showGridLines="0" workbookViewId="0">
      <selection activeCell="I1" sqref="I1:L1"/>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9" width="13.625" bestFit="1" customWidth="1"/>
    <col min="20" max="26" width="14.625" bestFit="1" customWidth="1"/>
  </cols>
  <sheetData>
    <row r="1" spans="1:26" ht="23.1" customHeight="1" thickBot="1">
      <c r="A1" s="69" t="s">
        <v>0</v>
      </c>
      <c r="B1" s="70"/>
      <c r="C1" s="70"/>
      <c r="D1" s="71"/>
      <c r="E1" s="71"/>
      <c r="F1" s="72"/>
      <c r="G1" s="73" t="s">
        <v>2</v>
      </c>
      <c r="H1" s="74"/>
      <c r="I1" s="75">
        <v>42893</v>
      </c>
      <c r="J1" s="76"/>
      <c r="K1" s="76"/>
      <c r="L1" s="77"/>
    </row>
    <row r="2" spans="1:26" ht="30.95" customHeight="1">
      <c r="A2" s="31" t="s">
        <v>325</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326</v>
      </c>
      <c r="O3" s="81"/>
      <c r="P3" s="81"/>
      <c r="Q3" s="81"/>
      <c r="R3" s="81"/>
      <c r="S3" s="81"/>
      <c r="T3" s="81"/>
      <c r="U3" s="81"/>
      <c r="V3" s="81"/>
      <c r="W3" s="81"/>
      <c r="X3" s="81"/>
      <c r="Y3" s="81"/>
      <c r="Z3" s="81"/>
    </row>
    <row r="4" spans="1:26">
      <c r="A4" s="16">
        <v>10</v>
      </c>
      <c r="B4" s="16" t="s">
        <v>21</v>
      </c>
      <c r="C4" s="16" t="s">
        <v>22</v>
      </c>
      <c r="D4" s="16">
        <v>1</v>
      </c>
      <c r="E4" s="3" t="s">
        <v>327</v>
      </c>
      <c r="F4" s="11">
        <v>30</v>
      </c>
      <c r="G4" s="11" t="s">
        <v>229</v>
      </c>
      <c r="H4" s="11">
        <f>IF(Table257101615[[#This Row],[Well Used?]]="Unused",30,IF(Table257101615[[#This Row],[Well Used?]]="1st Use",22,IF(Table257101615[[#This Row],[Well Used?]]="2nd Use",14,IF(Table257101615[[#This Row],[Well Used?]]="3rd Use",6,"Well Done"))))</f>
        <v>14</v>
      </c>
      <c r="I4" s="18" t="str">
        <f>IF(Table257101615[[#This Row],[Volume  (ul) Remaining]]=6,"Well Done","-")</f>
        <v>-</v>
      </c>
      <c r="J4" s="11"/>
      <c r="K4" s="11"/>
      <c r="L4" s="50" t="str">
        <f>IF(COUNTIF(Table257101615[Is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10</v>
      </c>
      <c r="B5" s="16" t="s">
        <v>25</v>
      </c>
      <c r="C5" s="16" t="s">
        <v>26</v>
      </c>
      <c r="D5" s="16">
        <v>1</v>
      </c>
      <c r="E5" s="3" t="s">
        <v>328</v>
      </c>
      <c r="F5" s="11">
        <v>30</v>
      </c>
      <c r="G5" s="11" t="s">
        <v>229</v>
      </c>
      <c r="H5" s="11">
        <f>IF(Table257101615[[#This Row],[Well Used?]]="Unused",30,IF(Table257101615[[#This Row],[Well Used?]]="1st Use",22,IF(Table257101615[[#This Row],[Well Used?]]="2nd Use",14,IF(Table257101615[[#This Row],[Well Used?]]="3rd Use",6,"Well Done"))))</f>
        <v>14</v>
      </c>
      <c r="I5" s="18" t="str">
        <f>IF(Table257101615[[#This Row],[Volume  (ul) Remaining]]=6,"Well Done","-")</f>
        <v>-</v>
      </c>
      <c r="J5" s="11"/>
      <c r="K5" s="11"/>
      <c r="L5" s="52"/>
      <c r="M5" s="53"/>
      <c r="N5" s="23" t="s">
        <v>22</v>
      </c>
      <c r="O5" s="37" t="str">
        <f>CONCATENATE(E4," =",H4)</f>
        <v>806rcbc864 =14</v>
      </c>
      <c r="P5" s="37" t="str">
        <f>CONCATENATE(E12," =",H12)</f>
        <v>806rcbc865 =14</v>
      </c>
      <c r="Q5" s="37" t="str">
        <f>CONCATENATE(E20," =",H20)</f>
        <v>806rcbc866 =14</v>
      </c>
      <c r="R5" s="37" t="str">
        <f>CONCATENATE(E28," =",H28)</f>
        <v>806rcbc867 =22</v>
      </c>
      <c r="S5" s="37" t="str">
        <f>CONCATENATE(E36," =",H36)</f>
        <v>806rcbc868 =22</v>
      </c>
      <c r="T5" s="37" t="str">
        <f t="shared" ref="T5:T12" si="0">CONCATENATE(E44," =",H44)</f>
        <v>806rcbc869 =22</v>
      </c>
      <c r="U5" s="37" t="str">
        <f t="shared" ref="U5:U12" si="1">CONCATENATE(E52," =",H52)</f>
        <v>806rcbc870 =22</v>
      </c>
      <c r="V5" s="37" t="str">
        <f t="shared" ref="V5:V12" si="2">CONCATENATE(E60," =",H60)</f>
        <v>806rcbc871 =22</v>
      </c>
      <c r="W5" s="37" t="str">
        <f t="shared" ref="W5:W12" si="3">CONCATENATE(E68," =",H68)</f>
        <v>806rcbc872 =14</v>
      </c>
      <c r="X5" s="37" t="str">
        <f t="shared" ref="X5:X12" si="4">CONCATENATE(E76," =",H76)</f>
        <v>806rcbc873 =14</v>
      </c>
      <c r="Y5" s="37" t="str">
        <f t="shared" ref="Y5:Y12" si="5">CONCATENATE(E84," =",H84)</f>
        <v>806rcbc874 =14</v>
      </c>
      <c r="Z5" s="37" t="str">
        <f t="shared" ref="Z5:Z12" si="6">CONCATENATE(E92," =",H92)</f>
        <v>806rcbc875 =22</v>
      </c>
    </row>
    <row r="6" spans="1:26">
      <c r="A6" s="16">
        <v>10</v>
      </c>
      <c r="B6" s="16" t="s">
        <v>28</v>
      </c>
      <c r="C6" s="16" t="s">
        <v>29</v>
      </c>
      <c r="D6" s="16">
        <v>1</v>
      </c>
      <c r="E6" s="3" t="s">
        <v>329</v>
      </c>
      <c r="F6" s="11">
        <v>30</v>
      </c>
      <c r="G6" s="11" t="s">
        <v>229</v>
      </c>
      <c r="H6" s="11">
        <f>IF(Table257101615[[#This Row],[Well Used?]]="Unused",30,IF(Table257101615[[#This Row],[Well Used?]]="1st Use",22,IF(Table257101615[[#This Row],[Well Used?]]="2nd Use",14,IF(Table257101615[[#This Row],[Well Used?]]="3rd Use",6,"Well Done"))))</f>
        <v>14</v>
      </c>
      <c r="I6" s="18" t="str">
        <f>IF(Table257101615[[#This Row],[Volume  (ul) Remaining]]=6,"Well Done","-")</f>
        <v>-</v>
      </c>
      <c r="J6" s="11"/>
      <c r="K6" s="11"/>
      <c r="L6" s="11"/>
      <c r="N6" s="7" t="s">
        <v>26</v>
      </c>
      <c r="O6" s="37" t="str">
        <f t="shared" ref="O6:O12" si="7">CONCATENATE(E5," =",H5)</f>
        <v>806rcbc876 =14</v>
      </c>
      <c r="P6" s="37" t="str">
        <f t="shared" ref="P6:P12" si="8">CONCATENATE(E13," =",H13)</f>
        <v>806rcbc877 =14</v>
      </c>
      <c r="Q6" s="37" t="str">
        <f t="shared" ref="Q6:Q12" si="9">CONCATENATE(E21," =",H21)</f>
        <v>806rcbc878 =14</v>
      </c>
      <c r="R6" s="37" t="str">
        <f t="shared" ref="R6:R12" si="10">CONCATENATE(E29," =",H29)</f>
        <v>806rcbc879 =22</v>
      </c>
      <c r="S6" s="37" t="str">
        <f t="shared" ref="S6:S12" si="11">CONCATENATE(E37," =",H37)</f>
        <v>806rcbc880 =22</v>
      </c>
      <c r="T6" s="37" t="str">
        <f t="shared" si="0"/>
        <v>806rcbc881 =22</v>
      </c>
      <c r="U6" s="37" t="str">
        <f t="shared" si="1"/>
        <v>806rcbc882 =22</v>
      </c>
      <c r="V6" s="37" t="str">
        <f t="shared" si="2"/>
        <v>806rcbc883 =22</v>
      </c>
      <c r="W6" s="37" t="str">
        <f t="shared" si="3"/>
        <v>806rcbc884 =14</v>
      </c>
      <c r="X6" s="37" t="str">
        <f t="shared" si="4"/>
        <v>806rcbc885 =14</v>
      </c>
      <c r="Y6" s="37" t="str">
        <f t="shared" si="5"/>
        <v>806rcbc886 =14</v>
      </c>
      <c r="Z6" s="37" t="str">
        <f t="shared" si="6"/>
        <v>806rcbc887 =22</v>
      </c>
    </row>
    <row r="7" spans="1:26">
      <c r="A7" s="16">
        <v>10</v>
      </c>
      <c r="B7" s="16" t="s">
        <v>31</v>
      </c>
      <c r="C7" s="16" t="s">
        <v>32</v>
      </c>
      <c r="D7" s="16">
        <v>1</v>
      </c>
      <c r="E7" s="3" t="s">
        <v>330</v>
      </c>
      <c r="F7" s="11">
        <v>30</v>
      </c>
      <c r="G7" s="11" t="s">
        <v>229</v>
      </c>
      <c r="H7" s="11">
        <f>IF(Table257101615[[#This Row],[Well Used?]]="Unused",30,IF(Table257101615[[#This Row],[Well Used?]]="1st Use",22,IF(Table257101615[[#This Row],[Well Used?]]="2nd Use",14,IF(Table257101615[[#This Row],[Well Used?]]="3rd Use",6,"Well Done"))))</f>
        <v>14</v>
      </c>
      <c r="I7" s="18" t="str">
        <f>IF(Table257101615[[#This Row],[Volume  (ul) Remaining]]=6,"Well Done","-")</f>
        <v>-</v>
      </c>
      <c r="J7" s="11"/>
      <c r="K7" s="11"/>
      <c r="L7" s="11"/>
      <c r="N7" s="7" t="s">
        <v>29</v>
      </c>
      <c r="O7" s="37" t="str">
        <f t="shared" si="7"/>
        <v>806rcbc888 =14</v>
      </c>
      <c r="P7" s="37" t="str">
        <f t="shared" si="8"/>
        <v>806rcbc889 =14</v>
      </c>
      <c r="Q7" s="37" t="str">
        <f t="shared" si="9"/>
        <v>806rcbc890 =14</v>
      </c>
      <c r="R7" s="37" t="str">
        <f t="shared" si="10"/>
        <v>806rcbc891 =22</v>
      </c>
      <c r="S7" s="37" t="str">
        <f t="shared" si="11"/>
        <v>806rcbc892 =22</v>
      </c>
      <c r="T7" s="37" t="str">
        <f t="shared" si="0"/>
        <v>806rcbc893 =22</v>
      </c>
      <c r="U7" s="37" t="str">
        <f t="shared" si="1"/>
        <v>806rcbc894 =22</v>
      </c>
      <c r="V7" s="37" t="str">
        <f t="shared" si="2"/>
        <v>806rcbc895 =22</v>
      </c>
      <c r="W7" s="37" t="str">
        <f t="shared" si="3"/>
        <v>806rcbc896 =14</v>
      </c>
      <c r="X7" s="37" t="str">
        <f t="shared" si="4"/>
        <v>806rcbc897 =14</v>
      </c>
      <c r="Y7" s="37" t="str">
        <f t="shared" si="5"/>
        <v>806rcbc898 =14</v>
      </c>
      <c r="Z7" s="37" t="str">
        <f t="shared" si="6"/>
        <v>806rcbc899 =22</v>
      </c>
    </row>
    <row r="8" spans="1:26">
      <c r="A8" s="16">
        <v>10</v>
      </c>
      <c r="B8" s="16" t="s">
        <v>34</v>
      </c>
      <c r="C8" s="16" t="s">
        <v>35</v>
      </c>
      <c r="D8" s="16">
        <v>1</v>
      </c>
      <c r="E8" s="3" t="s">
        <v>331</v>
      </c>
      <c r="F8" s="11">
        <v>30</v>
      </c>
      <c r="G8" s="11" t="s">
        <v>229</v>
      </c>
      <c r="H8" s="11">
        <f>IF(Table257101615[[#This Row],[Well Used?]]="Unused",30,IF(Table257101615[[#This Row],[Well Used?]]="1st Use",22,IF(Table257101615[[#This Row],[Well Used?]]="2nd Use",14,IF(Table257101615[[#This Row],[Well Used?]]="3rd Use",6,"Well Done"))))</f>
        <v>14</v>
      </c>
      <c r="I8" s="18" t="str">
        <f>IF(Table257101615[[#This Row],[Volume  (ul) Remaining]]=6,"Well Done","-")</f>
        <v>-</v>
      </c>
      <c r="J8" s="11"/>
      <c r="K8" s="11"/>
      <c r="L8" s="11"/>
      <c r="N8" s="7" t="s">
        <v>32</v>
      </c>
      <c r="O8" s="37" t="str">
        <f t="shared" si="7"/>
        <v>806rcbc900 =14</v>
      </c>
      <c r="P8" s="37" t="str">
        <f t="shared" si="8"/>
        <v>806rcbc901 =14</v>
      </c>
      <c r="Q8" s="37" t="str">
        <f t="shared" si="9"/>
        <v>806rcbc902 =14</v>
      </c>
      <c r="R8" s="37" t="str">
        <f t="shared" si="10"/>
        <v>806rcbc903 =22</v>
      </c>
      <c r="S8" s="37" t="str">
        <f t="shared" si="11"/>
        <v>806rcbc904 =22</v>
      </c>
      <c r="T8" s="37" t="str">
        <f t="shared" si="0"/>
        <v>806rcbc905 =22</v>
      </c>
      <c r="U8" s="37" t="str">
        <f t="shared" si="1"/>
        <v>806rcbc906 =22</v>
      </c>
      <c r="V8" s="37" t="str">
        <f t="shared" si="2"/>
        <v>806rcbc907 =22</v>
      </c>
      <c r="W8" s="37" t="str">
        <f t="shared" si="3"/>
        <v>806rcbc908 =14</v>
      </c>
      <c r="X8" s="37" t="str">
        <f t="shared" si="4"/>
        <v>806rcbc909 =14</v>
      </c>
      <c r="Y8" s="37" t="str">
        <f t="shared" si="5"/>
        <v>806rcbc910 =14</v>
      </c>
      <c r="Z8" s="37" t="str">
        <f t="shared" si="6"/>
        <v>806rcbc911 =22</v>
      </c>
    </row>
    <row r="9" spans="1:26">
      <c r="A9" s="16">
        <v>10</v>
      </c>
      <c r="B9" s="16" t="s">
        <v>37</v>
      </c>
      <c r="C9" s="16" t="s">
        <v>38</v>
      </c>
      <c r="D9" s="16">
        <v>1</v>
      </c>
      <c r="E9" s="3" t="s">
        <v>332</v>
      </c>
      <c r="F9" s="11">
        <v>30</v>
      </c>
      <c r="G9" s="11" t="s">
        <v>229</v>
      </c>
      <c r="H9" s="11">
        <f>IF(Table257101615[[#This Row],[Well Used?]]="Unused",30,IF(Table257101615[[#This Row],[Well Used?]]="1st Use",22,IF(Table257101615[[#This Row],[Well Used?]]="2nd Use",14,IF(Table257101615[[#This Row],[Well Used?]]="3rd Use",6,"Well Done"))))</f>
        <v>14</v>
      </c>
      <c r="I9" s="18" t="str">
        <f>IF(Table257101615[[#This Row],[Volume  (ul) Remaining]]=6,"Well Done","-")</f>
        <v>-</v>
      </c>
      <c r="J9" s="11"/>
      <c r="K9" s="11"/>
      <c r="L9" s="11"/>
      <c r="N9" s="7" t="s">
        <v>35</v>
      </c>
      <c r="O9" s="37" t="str">
        <f t="shared" si="7"/>
        <v>806rcbc912 =14</v>
      </c>
      <c r="P9" s="37" t="str">
        <f t="shared" si="8"/>
        <v>806rcbc913 =14</v>
      </c>
      <c r="Q9" s="37" t="str">
        <f t="shared" si="9"/>
        <v>806rcbc914 =14</v>
      </c>
      <c r="R9" s="37" t="str">
        <f t="shared" si="10"/>
        <v>806rcbc915 =22</v>
      </c>
      <c r="S9" s="37" t="str">
        <f t="shared" si="11"/>
        <v>806rcbc916 =22</v>
      </c>
      <c r="T9" s="37" t="str">
        <f t="shared" si="0"/>
        <v>806rcbc917 =22</v>
      </c>
      <c r="U9" s="37" t="str">
        <f t="shared" si="1"/>
        <v>806rcbc918 =22</v>
      </c>
      <c r="V9" s="37" t="str">
        <f t="shared" si="2"/>
        <v>806rcbc919 =14</v>
      </c>
      <c r="W9" s="37" t="str">
        <f t="shared" si="3"/>
        <v>806rcbc920 =6</v>
      </c>
      <c r="X9" s="37" t="str">
        <f t="shared" si="4"/>
        <v>806rcbc921 =14</v>
      </c>
      <c r="Y9" s="37" t="str">
        <f t="shared" si="5"/>
        <v>806rcbc922 =22</v>
      </c>
      <c r="Z9" s="37" t="str">
        <f t="shared" si="6"/>
        <v>806rcbc923 =22</v>
      </c>
    </row>
    <row r="10" spans="1:26">
      <c r="A10" s="16">
        <v>10</v>
      </c>
      <c r="B10" s="16" t="s">
        <v>40</v>
      </c>
      <c r="C10" s="16" t="s">
        <v>41</v>
      </c>
      <c r="D10" s="16">
        <v>1</v>
      </c>
      <c r="E10" s="3" t="s">
        <v>333</v>
      </c>
      <c r="F10" s="11">
        <v>30</v>
      </c>
      <c r="G10" s="11" t="s">
        <v>229</v>
      </c>
      <c r="H10" s="11">
        <f>IF(Table257101615[[#This Row],[Well Used?]]="Unused",30,IF(Table257101615[[#This Row],[Well Used?]]="1st Use",22,IF(Table257101615[[#This Row],[Well Used?]]="2nd Use",14,IF(Table257101615[[#This Row],[Well Used?]]="3rd Use",6,"Well Done"))))</f>
        <v>14</v>
      </c>
      <c r="I10" s="18" t="str">
        <f>IF(Table257101615[[#This Row],[Volume  (ul) Remaining]]=6,"Well Done","-")</f>
        <v>-</v>
      </c>
      <c r="J10" s="11"/>
      <c r="K10" s="11"/>
      <c r="L10" s="11"/>
      <c r="N10" s="7" t="s">
        <v>38</v>
      </c>
      <c r="O10" s="37" t="str">
        <f t="shared" si="7"/>
        <v>806rcbc924 =14</v>
      </c>
      <c r="P10" s="37" t="str">
        <f t="shared" si="8"/>
        <v>806rcbc925 =14</v>
      </c>
      <c r="Q10" s="37" t="str">
        <f t="shared" si="9"/>
        <v>806rcbc926 =14</v>
      </c>
      <c r="R10" s="37" t="str">
        <f t="shared" si="10"/>
        <v>806rcbc927 =22</v>
      </c>
      <c r="S10" s="37" t="str">
        <f t="shared" si="11"/>
        <v>806rcbc928 =22</v>
      </c>
      <c r="T10" s="37" t="str">
        <f t="shared" si="0"/>
        <v>806rcbc929 =22</v>
      </c>
      <c r="U10" s="37" t="str">
        <f t="shared" si="1"/>
        <v>806rcbc930 =22</v>
      </c>
      <c r="V10" s="37" t="str">
        <f t="shared" si="2"/>
        <v>806rcbc931 =14</v>
      </c>
      <c r="W10" s="37" t="str">
        <f t="shared" si="3"/>
        <v>806rcbc932 =6</v>
      </c>
      <c r="X10" s="37" t="str">
        <f t="shared" si="4"/>
        <v>806rcbc933 =14</v>
      </c>
      <c r="Y10" s="37" t="str">
        <f t="shared" si="5"/>
        <v>806rcbc934 =22</v>
      </c>
      <c r="Z10" s="37" t="str">
        <f t="shared" si="6"/>
        <v>806rcbc935 =22</v>
      </c>
    </row>
    <row r="11" spans="1:26">
      <c r="A11" s="16">
        <v>10</v>
      </c>
      <c r="B11" s="16" t="s">
        <v>43</v>
      </c>
      <c r="C11" s="16" t="s">
        <v>44</v>
      </c>
      <c r="D11" s="16">
        <v>1</v>
      </c>
      <c r="E11" s="3" t="s">
        <v>334</v>
      </c>
      <c r="F11" s="11">
        <v>30</v>
      </c>
      <c r="G11" s="11" t="s">
        <v>229</v>
      </c>
      <c r="H11" s="11">
        <f>IF(Table257101615[[#This Row],[Well Used?]]="Unused",30,IF(Table257101615[[#This Row],[Well Used?]]="1st Use",22,IF(Table257101615[[#This Row],[Well Used?]]="2nd Use",14,IF(Table257101615[[#This Row],[Well Used?]]="3rd Use",6,"Well Done"))))</f>
        <v>14</v>
      </c>
      <c r="I11" s="18" t="str">
        <f>IF(Table257101615[[#This Row],[Volume  (ul) Remaining]]=6,"Well Done","-")</f>
        <v>-</v>
      </c>
      <c r="J11" s="11"/>
      <c r="K11" s="11"/>
      <c r="L11" s="11"/>
      <c r="N11" s="7" t="s">
        <v>41</v>
      </c>
      <c r="O11" s="37" t="str">
        <f t="shared" si="7"/>
        <v>806rcbc936 =14</v>
      </c>
      <c r="P11" s="37" t="str">
        <f t="shared" si="8"/>
        <v>806rcbc937 =14</v>
      </c>
      <c r="Q11" s="37" t="str">
        <f t="shared" si="9"/>
        <v>806rcbc938 =14</v>
      </c>
      <c r="R11" s="37" t="str">
        <f t="shared" si="10"/>
        <v>806rcbc939 =22</v>
      </c>
      <c r="S11" s="37" t="str">
        <f t="shared" si="11"/>
        <v>806rcbc940 =22</v>
      </c>
      <c r="T11" s="37" t="str">
        <f t="shared" si="0"/>
        <v>806rcbc941 =22</v>
      </c>
      <c r="U11" s="37" t="str">
        <f t="shared" si="1"/>
        <v>806rcbc942 =22</v>
      </c>
      <c r="V11" s="37" t="str">
        <f t="shared" si="2"/>
        <v>806rcbc943 =14</v>
      </c>
      <c r="W11" s="37" t="str">
        <f t="shared" si="3"/>
        <v>806rcbc944 =6</v>
      </c>
      <c r="X11" s="37" t="str">
        <f t="shared" si="4"/>
        <v>806rcbc945 =14</v>
      </c>
      <c r="Y11" s="37" t="str">
        <f t="shared" si="5"/>
        <v>806rcbc946 =22</v>
      </c>
      <c r="Z11" s="37" t="str">
        <f t="shared" si="6"/>
        <v>806rcbc947 =22</v>
      </c>
    </row>
    <row r="12" spans="1:26">
      <c r="A12" s="16">
        <v>10</v>
      </c>
      <c r="B12" s="16" t="s">
        <v>46</v>
      </c>
      <c r="C12" s="16" t="s">
        <v>22</v>
      </c>
      <c r="D12" s="16">
        <v>2</v>
      </c>
      <c r="E12" s="3" t="s">
        <v>335</v>
      </c>
      <c r="F12" s="11">
        <v>30</v>
      </c>
      <c r="G12" s="11" t="s">
        <v>229</v>
      </c>
      <c r="H12" s="11">
        <f>IF(Table257101615[[#This Row],[Well Used?]]="Unused",30,IF(Table257101615[[#This Row],[Well Used?]]="1st Use",22,IF(Table257101615[[#This Row],[Well Used?]]="2nd Use",14,IF(Table257101615[[#This Row],[Well Used?]]="3rd Use",6,"Well Done"))))</f>
        <v>14</v>
      </c>
      <c r="I12" s="18" t="str">
        <f>IF(Table257101615[[#This Row],[Volume  (ul) Remaining]]=6,"Well Done","-")</f>
        <v>-</v>
      </c>
      <c r="J12" s="11"/>
      <c r="K12" s="11"/>
      <c r="L12" s="11"/>
      <c r="N12" s="7" t="s">
        <v>44</v>
      </c>
      <c r="O12" s="37" t="str">
        <f t="shared" si="7"/>
        <v>806rcbc948 =14</v>
      </c>
      <c r="P12" s="37" t="str">
        <f t="shared" si="8"/>
        <v>806rcbc949 =14</v>
      </c>
      <c r="Q12" s="37" t="str">
        <f t="shared" si="9"/>
        <v>806rcbc950 =14</v>
      </c>
      <c r="R12" s="37" t="str">
        <f t="shared" si="10"/>
        <v>806rcbc951 =22</v>
      </c>
      <c r="S12" s="37" t="str">
        <f t="shared" si="11"/>
        <v>806rcbc952 =22</v>
      </c>
      <c r="T12" s="37" t="str">
        <f t="shared" si="0"/>
        <v>806rcbc953 =22</v>
      </c>
      <c r="U12" s="37" t="str">
        <f t="shared" si="1"/>
        <v>806rcbc954 =22</v>
      </c>
      <c r="V12" s="37" t="str">
        <f t="shared" si="2"/>
        <v>806rcbc955 =14</v>
      </c>
      <c r="W12" s="37" t="str">
        <f t="shared" si="3"/>
        <v>806rcbc956 =6</v>
      </c>
      <c r="X12" s="37" t="str">
        <f t="shared" si="4"/>
        <v>806rcbc957 =14</v>
      </c>
      <c r="Y12" s="37" t="str">
        <f t="shared" si="5"/>
        <v>806rcbc958 =22</v>
      </c>
      <c r="Z12" s="37" t="str">
        <f t="shared" si="6"/>
        <v>806rcbc959 =22</v>
      </c>
    </row>
    <row r="13" spans="1:26">
      <c r="A13" s="16">
        <v>10</v>
      </c>
      <c r="B13" s="16" t="s">
        <v>49</v>
      </c>
      <c r="C13" s="16" t="s">
        <v>26</v>
      </c>
      <c r="D13" s="16">
        <v>2</v>
      </c>
      <c r="E13" s="3" t="s">
        <v>336</v>
      </c>
      <c r="F13" s="11">
        <v>30</v>
      </c>
      <c r="G13" s="11" t="s">
        <v>229</v>
      </c>
      <c r="H13" s="11">
        <f>IF(Table257101615[[#This Row],[Well Used?]]="Unused",30,IF(Table257101615[[#This Row],[Well Used?]]="1st Use",22,IF(Table257101615[[#This Row],[Well Used?]]="2nd Use",14,IF(Table257101615[[#This Row],[Well Used?]]="3rd Use",6,"Well Done"))))</f>
        <v>14</v>
      </c>
      <c r="I13" s="18" t="str">
        <f>IF(Table257101615[[#This Row],[Volume  (ul) Remaining]]=6,"Well Done","-")</f>
        <v>-</v>
      </c>
      <c r="J13" s="11"/>
      <c r="K13" s="11"/>
      <c r="L13" s="11"/>
    </row>
    <row r="14" spans="1:26" ht="17.100000000000001" thickBot="1">
      <c r="A14" s="16">
        <v>10</v>
      </c>
      <c r="B14" s="16" t="s">
        <v>51</v>
      </c>
      <c r="C14" s="16" t="s">
        <v>29</v>
      </c>
      <c r="D14" s="16">
        <v>2</v>
      </c>
      <c r="E14" s="3" t="s">
        <v>337</v>
      </c>
      <c r="F14" s="11">
        <v>30</v>
      </c>
      <c r="G14" s="11" t="s">
        <v>229</v>
      </c>
      <c r="H14" s="11">
        <f>IF(Table257101615[[#This Row],[Well Used?]]="Unused",30,IF(Table257101615[[#This Row],[Well Used?]]="1st Use",22,IF(Table257101615[[#This Row],[Well Used?]]="2nd Use",14,IF(Table257101615[[#This Row],[Well Used?]]="3rd Use",6,"Well Done"))))</f>
        <v>14</v>
      </c>
      <c r="I14" s="18" t="str">
        <f>IF(Table257101615[[#This Row],[Volume  (ul) Remaining]]=6,"Well Done","-")</f>
        <v>-</v>
      </c>
      <c r="J14" s="11"/>
      <c r="K14" s="11"/>
      <c r="L14" s="11"/>
    </row>
    <row r="15" spans="1:26">
      <c r="A15" s="16">
        <v>10</v>
      </c>
      <c r="B15" s="16" t="s">
        <v>53</v>
      </c>
      <c r="C15" s="16" t="s">
        <v>32</v>
      </c>
      <c r="D15" s="16">
        <v>2</v>
      </c>
      <c r="E15" s="3" t="s">
        <v>338</v>
      </c>
      <c r="F15" s="11">
        <v>30</v>
      </c>
      <c r="G15" s="11" t="s">
        <v>229</v>
      </c>
      <c r="H15" s="11">
        <f>IF(Table257101615[[#This Row],[Well Used?]]="Unused",30,IF(Table257101615[[#This Row],[Well Used?]]="1st Use",22,IF(Table257101615[[#This Row],[Well Used?]]="2nd Use",14,IF(Table257101615[[#This Row],[Well Used?]]="3rd Use",6,"Well Done"))))</f>
        <v>14</v>
      </c>
      <c r="I15" s="18" t="str">
        <f>IF(Table257101615[[#This Row],[Volume  (ul) Remaining]]=6,"Well Done","-")</f>
        <v>-</v>
      </c>
      <c r="J15" s="11"/>
      <c r="K15" s="11"/>
      <c r="L15" s="11"/>
      <c r="N15" s="54" t="s">
        <v>55</v>
      </c>
      <c r="O15" s="55"/>
      <c r="P15" s="55"/>
      <c r="Q15" s="55"/>
      <c r="R15" s="55"/>
      <c r="S15" s="55"/>
      <c r="T15" s="55"/>
      <c r="U15" s="55"/>
      <c r="V15" s="55"/>
      <c r="W15" s="55"/>
      <c r="X15" s="55"/>
      <c r="Y15" s="55"/>
      <c r="Z15" s="56"/>
    </row>
    <row r="16" spans="1:26">
      <c r="A16" s="16">
        <v>10</v>
      </c>
      <c r="B16" s="16" t="s">
        <v>56</v>
      </c>
      <c r="C16" s="16" t="s">
        <v>35</v>
      </c>
      <c r="D16" s="16">
        <v>2</v>
      </c>
      <c r="E16" s="3" t="s">
        <v>339</v>
      </c>
      <c r="F16" s="11">
        <v>30</v>
      </c>
      <c r="G16" s="11" t="s">
        <v>229</v>
      </c>
      <c r="H16" s="11">
        <f>IF(Table257101615[[#This Row],[Well Used?]]="Unused",30,IF(Table257101615[[#This Row],[Well Used?]]="1st Use",22,IF(Table257101615[[#This Row],[Well Used?]]="2nd Use",14,IF(Table257101615[[#This Row],[Well Used?]]="3rd Use",6,"Well Done"))))</f>
        <v>14</v>
      </c>
      <c r="I16" s="18" t="str">
        <f>IF(Table257101615[[#This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10</v>
      </c>
      <c r="B17" s="16" t="s">
        <v>58</v>
      </c>
      <c r="C17" s="16" t="s">
        <v>38</v>
      </c>
      <c r="D17" s="16">
        <v>2</v>
      </c>
      <c r="E17" s="3" t="s">
        <v>340</v>
      </c>
      <c r="F17" s="11">
        <v>30</v>
      </c>
      <c r="G17" s="11" t="s">
        <v>229</v>
      </c>
      <c r="H17" s="11">
        <f>IF(Table257101615[[#This Row],[Well Used?]]="Unused",30,IF(Table257101615[[#This Row],[Well Used?]]="1st Use",22,IF(Table257101615[[#This Row],[Well Used?]]="2nd Use",14,IF(Table257101615[[#This Row],[Well Used?]]="3rd Use",6,"Well Done"))))</f>
        <v>14</v>
      </c>
      <c r="I17" s="18" t="str">
        <f>IF(Table257101615[[#This Row],[Volume  (ul) Remaining]]=6,"Well Done","-")</f>
        <v>-</v>
      </c>
      <c r="J17" s="11"/>
      <c r="K17" s="11"/>
      <c r="L17" s="11"/>
      <c r="N17" s="60"/>
      <c r="O17" s="61"/>
      <c r="P17" s="61"/>
      <c r="Q17" s="61"/>
      <c r="R17" s="61"/>
      <c r="S17" s="61"/>
      <c r="T17" s="61"/>
      <c r="U17" s="61"/>
      <c r="V17" s="61"/>
      <c r="W17" s="61"/>
      <c r="X17" s="61"/>
      <c r="Y17" s="61"/>
      <c r="Z17" s="62"/>
    </row>
    <row r="18" spans="1:26" ht="15" customHeight="1">
      <c r="A18" s="16">
        <v>10</v>
      </c>
      <c r="B18" s="16" t="s">
        <v>60</v>
      </c>
      <c r="C18" s="16" t="s">
        <v>41</v>
      </c>
      <c r="D18" s="16">
        <v>2</v>
      </c>
      <c r="E18" s="3" t="s">
        <v>341</v>
      </c>
      <c r="F18" s="11">
        <v>30</v>
      </c>
      <c r="G18" s="11" t="s">
        <v>229</v>
      </c>
      <c r="H18" s="11">
        <f>IF(Table257101615[[#This Row],[Well Used?]]="Unused",30,IF(Table257101615[[#This Row],[Well Used?]]="1st Use",22,IF(Table257101615[[#This Row],[Well Used?]]="2nd Use",14,IF(Table257101615[[#This Row],[Well Used?]]="3rd Use",6,"Well Done"))))</f>
        <v>14</v>
      </c>
      <c r="I18" s="18" t="str">
        <f>IF(Table257101615[[#This Row],[Volume  (ul) Remaining]]=6,"Well Done","-")</f>
        <v>-</v>
      </c>
      <c r="J18" s="11"/>
      <c r="K18" s="11"/>
      <c r="L18" s="11"/>
      <c r="N18" s="63" t="s">
        <v>62</v>
      </c>
      <c r="O18" s="64"/>
      <c r="P18" s="64"/>
      <c r="Q18" s="64"/>
      <c r="R18" s="64"/>
      <c r="S18" s="64"/>
      <c r="T18" s="64"/>
      <c r="U18" s="64"/>
      <c r="V18" s="64"/>
      <c r="W18" s="64"/>
      <c r="X18" s="64"/>
      <c r="Y18" s="64"/>
      <c r="Z18" s="65"/>
    </row>
    <row r="19" spans="1:26">
      <c r="A19" s="16">
        <v>10</v>
      </c>
      <c r="B19" s="16" t="s">
        <v>63</v>
      </c>
      <c r="C19" s="16" t="s">
        <v>44</v>
      </c>
      <c r="D19" s="16">
        <v>2</v>
      </c>
      <c r="E19" s="3" t="s">
        <v>342</v>
      </c>
      <c r="F19" s="11">
        <v>30</v>
      </c>
      <c r="G19" s="11" t="s">
        <v>229</v>
      </c>
      <c r="H19" s="11">
        <f>IF(Table257101615[[#This Row],[Well Used?]]="Unused",30,IF(Table257101615[[#This Row],[Well Used?]]="1st Use",22,IF(Table257101615[[#This Row],[Well Used?]]="2nd Use",14,IF(Table257101615[[#This Row],[Well Used?]]="3rd Use",6,"Well Done"))))</f>
        <v>14</v>
      </c>
      <c r="I19" s="18" t="str">
        <f>IF(Table257101615[[#This Row],[Volume  (ul) Remaining]]=6,"Well Done","-")</f>
        <v>-</v>
      </c>
      <c r="J19" s="11"/>
      <c r="K19" s="11"/>
      <c r="L19" s="11"/>
      <c r="N19" s="63"/>
      <c r="O19" s="64"/>
      <c r="P19" s="64"/>
      <c r="Q19" s="64"/>
      <c r="R19" s="64"/>
      <c r="S19" s="64"/>
      <c r="T19" s="64"/>
      <c r="U19" s="64"/>
      <c r="V19" s="64"/>
      <c r="W19" s="64"/>
      <c r="X19" s="64"/>
      <c r="Y19" s="64"/>
      <c r="Z19" s="65"/>
    </row>
    <row r="20" spans="1:26">
      <c r="A20" s="16">
        <v>10</v>
      </c>
      <c r="B20" s="16" t="s">
        <v>65</v>
      </c>
      <c r="C20" s="16" t="s">
        <v>22</v>
      </c>
      <c r="D20" s="16">
        <v>3</v>
      </c>
      <c r="E20" s="3" t="s">
        <v>343</v>
      </c>
      <c r="F20" s="11">
        <v>30</v>
      </c>
      <c r="G20" s="11" t="s">
        <v>229</v>
      </c>
      <c r="H20" s="11">
        <f>IF(Table257101615[[#This Row],[Well Used?]]="Unused",30,IF(Table257101615[[#This Row],[Well Used?]]="1st Use",22,IF(Table257101615[[#This Row],[Well Used?]]="2nd Use",14,IF(Table257101615[[#This Row],[Well Used?]]="3rd Use",6,"Well Done"))))</f>
        <v>14</v>
      </c>
      <c r="I20" s="18" t="str">
        <f>IF(Table257101615[[#This Row],[Volume  (ul) Remaining]]=6,"Well Done","-")</f>
        <v>-</v>
      </c>
      <c r="J20" s="11"/>
      <c r="K20" s="11"/>
      <c r="L20" s="11"/>
      <c r="N20" s="63"/>
      <c r="O20" s="64"/>
      <c r="P20" s="64"/>
      <c r="Q20" s="64"/>
      <c r="R20" s="64"/>
      <c r="S20" s="64"/>
      <c r="T20" s="64"/>
      <c r="U20" s="64"/>
      <c r="V20" s="64"/>
      <c r="W20" s="64"/>
      <c r="X20" s="64"/>
      <c r="Y20" s="64"/>
      <c r="Z20" s="65"/>
    </row>
    <row r="21" spans="1:26">
      <c r="A21" s="16">
        <v>10</v>
      </c>
      <c r="B21" s="16" t="s">
        <v>67</v>
      </c>
      <c r="C21" s="16" t="s">
        <v>26</v>
      </c>
      <c r="D21" s="16">
        <v>3</v>
      </c>
      <c r="E21" s="3" t="s">
        <v>344</v>
      </c>
      <c r="F21" s="11">
        <v>30</v>
      </c>
      <c r="G21" s="11" t="s">
        <v>229</v>
      </c>
      <c r="H21" s="11">
        <f>IF(Table257101615[[#This Row],[Well Used?]]="Unused",30,IF(Table257101615[[#This Row],[Well Used?]]="1st Use",22,IF(Table257101615[[#This Row],[Well Used?]]="2nd Use",14,IF(Table257101615[[#This Row],[Well Used?]]="3rd Use",6,"Well Done"))))</f>
        <v>14</v>
      </c>
      <c r="I21" s="18" t="str">
        <f>IF(Table257101615[[#This Row],[Volume  (ul) Remaining]]=6,"Well Done","-")</f>
        <v>-</v>
      </c>
      <c r="J21" s="11"/>
      <c r="K21" s="11"/>
      <c r="L21" s="11"/>
      <c r="N21" s="63"/>
      <c r="O21" s="64"/>
      <c r="P21" s="64"/>
      <c r="Q21" s="64"/>
      <c r="R21" s="64"/>
      <c r="S21" s="64"/>
      <c r="T21" s="64"/>
      <c r="U21" s="64"/>
      <c r="V21" s="64"/>
      <c r="W21" s="64"/>
      <c r="X21" s="64"/>
      <c r="Y21" s="64"/>
      <c r="Z21" s="65"/>
    </row>
    <row r="22" spans="1:26">
      <c r="A22" s="16">
        <v>10</v>
      </c>
      <c r="B22" s="16" t="s">
        <v>69</v>
      </c>
      <c r="C22" s="16" t="s">
        <v>29</v>
      </c>
      <c r="D22" s="16">
        <v>3</v>
      </c>
      <c r="E22" s="3" t="s">
        <v>345</v>
      </c>
      <c r="F22" s="11">
        <v>30</v>
      </c>
      <c r="G22" s="11" t="s">
        <v>229</v>
      </c>
      <c r="H22" s="11">
        <f>IF(Table257101615[[#This Row],[Well Used?]]="Unused",30,IF(Table257101615[[#This Row],[Well Used?]]="1st Use",22,IF(Table257101615[[#This Row],[Well Used?]]="2nd Use",14,IF(Table257101615[[#This Row],[Well Used?]]="3rd Use",6,"Well Done"))))</f>
        <v>14</v>
      </c>
      <c r="I22" s="18" t="str">
        <f>IF(Table257101615[[#This Row],[Volume  (ul) Remaining]]=6,"Well Done","-")</f>
        <v>-</v>
      </c>
      <c r="J22" s="11"/>
      <c r="K22" s="11"/>
      <c r="L22" s="11"/>
      <c r="N22" s="63"/>
      <c r="O22" s="64"/>
      <c r="P22" s="64"/>
      <c r="Q22" s="64"/>
      <c r="R22" s="64"/>
      <c r="S22" s="64"/>
      <c r="T22" s="64"/>
      <c r="U22" s="64"/>
      <c r="V22" s="64"/>
      <c r="W22" s="64"/>
      <c r="X22" s="64"/>
      <c r="Y22" s="64"/>
      <c r="Z22" s="65"/>
    </row>
    <row r="23" spans="1:26">
      <c r="A23" s="16">
        <v>10</v>
      </c>
      <c r="B23" s="16" t="s">
        <v>71</v>
      </c>
      <c r="C23" s="16" t="s">
        <v>32</v>
      </c>
      <c r="D23" s="16">
        <v>3</v>
      </c>
      <c r="E23" s="3" t="s">
        <v>346</v>
      </c>
      <c r="F23" s="11">
        <v>30</v>
      </c>
      <c r="G23" s="11" t="s">
        <v>229</v>
      </c>
      <c r="H23" s="11">
        <f>IF(Table257101615[[#This Row],[Well Used?]]="Unused",30,IF(Table257101615[[#This Row],[Well Used?]]="1st Use",22,IF(Table257101615[[#This Row],[Well Used?]]="2nd Use",14,IF(Table257101615[[#This Row],[Well Used?]]="3rd Use",6,"Well Done"))))</f>
        <v>14</v>
      </c>
      <c r="I23" s="18" t="str">
        <f>IF(Table257101615[[#This Row],[Volume  (ul) Remaining]]=6,"Well Done","-")</f>
        <v>-</v>
      </c>
      <c r="J23" s="11"/>
      <c r="K23" s="11"/>
      <c r="L23" s="11"/>
      <c r="N23" s="63"/>
      <c r="O23" s="64"/>
      <c r="P23" s="64"/>
      <c r="Q23" s="64"/>
      <c r="R23" s="64"/>
      <c r="S23" s="64"/>
      <c r="T23" s="64"/>
      <c r="U23" s="64"/>
      <c r="V23" s="64"/>
      <c r="W23" s="64"/>
      <c r="X23" s="64"/>
      <c r="Y23" s="64"/>
      <c r="Z23" s="65"/>
    </row>
    <row r="24" spans="1:26">
      <c r="A24" s="16">
        <v>10</v>
      </c>
      <c r="B24" s="16" t="s">
        <v>73</v>
      </c>
      <c r="C24" s="16" t="s">
        <v>35</v>
      </c>
      <c r="D24" s="16">
        <v>3</v>
      </c>
      <c r="E24" s="3" t="s">
        <v>347</v>
      </c>
      <c r="F24" s="11">
        <v>30</v>
      </c>
      <c r="G24" s="11" t="s">
        <v>229</v>
      </c>
      <c r="H24" s="11">
        <f>IF(Table257101615[[#This Row],[Well Used?]]="Unused",30,IF(Table257101615[[#This Row],[Well Used?]]="1st Use",22,IF(Table257101615[[#This Row],[Well Used?]]="2nd Use",14,IF(Table257101615[[#This Row],[Well Used?]]="3rd Use",6,"Well Done"))))</f>
        <v>14</v>
      </c>
      <c r="I24" s="18" t="str">
        <f>IF(Table257101615[[#This Row],[Volume  (ul) Remaining]]=6,"Well Done","-")</f>
        <v>-</v>
      </c>
      <c r="J24" s="11"/>
      <c r="K24" s="11"/>
      <c r="L24" s="11"/>
      <c r="N24" s="63"/>
      <c r="O24" s="64"/>
      <c r="P24" s="64"/>
      <c r="Q24" s="64"/>
      <c r="R24" s="64"/>
      <c r="S24" s="64"/>
      <c r="T24" s="64"/>
      <c r="U24" s="64"/>
      <c r="V24" s="64"/>
      <c r="W24" s="64"/>
      <c r="X24" s="64"/>
      <c r="Y24" s="64"/>
      <c r="Z24" s="65"/>
    </row>
    <row r="25" spans="1:26">
      <c r="A25" s="16">
        <v>10</v>
      </c>
      <c r="B25" s="16" t="s">
        <v>75</v>
      </c>
      <c r="C25" s="16" t="s">
        <v>38</v>
      </c>
      <c r="D25" s="16">
        <v>3</v>
      </c>
      <c r="E25" s="3" t="s">
        <v>348</v>
      </c>
      <c r="F25" s="11">
        <v>30</v>
      </c>
      <c r="G25" s="11" t="s">
        <v>229</v>
      </c>
      <c r="H25" s="11">
        <f>IF(Table257101615[[#This Row],[Well Used?]]="Unused",30,IF(Table257101615[[#This Row],[Well Used?]]="1st Use",22,IF(Table257101615[[#This Row],[Well Used?]]="2nd Use",14,IF(Table257101615[[#This Row],[Well Used?]]="3rd Use",6,"Well Done"))))</f>
        <v>14</v>
      </c>
      <c r="I25" s="18" t="str">
        <f>IF(Table257101615[[#This Row],[Volume  (ul) Remaining]]=6,"Well Done","-")</f>
        <v>-</v>
      </c>
      <c r="J25" s="11"/>
      <c r="K25" s="11"/>
      <c r="L25" s="11"/>
      <c r="N25" s="63"/>
      <c r="O25" s="64"/>
      <c r="P25" s="64"/>
      <c r="Q25" s="64"/>
      <c r="R25" s="64"/>
      <c r="S25" s="64"/>
      <c r="T25" s="64"/>
      <c r="U25" s="64"/>
      <c r="V25" s="64"/>
      <c r="W25" s="64"/>
      <c r="X25" s="64"/>
      <c r="Y25" s="64"/>
      <c r="Z25" s="65"/>
    </row>
    <row r="26" spans="1:26">
      <c r="A26" s="16">
        <v>10</v>
      </c>
      <c r="B26" s="16" t="s">
        <v>77</v>
      </c>
      <c r="C26" s="16" t="s">
        <v>41</v>
      </c>
      <c r="D26" s="16">
        <v>3</v>
      </c>
      <c r="E26" s="3" t="s">
        <v>349</v>
      </c>
      <c r="F26" s="11">
        <v>30</v>
      </c>
      <c r="G26" s="11" t="s">
        <v>229</v>
      </c>
      <c r="H26" s="11">
        <f>IF(Table257101615[[#This Row],[Well Used?]]="Unused",30,IF(Table257101615[[#This Row],[Well Used?]]="1st Use",22,IF(Table257101615[[#This Row],[Well Used?]]="2nd Use",14,IF(Table257101615[[#This Row],[Well Used?]]="3rd Use",6,"Well Done"))))</f>
        <v>14</v>
      </c>
      <c r="I26" s="18" t="str">
        <f>IF(Table257101615[[#This Row],[Volume  (ul) Remaining]]=6,"Well Done","-")</f>
        <v>-</v>
      </c>
      <c r="J26" s="11"/>
      <c r="K26" s="11"/>
      <c r="L26" s="11"/>
      <c r="N26" s="63"/>
      <c r="O26" s="64"/>
      <c r="P26" s="64"/>
      <c r="Q26" s="64"/>
      <c r="R26" s="64"/>
      <c r="S26" s="64"/>
      <c r="T26" s="64"/>
      <c r="U26" s="64"/>
      <c r="V26" s="64"/>
      <c r="W26" s="64"/>
      <c r="X26" s="64"/>
      <c r="Y26" s="64"/>
      <c r="Z26" s="65"/>
    </row>
    <row r="27" spans="1:26">
      <c r="A27" s="16">
        <v>10</v>
      </c>
      <c r="B27" s="16" t="s">
        <v>79</v>
      </c>
      <c r="C27" s="16" t="s">
        <v>44</v>
      </c>
      <c r="D27" s="16">
        <v>3</v>
      </c>
      <c r="E27" s="3" t="s">
        <v>350</v>
      </c>
      <c r="F27" s="11">
        <v>30</v>
      </c>
      <c r="G27" s="11" t="s">
        <v>229</v>
      </c>
      <c r="H27" s="11">
        <f>IF(Table257101615[[#This Row],[Well Used?]]="Unused",30,IF(Table257101615[[#This Row],[Well Used?]]="1st Use",22,IF(Table257101615[[#This Row],[Well Used?]]="2nd Use",14,IF(Table257101615[[#This Row],[Well Used?]]="3rd Use",6,"Well Done"))))</f>
        <v>14</v>
      </c>
      <c r="I27" s="18" t="str">
        <f>IF(Table257101615[[#This Row],[Volume  (ul) Remaining]]=6,"Well Done","-")</f>
        <v>-</v>
      </c>
      <c r="J27" s="11"/>
      <c r="K27" s="11"/>
      <c r="L27" s="11"/>
      <c r="N27" s="63"/>
      <c r="O27" s="64"/>
      <c r="P27" s="64"/>
      <c r="Q27" s="64"/>
      <c r="R27" s="64"/>
      <c r="S27" s="64"/>
      <c r="T27" s="64"/>
      <c r="U27" s="64"/>
      <c r="V27" s="64"/>
      <c r="W27" s="64"/>
      <c r="X27" s="64"/>
      <c r="Y27" s="64"/>
      <c r="Z27" s="65"/>
    </row>
    <row r="28" spans="1:26">
      <c r="A28" s="16">
        <v>10</v>
      </c>
      <c r="B28" s="16" t="s">
        <v>81</v>
      </c>
      <c r="C28" s="16" t="s">
        <v>22</v>
      </c>
      <c r="D28" s="16">
        <v>4</v>
      </c>
      <c r="E28" s="3" t="s">
        <v>351</v>
      </c>
      <c r="F28" s="11">
        <v>30</v>
      </c>
      <c r="G28" s="11" t="s">
        <v>48</v>
      </c>
      <c r="H28" s="11">
        <f>IF(Table257101615[[#This Row],[Well Used?]]="Unused",30,IF(Table257101615[[#This Row],[Well Used?]]="1st Use",22,IF(Table257101615[[#This Row],[Well Used?]]="2nd Use",14,IF(Table257101615[[#This Row],[Well Used?]]="3rd Use",6,"Well Done"))))</f>
        <v>22</v>
      </c>
      <c r="I28" s="18" t="str">
        <f>IF(Table257101615[[#This Row],[Volume  (ul) Remaining]]=6,"Well Done","-")</f>
        <v>-</v>
      </c>
      <c r="J28" s="11"/>
      <c r="K28" s="11"/>
      <c r="L28" s="11"/>
      <c r="N28" s="63"/>
      <c r="O28" s="64"/>
      <c r="P28" s="64"/>
      <c r="Q28" s="64"/>
      <c r="R28" s="64"/>
      <c r="S28" s="64"/>
      <c r="T28" s="64"/>
      <c r="U28" s="64"/>
      <c r="V28" s="64"/>
      <c r="W28" s="64"/>
      <c r="X28" s="64"/>
      <c r="Y28" s="64"/>
      <c r="Z28" s="65"/>
    </row>
    <row r="29" spans="1:26">
      <c r="A29" s="16">
        <v>10</v>
      </c>
      <c r="B29" s="16" t="s">
        <v>83</v>
      </c>
      <c r="C29" s="16" t="s">
        <v>26</v>
      </c>
      <c r="D29" s="16">
        <v>4</v>
      </c>
      <c r="E29" s="3" t="s">
        <v>352</v>
      </c>
      <c r="F29" s="11">
        <v>30</v>
      </c>
      <c r="G29" s="11" t="s">
        <v>48</v>
      </c>
      <c r="H29" s="11">
        <f>IF(Table257101615[[#This Row],[Well Used?]]="Unused",30,IF(Table257101615[[#This Row],[Well Used?]]="1st Use",22,IF(Table257101615[[#This Row],[Well Used?]]="2nd Use",14,IF(Table257101615[[#This Row],[Well Used?]]="3rd Use",6,"Well Done"))))</f>
        <v>22</v>
      </c>
      <c r="I29" s="18" t="str">
        <f>IF(Table257101615[[#This Row],[Volume  (ul) Remaining]]=6,"Well Done","-")</f>
        <v>-</v>
      </c>
      <c r="J29" s="11"/>
      <c r="K29" s="11"/>
      <c r="L29" s="11"/>
      <c r="N29" s="63"/>
      <c r="O29" s="64"/>
      <c r="P29" s="64"/>
      <c r="Q29" s="64"/>
      <c r="R29" s="64"/>
      <c r="S29" s="64"/>
      <c r="T29" s="64"/>
      <c r="U29" s="64"/>
      <c r="V29" s="64"/>
      <c r="W29" s="64"/>
      <c r="X29" s="64"/>
      <c r="Y29" s="64"/>
      <c r="Z29" s="65"/>
    </row>
    <row r="30" spans="1:26">
      <c r="A30" s="16">
        <v>10</v>
      </c>
      <c r="B30" s="16" t="s">
        <v>85</v>
      </c>
      <c r="C30" s="16" t="s">
        <v>29</v>
      </c>
      <c r="D30" s="16">
        <v>4</v>
      </c>
      <c r="E30" s="3" t="s">
        <v>353</v>
      </c>
      <c r="F30" s="11">
        <v>30</v>
      </c>
      <c r="G30" s="11" t="s">
        <v>48</v>
      </c>
      <c r="H30" s="11">
        <f>IF(Table257101615[[#This Row],[Well Used?]]="Unused",30,IF(Table257101615[[#This Row],[Well Used?]]="1st Use",22,IF(Table257101615[[#This Row],[Well Used?]]="2nd Use",14,IF(Table257101615[[#This Row],[Well Used?]]="3rd Use",6,"Well Done"))))</f>
        <v>22</v>
      </c>
      <c r="I30" s="18" t="str">
        <f>IF(Table257101615[[#This Row],[Volume  (ul) Remaining]]=6,"Well Done","-")</f>
        <v>-</v>
      </c>
      <c r="J30" s="11"/>
      <c r="K30" s="11"/>
      <c r="L30" s="11"/>
      <c r="N30" s="63"/>
      <c r="O30" s="64"/>
      <c r="P30" s="64"/>
      <c r="Q30" s="64"/>
      <c r="R30" s="64"/>
      <c r="S30" s="64"/>
      <c r="T30" s="64"/>
      <c r="U30" s="64"/>
      <c r="V30" s="64"/>
      <c r="W30" s="64"/>
      <c r="X30" s="64"/>
      <c r="Y30" s="64"/>
      <c r="Z30" s="65"/>
    </row>
    <row r="31" spans="1:26">
      <c r="A31" s="16">
        <v>10</v>
      </c>
      <c r="B31" s="16" t="s">
        <v>87</v>
      </c>
      <c r="C31" s="16" t="s">
        <v>32</v>
      </c>
      <c r="D31" s="16">
        <v>4</v>
      </c>
      <c r="E31" s="3" t="s">
        <v>354</v>
      </c>
      <c r="F31" s="11">
        <v>30</v>
      </c>
      <c r="G31" s="11" t="s">
        <v>48</v>
      </c>
      <c r="H31" s="11">
        <f>IF(Table257101615[[#This Row],[Well Used?]]="Unused",30,IF(Table257101615[[#This Row],[Well Used?]]="1st Use",22,IF(Table257101615[[#This Row],[Well Used?]]="2nd Use",14,IF(Table257101615[[#This Row],[Well Used?]]="3rd Use",6,"Well Done"))))</f>
        <v>22</v>
      </c>
      <c r="I31" s="18" t="str">
        <f>IF(Table257101615[[#This Row],[Volume  (ul) Remaining]]=6,"Well Done","-")</f>
        <v>-</v>
      </c>
      <c r="J31" s="11"/>
      <c r="K31" s="11"/>
      <c r="L31" s="11"/>
      <c r="N31" s="63"/>
      <c r="O31" s="64"/>
      <c r="P31" s="64"/>
      <c r="Q31" s="64"/>
      <c r="R31" s="64"/>
      <c r="S31" s="64"/>
      <c r="T31" s="64"/>
      <c r="U31" s="64"/>
      <c r="V31" s="64"/>
      <c r="W31" s="64"/>
      <c r="X31" s="64"/>
      <c r="Y31" s="64"/>
      <c r="Z31" s="65"/>
    </row>
    <row r="32" spans="1:26">
      <c r="A32" s="16">
        <v>10</v>
      </c>
      <c r="B32" s="16" t="s">
        <v>89</v>
      </c>
      <c r="C32" s="16" t="s">
        <v>35</v>
      </c>
      <c r="D32" s="16">
        <v>4</v>
      </c>
      <c r="E32" s="3" t="s">
        <v>355</v>
      </c>
      <c r="F32" s="11">
        <v>30</v>
      </c>
      <c r="G32" s="11" t="s">
        <v>48</v>
      </c>
      <c r="H32" s="11">
        <f>IF(Table257101615[[#This Row],[Well Used?]]="Unused",30,IF(Table257101615[[#This Row],[Well Used?]]="1st Use",22,IF(Table257101615[[#This Row],[Well Used?]]="2nd Use",14,IF(Table257101615[[#This Row],[Well Used?]]="3rd Use",6,"Well Done"))))</f>
        <v>22</v>
      </c>
      <c r="I32" s="18" t="str">
        <f>IF(Table257101615[[#This Row],[Volume  (ul) Remaining]]=6,"Well Done","-")</f>
        <v>-</v>
      </c>
      <c r="J32" s="11"/>
      <c r="K32" s="11"/>
      <c r="L32" s="11"/>
      <c r="N32" s="63"/>
      <c r="O32" s="64"/>
      <c r="P32" s="64"/>
      <c r="Q32" s="64"/>
      <c r="R32" s="64"/>
      <c r="S32" s="64"/>
      <c r="T32" s="64"/>
      <c r="U32" s="64"/>
      <c r="V32" s="64"/>
      <c r="W32" s="64"/>
      <c r="X32" s="64"/>
      <c r="Y32" s="64"/>
      <c r="Z32" s="65"/>
    </row>
    <row r="33" spans="1:26">
      <c r="A33" s="16">
        <v>10</v>
      </c>
      <c r="B33" s="16" t="s">
        <v>91</v>
      </c>
      <c r="C33" s="16" t="s">
        <v>38</v>
      </c>
      <c r="D33" s="16">
        <v>4</v>
      </c>
      <c r="E33" s="3" t="s">
        <v>356</v>
      </c>
      <c r="F33" s="11">
        <v>30</v>
      </c>
      <c r="G33" s="11" t="s">
        <v>48</v>
      </c>
      <c r="H33" s="11">
        <f>IF(Table257101615[[#This Row],[Well Used?]]="Unused",30,IF(Table257101615[[#This Row],[Well Used?]]="1st Use",22,IF(Table257101615[[#This Row],[Well Used?]]="2nd Use",14,IF(Table257101615[[#This Row],[Well Used?]]="3rd Use",6,"Well Done"))))</f>
        <v>22</v>
      </c>
      <c r="I33" s="18" t="str">
        <f>IF(Table257101615[[#This Row],[Volume  (ul) Remaining]]=6,"Well Done","-")</f>
        <v>-</v>
      </c>
      <c r="J33" s="11"/>
      <c r="K33" s="11"/>
      <c r="L33" s="11"/>
      <c r="N33" s="63"/>
      <c r="O33" s="64"/>
      <c r="P33" s="64"/>
      <c r="Q33" s="64"/>
      <c r="R33" s="64"/>
      <c r="S33" s="64"/>
      <c r="T33" s="64"/>
      <c r="U33" s="64"/>
      <c r="V33" s="64"/>
      <c r="W33" s="64"/>
      <c r="X33" s="64"/>
      <c r="Y33" s="64"/>
      <c r="Z33" s="65"/>
    </row>
    <row r="34" spans="1:26">
      <c r="A34" s="16">
        <v>10</v>
      </c>
      <c r="B34" s="16" t="s">
        <v>93</v>
      </c>
      <c r="C34" s="16" t="s">
        <v>41</v>
      </c>
      <c r="D34" s="16">
        <v>4</v>
      </c>
      <c r="E34" s="3" t="s">
        <v>357</v>
      </c>
      <c r="F34" s="11">
        <v>30</v>
      </c>
      <c r="G34" s="11" t="s">
        <v>48</v>
      </c>
      <c r="H34" s="11">
        <f>IF(Table257101615[[#This Row],[Well Used?]]="Unused",30,IF(Table257101615[[#This Row],[Well Used?]]="1st Use",22,IF(Table257101615[[#This Row],[Well Used?]]="2nd Use",14,IF(Table257101615[[#This Row],[Well Used?]]="3rd Use",6,"Well Done"))))</f>
        <v>22</v>
      </c>
      <c r="I34" s="18" t="str">
        <f>IF(Table257101615[[#This Row],[Volume  (ul) Remaining]]=6,"Well Done","-")</f>
        <v>-</v>
      </c>
      <c r="J34" s="11"/>
      <c r="K34" s="11"/>
      <c r="L34" s="11"/>
      <c r="N34" s="63"/>
      <c r="O34" s="64"/>
      <c r="P34" s="64"/>
      <c r="Q34" s="64"/>
      <c r="R34" s="64"/>
      <c r="S34" s="64"/>
      <c r="T34" s="64"/>
      <c r="U34" s="64"/>
      <c r="V34" s="64"/>
      <c r="W34" s="64"/>
      <c r="X34" s="64"/>
      <c r="Y34" s="64"/>
      <c r="Z34" s="65"/>
    </row>
    <row r="35" spans="1:26">
      <c r="A35" s="16">
        <v>10</v>
      </c>
      <c r="B35" s="16" t="s">
        <v>95</v>
      </c>
      <c r="C35" s="16" t="s">
        <v>44</v>
      </c>
      <c r="D35" s="16">
        <v>4</v>
      </c>
      <c r="E35" s="3" t="s">
        <v>358</v>
      </c>
      <c r="F35" s="11">
        <v>30</v>
      </c>
      <c r="G35" s="11" t="s">
        <v>48</v>
      </c>
      <c r="H35" s="11">
        <f>IF(Table257101615[[#This Row],[Well Used?]]="Unused",30,IF(Table257101615[[#This Row],[Well Used?]]="1st Use",22,IF(Table257101615[[#This Row],[Well Used?]]="2nd Use",14,IF(Table257101615[[#This Row],[Well Used?]]="3rd Use",6,"Well Done"))))</f>
        <v>22</v>
      </c>
      <c r="I35" s="18" t="str">
        <f>IF(Table257101615[[#This Row],[Volume  (ul) Remaining]]=6,"Well Done","-")</f>
        <v>-</v>
      </c>
      <c r="J35" s="11"/>
      <c r="K35" s="11"/>
      <c r="L35" s="11"/>
      <c r="N35" s="63"/>
      <c r="O35" s="64"/>
      <c r="P35" s="64"/>
      <c r="Q35" s="64"/>
      <c r="R35" s="64"/>
      <c r="S35" s="64"/>
      <c r="T35" s="64"/>
      <c r="U35" s="64"/>
      <c r="V35" s="64"/>
      <c r="W35" s="64"/>
      <c r="X35" s="64"/>
      <c r="Y35" s="64"/>
      <c r="Z35" s="65"/>
    </row>
    <row r="36" spans="1:26">
      <c r="A36" s="16">
        <v>10</v>
      </c>
      <c r="B36" s="16" t="s">
        <v>97</v>
      </c>
      <c r="C36" s="16" t="s">
        <v>22</v>
      </c>
      <c r="D36" s="16">
        <v>5</v>
      </c>
      <c r="E36" s="3" t="s">
        <v>359</v>
      </c>
      <c r="F36" s="11">
        <v>30</v>
      </c>
      <c r="G36" s="11" t="s">
        <v>48</v>
      </c>
      <c r="H36" s="11">
        <f>IF(Table257101615[[#This Row],[Well Used?]]="Unused",30,IF(Table257101615[[#This Row],[Well Used?]]="1st Use",22,IF(Table257101615[[#This Row],[Well Used?]]="2nd Use",14,IF(Table257101615[[#This Row],[Well Used?]]="3rd Use",6,"Well Done"))))</f>
        <v>22</v>
      </c>
      <c r="I36" s="18" t="str">
        <f>IF(Table257101615[[#This Row],[Volume  (ul) Remaining]]=6,"Well Done","-")</f>
        <v>-</v>
      </c>
      <c r="J36" s="11"/>
      <c r="K36" s="11"/>
      <c r="L36" s="11"/>
      <c r="N36" s="63"/>
      <c r="O36" s="64"/>
      <c r="P36" s="64"/>
      <c r="Q36" s="64"/>
      <c r="R36" s="64"/>
      <c r="S36" s="64"/>
      <c r="T36" s="64"/>
      <c r="U36" s="64"/>
      <c r="V36" s="64"/>
      <c r="W36" s="64"/>
      <c r="X36" s="64"/>
      <c r="Y36" s="64"/>
      <c r="Z36" s="65"/>
    </row>
    <row r="37" spans="1:26">
      <c r="A37" s="16">
        <v>10</v>
      </c>
      <c r="B37" s="16" t="s">
        <v>99</v>
      </c>
      <c r="C37" s="16" t="s">
        <v>26</v>
      </c>
      <c r="D37" s="16">
        <v>5</v>
      </c>
      <c r="E37" s="3" t="s">
        <v>360</v>
      </c>
      <c r="F37" s="11">
        <v>30</v>
      </c>
      <c r="G37" s="11" t="s">
        <v>48</v>
      </c>
      <c r="H37" s="11">
        <f>IF(Table257101615[[#This Row],[Well Used?]]="Unused",30,IF(Table257101615[[#This Row],[Well Used?]]="1st Use",22,IF(Table257101615[[#This Row],[Well Used?]]="2nd Use",14,IF(Table257101615[[#This Row],[Well Used?]]="3rd Use",6,"Well Done"))))</f>
        <v>22</v>
      </c>
      <c r="I37" s="18" t="str">
        <f>IF(Table257101615[[#This Row],[Volume  (ul) Remaining]]=6,"Well Done","-")</f>
        <v>-</v>
      </c>
      <c r="J37" s="11"/>
      <c r="K37" s="11"/>
      <c r="L37" s="11"/>
      <c r="N37" s="63"/>
      <c r="O37" s="64"/>
      <c r="P37" s="64"/>
      <c r="Q37" s="64"/>
      <c r="R37" s="64"/>
      <c r="S37" s="64"/>
      <c r="T37" s="64"/>
      <c r="U37" s="64"/>
      <c r="V37" s="64"/>
      <c r="W37" s="64"/>
      <c r="X37" s="64"/>
      <c r="Y37" s="64"/>
      <c r="Z37" s="65"/>
    </row>
    <row r="38" spans="1:26">
      <c r="A38" s="16">
        <v>10</v>
      </c>
      <c r="B38" s="16" t="s">
        <v>101</v>
      </c>
      <c r="C38" s="16" t="s">
        <v>29</v>
      </c>
      <c r="D38" s="16">
        <v>5</v>
      </c>
      <c r="E38" s="3" t="s">
        <v>361</v>
      </c>
      <c r="F38" s="11">
        <v>30</v>
      </c>
      <c r="G38" s="11" t="s">
        <v>48</v>
      </c>
      <c r="H38" s="11">
        <f>IF(Table257101615[[#This Row],[Well Used?]]="Unused",30,IF(Table257101615[[#This Row],[Well Used?]]="1st Use",22,IF(Table257101615[[#This Row],[Well Used?]]="2nd Use",14,IF(Table257101615[[#This Row],[Well Used?]]="3rd Use",6,"Well Done"))))</f>
        <v>22</v>
      </c>
      <c r="I38" s="18" t="str">
        <f>IF(Table257101615[[#This Row],[Volume  (ul) Remaining]]=6,"Well Done","-")</f>
        <v>-</v>
      </c>
      <c r="J38" s="11"/>
      <c r="K38" s="11"/>
      <c r="L38" s="11"/>
      <c r="N38" s="63"/>
      <c r="O38" s="64"/>
      <c r="P38" s="64"/>
      <c r="Q38" s="64"/>
      <c r="R38" s="64"/>
      <c r="S38" s="64"/>
      <c r="T38" s="64"/>
      <c r="U38" s="64"/>
      <c r="V38" s="64"/>
      <c r="W38" s="64"/>
      <c r="X38" s="64"/>
      <c r="Y38" s="64"/>
      <c r="Z38" s="65"/>
    </row>
    <row r="39" spans="1:26">
      <c r="A39" s="16">
        <v>10</v>
      </c>
      <c r="B39" s="16" t="s">
        <v>103</v>
      </c>
      <c r="C39" s="16" t="s">
        <v>32</v>
      </c>
      <c r="D39" s="16">
        <v>5</v>
      </c>
      <c r="E39" s="3" t="s">
        <v>362</v>
      </c>
      <c r="F39" s="11">
        <v>30</v>
      </c>
      <c r="G39" s="11" t="s">
        <v>48</v>
      </c>
      <c r="H39" s="11">
        <f>IF(Table257101615[[#This Row],[Well Used?]]="Unused",30,IF(Table257101615[[#This Row],[Well Used?]]="1st Use",22,IF(Table257101615[[#This Row],[Well Used?]]="2nd Use",14,IF(Table257101615[[#This Row],[Well Used?]]="3rd Use",6,"Well Done"))))</f>
        <v>22</v>
      </c>
      <c r="I39" s="18" t="str">
        <f>IF(Table257101615[[#This Row],[Volume  (ul) Remaining]]=6,"Well Done","-")</f>
        <v>-</v>
      </c>
      <c r="J39" s="11"/>
      <c r="K39" s="11"/>
      <c r="L39" s="11"/>
      <c r="N39" s="63"/>
      <c r="O39" s="64"/>
      <c r="P39" s="64"/>
      <c r="Q39" s="64"/>
      <c r="R39" s="64"/>
      <c r="S39" s="64"/>
      <c r="T39" s="64"/>
      <c r="U39" s="64"/>
      <c r="V39" s="64"/>
      <c r="W39" s="64"/>
      <c r="X39" s="64"/>
      <c r="Y39" s="64"/>
      <c r="Z39" s="65"/>
    </row>
    <row r="40" spans="1:26">
      <c r="A40" s="16">
        <v>10</v>
      </c>
      <c r="B40" s="16" t="s">
        <v>105</v>
      </c>
      <c r="C40" s="16" t="s">
        <v>35</v>
      </c>
      <c r="D40" s="16">
        <v>5</v>
      </c>
      <c r="E40" s="3" t="s">
        <v>363</v>
      </c>
      <c r="F40" s="11">
        <v>30</v>
      </c>
      <c r="G40" s="11" t="s">
        <v>48</v>
      </c>
      <c r="H40" s="11">
        <f>IF(Table257101615[[#This Row],[Well Used?]]="Unused",30,IF(Table257101615[[#This Row],[Well Used?]]="1st Use",22,IF(Table257101615[[#This Row],[Well Used?]]="2nd Use",14,IF(Table257101615[[#This Row],[Well Used?]]="3rd Use",6,"Well Done"))))</f>
        <v>22</v>
      </c>
      <c r="I40" s="18" t="str">
        <f>IF(Table257101615[[#This Row],[Volume  (ul) Remaining]]=6,"Well Done","-")</f>
        <v>-</v>
      </c>
      <c r="J40" s="11"/>
      <c r="K40" s="11"/>
      <c r="L40" s="11"/>
      <c r="N40" s="63"/>
      <c r="O40" s="64"/>
      <c r="P40" s="64"/>
      <c r="Q40" s="64"/>
      <c r="R40" s="64"/>
      <c r="S40" s="64"/>
      <c r="T40" s="64"/>
      <c r="U40" s="64"/>
      <c r="V40" s="64"/>
      <c r="W40" s="64"/>
      <c r="X40" s="64"/>
      <c r="Y40" s="64"/>
      <c r="Z40" s="65"/>
    </row>
    <row r="41" spans="1:26">
      <c r="A41" s="16">
        <v>10</v>
      </c>
      <c r="B41" s="16" t="s">
        <v>107</v>
      </c>
      <c r="C41" s="16" t="s">
        <v>38</v>
      </c>
      <c r="D41" s="16">
        <v>5</v>
      </c>
      <c r="E41" s="3" t="s">
        <v>364</v>
      </c>
      <c r="F41" s="11">
        <v>30</v>
      </c>
      <c r="G41" s="11" t="s">
        <v>48</v>
      </c>
      <c r="H41" s="11">
        <f>IF(Table257101615[[#This Row],[Well Used?]]="Unused",30,IF(Table257101615[[#This Row],[Well Used?]]="1st Use",22,IF(Table257101615[[#This Row],[Well Used?]]="2nd Use",14,IF(Table257101615[[#This Row],[Well Used?]]="3rd Use",6,"Well Done"))))</f>
        <v>22</v>
      </c>
      <c r="I41" s="18" t="str">
        <f>IF(Table257101615[[#This Row],[Volume  (ul) Remaining]]=6,"Well Done","-")</f>
        <v>-</v>
      </c>
      <c r="J41" s="11"/>
      <c r="K41" s="11"/>
      <c r="L41" s="11"/>
      <c r="N41" s="63"/>
      <c r="O41" s="64"/>
      <c r="P41" s="64"/>
      <c r="Q41" s="64"/>
      <c r="R41" s="64"/>
      <c r="S41" s="64"/>
      <c r="T41" s="64"/>
      <c r="U41" s="64"/>
      <c r="V41" s="64"/>
      <c r="W41" s="64"/>
      <c r="X41" s="64"/>
      <c r="Y41" s="64"/>
      <c r="Z41" s="65"/>
    </row>
    <row r="42" spans="1:26">
      <c r="A42" s="16">
        <v>10</v>
      </c>
      <c r="B42" s="16" t="s">
        <v>109</v>
      </c>
      <c r="C42" s="16" t="s">
        <v>41</v>
      </c>
      <c r="D42" s="16">
        <v>5</v>
      </c>
      <c r="E42" s="3" t="s">
        <v>365</v>
      </c>
      <c r="F42" s="11">
        <v>30</v>
      </c>
      <c r="G42" s="11" t="s">
        <v>48</v>
      </c>
      <c r="H42" s="11">
        <f>IF(Table257101615[[#This Row],[Well Used?]]="Unused",30,IF(Table257101615[[#This Row],[Well Used?]]="1st Use",22,IF(Table257101615[[#This Row],[Well Used?]]="2nd Use",14,IF(Table257101615[[#This Row],[Well Used?]]="3rd Use",6,"Well Done"))))</f>
        <v>22</v>
      </c>
      <c r="I42" s="18" t="str">
        <f>IF(Table257101615[[#This Row],[Volume  (ul) Remaining]]=6,"Well Done","-")</f>
        <v>-</v>
      </c>
      <c r="J42" s="11"/>
      <c r="K42" s="11"/>
      <c r="L42" s="11"/>
      <c r="N42" s="63"/>
      <c r="O42" s="64"/>
      <c r="P42" s="64"/>
      <c r="Q42" s="64"/>
      <c r="R42" s="64"/>
      <c r="S42" s="64"/>
      <c r="T42" s="64"/>
      <c r="U42" s="64"/>
      <c r="V42" s="64"/>
      <c r="W42" s="64"/>
      <c r="X42" s="64"/>
      <c r="Y42" s="64"/>
      <c r="Z42" s="65"/>
    </row>
    <row r="43" spans="1:26">
      <c r="A43" s="16">
        <v>10</v>
      </c>
      <c r="B43" s="16" t="s">
        <v>111</v>
      </c>
      <c r="C43" s="16" t="s">
        <v>44</v>
      </c>
      <c r="D43" s="16">
        <v>5</v>
      </c>
      <c r="E43" s="3" t="s">
        <v>366</v>
      </c>
      <c r="F43" s="11">
        <v>30</v>
      </c>
      <c r="G43" s="11" t="s">
        <v>48</v>
      </c>
      <c r="H43" s="11">
        <f>IF(Table257101615[[#This Row],[Well Used?]]="Unused",30,IF(Table257101615[[#This Row],[Well Used?]]="1st Use",22,IF(Table257101615[[#This Row],[Well Used?]]="2nd Use",14,IF(Table257101615[[#This Row],[Well Used?]]="3rd Use",6,"Well Done"))))</f>
        <v>22</v>
      </c>
      <c r="I43" s="18" t="str">
        <f>IF(Table257101615[[#This Row],[Volume  (ul) Remaining]]=6,"Well Done","-")</f>
        <v>-</v>
      </c>
      <c r="J43" s="11"/>
      <c r="K43" s="11"/>
      <c r="L43" s="11"/>
      <c r="N43" s="63"/>
      <c r="O43" s="64"/>
      <c r="P43" s="64"/>
      <c r="Q43" s="64"/>
      <c r="R43" s="64"/>
      <c r="S43" s="64"/>
      <c r="T43" s="64"/>
      <c r="U43" s="64"/>
      <c r="V43" s="64"/>
      <c r="W43" s="64"/>
      <c r="X43" s="64"/>
      <c r="Y43" s="64"/>
      <c r="Z43" s="65"/>
    </row>
    <row r="44" spans="1:26">
      <c r="A44" s="16">
        <v>10</v>
      </c>
      <c r="B44" s="16" t="s">
        <v>113</v>
      </c>
      <c r="C44" s="16" t="s">
        <v>22</v>
      </c>
      <c r="D44" s="16">
        <v>6</v>
      </c>
      <c r="E44" s="3" t="s">
        <v>367</v>
      </c>
      <c r="F44" s="11">
        <v>30</v>
      </c>
      <c r="G44" s="11" t="s">
        <v>48</v>
      </c>
      <c r="H44" s="11">
        <f>IF(Table257101615[[#This Row],[Well Used?]]="Unused",30,IF(Table257101615[[#This Row],[Well Used?]]="1st Use",22,IF(Table257101615[[#This Row],[Well Used?]]="2nd Use",14,IF(Table257101615[[#This Row],[Well Used?]]="3rd Use",6,"Well Done"))))</f>
        <v>22</v>
      </c>
      <c r="I44" s="18" t="str">
        <f>IF(Table257101615[[#This Row],[Volume  (ul) Remaining]]=6,"Well Done","-")</f>
        <v>-</v>
      </c>
      <c r="J44" s="11"/>
      <c r="K44" s="11"/>
      <c r="L44" s="11"/>
      <c r="N44" s="63"/>
      <c r="O44" s="64"/>
      <c r="P44" s="64"/>
      <c r="Q44" s="64"/>
      <c r="R44" s="64"/>
      <c r="S44" s="64"/>
      <c r="T44" s="64"/>
      <c r="U44" s="64"/>
      <c r="V44" s="64"/>
      <c r="W44" s="64"/>
      <c r="X44" s="64"/>
      <c r="Y44" s="64"/>
      <c r="Z44" s="65"/>
    </row>
    <row r="45" spans="1:26">
      <c r="A45" s="16">
        <v>10</v>
      </c>
      <c r="B45" s="16" t="s">
        <v>115</v>
      </c>
      <c r="C45" s="16" t="s">
        <v>26</v>
      </c>
      <c r="D45" s="16">
        <v>6</v>
      </c>
      <c r="E45" s="3" t="s">
        <v>368</v>
      </c>
      <c r="F45" s="11">
        <v>30</v>
      </c>
      <c r="G45" s="11" t="s">
        <v>48</v>
      </c>
      <c r="H45" s="11">
        <f>IF(Table257101615[[#This Row],[Well Used?]]="Unused",30,IF(Table257101615[[#This Row],[Well Used?]]="1st Use",22,IF(Table257101615[[#This Row],[Well Used?]]="2nd Use",14,IF(Table257101615[[#This Row],[Well Used?]]="3rd Use",6,"Well Done"))))</f>
        <v>22</v>
      </c>
      <c r="I45" s="18" t="str">
        <f>IF(Table257101615[[#This Row],[Volume  (ul) Remaining]]=6,"Well Done","-")</f>
        <v>-</v>
      </c>
      <c r="J45" s="11"/>
      <c r="K45" s="11"/>
      <c r="L45" s="11"/>
      <c r="N45" s="63"/>
      <c r="O45" s="64"/>
      <c r="P45" s="64"/>
      <c r="Q45" s="64"/>
      <c r="R45" s="64"/>
      <c r="S45" s="64"/>
      <c r="T45" s="64"/>
      <c r="U45" s="64"/>
      <c r="V45" s="64"/>
      <c r="W45" s="64"/>
      <c r="X45" s="64"/>
      <c r="Y45" s="64"/>
      <c r="Z45" s="65"/>
    </row>
    <row r="46" spans="1:26">
      <c r="A46" s="16">
        <v>10</v>
      </c>
      <c r="B46" s="16" t="s">
        <v>117</v>
      </c>
      <c r="C46" s="16" t="s">
        <v>29</v>
      </c>
      <c r="D46" s="16">
        <v>6</v>
      </c>
      <c r="E46" s="3" t="s">
        <v>369</v>
      </c>
      <c r="F46" s="11">
        <v>30</v>
      </c>
      <c r="G46" s="11" t="s">
        <v>48</v>
      </c>
      <c r="H46" s="11">
        <f>IF(Table257101615[[#This Row],[Well Used?]]="Unused",30,IF(Table257101615[[#This Row],[Well Used?]]="1st Use",22,IF(Table257101615[[#This Row],[Well Used?]]="2nd Use",14,IF(Table257101615[[#This Row],[Well Used?]]="3rd Use",6,"Well Done"))))</f>
        <v>22</v>
      </c>
      <c r="I46" s="18" t="str">
        <f>IF(Table257101615[[#This Row],[Volume  (ul) Remaining]]=6,"Well Done","-")</f>
        <v>-</v>
      </c>
      <c r="J46" s="11"/>
      <c r="K46" s="11"/>
      <c r="L46" s="11"/>
      <c r="N46" s="63"/>
      <c r="O46" s="64"/>
      <c r="P46" s="64"/>
      <c r="Q46" s="64"/>
      <c r="R46" s="64"/>
      <c r="S46" s="64"/>
      <c r="T46" s="64"/>
      <c r="U46" s="64"/>
      <c r="V46" s="64"/>
      <c r="W46" s="64"/>
      <c r="X46" s="64"/>
      <c r="Y46" s="64"/>
      <c r="Z46" s="65"/>
    </row>
    <row r="47" spans="1:26">
      <c r="A47" s="16">
        <v>10</v>
      </c>
      <c r="B47" s="16" t="s">
        <v>119</v>
      </c>
      <c r="C47" s="16" t="s">
        <v>32</v>
      </c>
      <c r="D47" s="16">
        <v>6</v>
      </c>
      <c r="E47" s="3" t="s">
        <v>370</v>
      </c>
      <c r="F47" s="11">
        <v>30</v>
      </c>
      <c r="G47" s="11" t="s">
        <v>48</v>
      </c>
      <c r="H47" s="11">
        <f>IF(Table257101615[[#This Row],[Well Used?]]="Unused",30,IF(Table257101615[[#This Row],[Well Used?]]="1st Use",22,IF(Table257101615[[#This Row],[Well Used?]]="2nd Use",14,IF(Table257101615[[#This Row],[Well Used?]]="3rd Use",6,"Well Done"))))</f>
        <v>22</v>
      </c>
      <c r="I47" s="18" t="str">
        <f>IF(Table257101615[[#This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10</v>
      </c>
      <c r="B48" s="16" t="s">
        <v>121</v>
      </c>
      <c r="C48" s="16" t="s">
        <v>35</v>
      </c>
      <c r="D48" s="16">
        <v>6</v>
      </c>
      <c r="E48" s="3" t="s">
        <v>371</v>
      </c>
      <c r="F48" s="11">
        <v>30</v>
      </c>
      <c r="G48" s="11" t="s">
        <v>48</v>
      </c>
      <c r="H48" s="11">
        <f>IF(Table257101615[[#This Row],[Well Used?]]="Unused",30,IF(Table257101615[[#This Row],[Well Used?]]="1st Use",22,IF(Table257101615[[#This Row],[Well Used?]]="2nd Use",14,IF(Table257101615[[#This Row],[Well Used?]]="3rd Use",6,"Well Done"))))</f>
        <v>22</v>
      </c>
      <c r="I48" s="18" t="str">
        <f>IF(Table257101615[[#This Row],[Volume  (ul) Remaining]]=6,"Well Done","-")</f>
        <v>-</v>
      </c>
      <c r="J48" s="11"/>
      <c r="K48" s="11"/>
      <c r="L48" s="11"/>
      <c r="N48" s="66"/>
      <c r="O48" s="67"/>
      <c r="P48" s="67"/>
      <c r="Q48" s="67"/>
      <c r="R48" s="67"/>
      <c r="S48" s="67"/>
      <c r="T48" s="67"/>
      <c r="U48" s="67"/>
      <c r="V48" s="67"/>
      <c r="W48" s="67"/>
      <c r="X48" s="67"/>
      <c r="Y48" s="67"/>
      <c r="Z48" s="68"/>
    </row>
    <row r="49" spans="1:12">
      <c r="A49" s="16">
        <v>10</v>
      </c>
      <c r="B49" s="16" t="s">
        <v>123</v>
      </c>
      <c r="C49" s="16" t="s">
        <v>38</v>
      </c>
      <c r="D49" s="16">
        <v>6</v>
      </c>
      <c r="E49" s="3" t="s">
        <v>372</v>
      </c>
      <c r="F49" s="11">
        <v>30</v>
      </c>
      <c r="G49" s="11" t="s">
        <v>48</v>
      </c>
      <c r="H49" s="11">
        <f>IF(Table257101615[[#This Row],[Well Used?]]="Unused",30,IF(Table257101615[[#This Row],[Well Used?]]="1st Use",22,IF(Table257101615[[#This Row],[Well Used?]]="2nd Use",14,IF(Table257101615[[#This Row],[Well Used?]]="3rd Use",6,"Well Done"))))</f>
        <v>22</v>
      </c>
      <c r="I49" s="18" t="str">
        <f>IF(Table257101615[[#This Row],[Volume  (ul) Remaining]]=6,"Well Done","-")</f>
        <v>-</v>
      </c>
      <c r="J49" s="11"/>
      <c r="K49" s="11"/>
      <c r="L49" s="11"/>
    </row>
    <row r="50" spans="1:12">
      <c r="A50" s="16">
        <v>10</v>
      </c>
      <c r="B50" s="16" t="s">
        <v>125</v>
      </c>
      <c r="C50" s="16" t="s">
        <v>41</v>
      </c>
      <c r="D50" s="16">
        <v>6</v>
      </c>
      <c r="E50" s="3" t="s">
        <v>373</v>
      </c>
      <c r="F50" s="11">
        <v>30</v>
      </c>
      <c r="G50" s="11" t="s">
        <v>48</v>
      </c>
      <c r="H50" s="11">
        <f>IF(Table257101615[[#This Row],[Well Used?]]="Unused",30,IF(Table257101615[[#This Row],[Well Used?]]="1st Use",22,IF(Table257101615[[#This Row],[Well Used?]]="2nd Use",14,IF(Table257101615[[#This Row],[Well Used?]]="3rd Use",6,"Well Done"))))</f>
        <v>22</v>
      </c>
      <c r="I50" s="18" t="str">
        <f>IF(Table257101615[[#This Row],[Volume  (ul) Remaining]]=6,"Well Done","-")</f>
        <v>-</v>
      </c>
      <c r="J50" s="11"/>
      <c r="K50" s="11"/>
      <c r="L50" s="11"/>
    </row>
    <row r="51" spans="1:12">
      <c r="A51" s="16">
        <v>10</v>
      </c>
      <c r="B51" s="16" t="s">
        <v>127</v>
      </c>
      <c r="C51" s="16" t="s">
        <v>44</v>
      </c>
      <c r="D51" s="16">
        <v>6</v>
      </c>
      <c r="E51" s="3" t="s">
        <v>374</v>
      </c>
      <c r="F51" s="11">
        <v>30</v>
      </c>
      <c r="G51" s="11" t="s">
        <v>48</v>
      </c>
      <c r="H51" s="11">
        <f>IF(Table257101615[[#This Row],[Well Used?]]="Unused",30,IF(Table257101615[[#This Row],[Well Used?]]="1st Use",22,IF(Table257101615[[#This Row],[Well Used?]]="2nd Use",14,IF(Table257101615[[#This Row],[Well Used?]]="3rd Use",6,"Well Done"))))</f>
        <v>22</v>
      </c>
      <c r="I51" s="18" t="str">
        <f>IF(Table257101615[[#This Row],[Volume  (ul) Remaining]]=6,"Well Done","-")</f>
        <v>-</v>
      </c>
      <c r="J51" s="11"/>
      <c r="K51" s="11"/>
      <c r="L51" s="11"/>
    </row>
    <row r="52" spans="1:12">
      <c r="A52" s="16">
        <v>10</v>
      </c>
      <c r="B52" s="16" t="s">
        <v>129</v>
      </c>
      <c r="C52" s="16" t="s">
        <v>22</v>
      </c>
      <c r="D52" s="16">
        <v>7</v>
      </c>
      <c r="E52" s="3" t="s">
        <v>375</v>
      </c>
      <c r="F52" s="11">
        <v>30</v>
      </c>
      <c r="G52" s="11" t="s">
        <v>48</v>
      </c>
      <c r="H52" s="11">
        <f>IF(Table257101615[[#This Row],[Well Used?]]="Unused",30,IF(Table257101615[[#This Row],[Well Used?]]="1st Use",22,IF(Table257101615[[#This Row],[Well Used?]]="2nd Use",14,IF(Table257101615[[#This Row],[Well Used?]]="3rd Use",6,"Well Done"))))</f>
        <v>22</v>
      </c>
      <c r="I52" s="18" t="str">
        <f>IF(Table257101615[[#This Row],[Volume  (ul) Remaining]]=6,"Well Done","-")</f>
        <v>-</v>
      </c>
      <c r="J52" s="11"/>
      <c r="K52" s="11"/>
      <c r="L52" s="11"/>
    </row>
    <row r="53" spans="1:12">
      <c r="A53" s="16">
        <v>10</v>
      </c>
      <c r="B53" s="16" t="s">
        <v>132</v>
      </c>
      <c r="C53" s="16" t="s">
        <v>26</v>
      </c>
      <c r="D53" s="16">
        <v>7</v>
      </c>
      <c r="E53" s="3" t="s">
        <v>376</v>
      </c>
      <c r="F53" s="11">
        <v>30</v>
      </c>
      <c r="G53" s="11" t="s">
        <v>48</v>
      </c>
      <c r="H53" s="11">
        <f>IF(Table257101615[[#This Row],[Well Used?]]="Unused",30,IF(Table257101615[[#This Row],[Well Used?]]="1st Use",22,IF(Table257101615[[#This Row],[Well Used?]]="2nd Use",14,IF(Table257101615[[#This Row],[Well Used?]]="3rd Use",6,"Well Done"))))</f>
        <v>22</v>
      </c>
      <c r="I53" s="18" t="str">
        <f>IF(Table257101615[[#This Row],[Volume  (ul) Remaining]]=6,"Well Done","-")</f>
        <v>-</v>
      </c>
      <c r="J53" s="11"/>
      <c r="K53" s="11"/>
      <c r="L53" s="11"/>
    </row>
    <row r="54" spans="1:12">
      <c r="A54" s="16">
        <v>10</v>
      </c>
      <c r="B54" s="16" t="s">
        <v>134</v>
      </c>
      <c r="C54" s="16" t="s">
        <v>29</v>
      </c>
      <c r="D54" s="16">
        <v>7</v>
      </c>
      <c r="E54" s="3" t="s">
        <v>377</v>
      </c>
      <c r="F54" s="11">
        <v>30</v>
      </c>
      <c r="G54" s="11" t="s">
        <v>48</v>
      </c>
      <c r="H54" s="11">
        <f>IF(Table257101615[[#This Row],[Well Used?]]="Unused",30,IF(Table257101615[[#This Row],[Well Used?]]="1st Use",22,IF(Table257101615[[#This Row],[Well Used?]]="2nd Use",14,IF(Table257101615[[#This Row],[Well Used?]]="3rd Use",6,"Well Done"))))</f>
        <v>22</v>
      </c>
      <c r="I54" s="18" t="str">
        <f>IF(Table257101615[[#This Row],[Volume  (ul) Remaining]]=6,"Well Done","-")</f>
        <v>-</v>
      </c>
      <c r="J54" s="11"/>
      <c r="K54" s="11"/>
      <c r="L54" s="11"/>
    </row>
    <row r="55" spans="1:12">
      <c r="A55" s="16">
        <v>10</v>
      </c>
      <c r="B55" s="16" t="s">
        <v>136</v>
      </c>
      <c r="C55" s="16" t="s">
        <v>32</v>
      </c>
      <c r="D55" s="16">
        <v>7</v>
      </c>
      <c r="E55" s="3" t="s">
        <v>378</v>
      </c>
      <c r="F55" s="11">
        <v>30</v>
      </c>
      <c r="G55" s="11" t="s">
        <v>48</v>
      </c>
      <c r="H55" s="11">
        <f>IF(Table257101615[[#This Row],[Well Used?]]="Unused",30,IF(Table257101615[[#This Row],[Well Used?]]="1st Use",22,IF(Table257101615[[#This Row],[Well Used?]]="2nd Use",14,IF(Table257101615[[#This Row],[Well Used?]]="3rd Use",6,"Well Done"))))</f>
        <v>22</v>
      </c>
      <c r="I55" s="18" t="str">
        <f>IF(Table257101615[[#This Row],[Volume  (ul) Remaining]]=6,"Well Done","-")</f>
        <v>-</v>
      </c>
      <c r="J55" s="11"/>
      <c r="K55" s="11"/>
      <c r="L55" s="11"/>
    </row>
    <row r="56" spans="1:12">
      <c r="A56" s="16">
        <v>10</v>
      </c>
      <c r="B56" s="16" t="s">
        <v>138</v>
      </c>
      <c r="C56" s="16" t="s">
        <v>35</v>
      </c>
      <c r="D56" s="16">
        <v>7</v>
      </c>
      <c r="E56" s="3" t="s">
        <v>379</v>
      </c>
      <c r="F56" s="11">
        <v>30</v>
      </c>
      <c r="G56" s="11" t="s">
        <v>48</v>
      </c>
      <c r="H56" s="11">
        <f>IF(Table257101615[[#This Row],[Well Used?]]="Unused",30,IF(Table257101615[[#This Row],[Well Used?]]="1st Use",22,IF(Table257101615[[#This Row],[Well Used?]]="2nd Use",14,IF(Table257101615[[#This Row],[Well Used?]]="3rd Use",6,"Well Done"))))</f>
        <v>22</v>
      </c>
      <c r="I56" s="18" t="str">
        <f>IF(Table257101615[[#This Row],[Volume  (ul) Remaining]]=6,"Well Done","-")</f>
        <v>-</v>
      </c>
      <c r="J56" s="11"/>
      <c r="K56" s="11"/>
      <c r="L56" s="11"/>
    </row>
    <row r="57" spans="1:12">
      <c r="A57" s="16">
        <v>10</v>
      </c>
      <c r="B57" s="16" t="s">
        <v>140</v>
      </c>
      <c r="C57" s="16" t="s">
        <v>38</v>
      </c>
      <c r="D57" s="16">
        <v>7</v>
      </c>
      <c r="E57" s="3" t="s">
        <v>380</v>
      </c>
      <c r="F57" s="11">
        <v>30</v>
      </c>
      <c r="G57" s="11" t="s">
        <v>48</v>
      </c>
      <c r="H57" s="11">
        <f>IF(Table257101615[[#This Row],[Well Used?]]="Unused",30,IF(Table257101615[[#This Row],[Well Used?]]="1st Use",22,IF(Table257101615[[#This Row],[Well Used?]]="2nd Use",14,IF(Table257101615[[#This Row],[Well Used?]]="3rd Use",6,"Well Done"))))</f>
        <v>22</v>
      </c>
      <c r="I57" s="18" t="str">
        <f>IF(Table257101615[[#This Row],[Volume  (ul) Remaining]]=6,"Well Done","-")</f>
        <v>-</v>
      </c>
      <c r="J57" s="11"/>
      <c r="K57" s="11"/>
      <c r="L57" s="11"/>
    </row>
    <row r="58" spans="1:12">
      <c r="A58" s="16">
        <v>10</v>
      </c>
      <c r="B58" s="16" t="s">
        <v>142</v>
      </c>
      <c r="C58" s="16" t="s">
        <v>41</v>
      </c>
      <c r="D58" s="16">
        <v>7</v>
      </c>
      <c r="E58" s="3" t="s">
        <v>381</v>
      </c>
      <c r="F58" s="11">
        <v>30</v>
      </c>
      <c r="G58" s="11" t="s">
        <v>48</v>
      </c>
      <c r="H58" s="11">
        <f>IF(Table257101615[[#This Row],[Well Used?]]="Unused",30,IF(Table257101615[[#This Row],[Well Used?]]="1st Use",22,IF(Table257101615[[#This Row],[Well Used?]]="2nd Use",14,IF(Table257101615[[#This Row],[Well Used?]]="3rd Use",6,"Well Done"))))</f>
        <v>22</v>
      </c>
      <c r="I58" s="18" t="str">
        <f>IF(Table257101615[[#This Row],[Volume  (ul) Remaining]]=6,"Well Done","-")</f>
        <v>-</v>
      </c>
      <c r="J58" s="11"/>
      <c r="K58" s="11"/>
      <c r="L58" s="11"/>
    </row>
    <row r="59" spans="1:12">
      <c r="A59" s="16">
        <v>10</v>
      </c>
      <c r="B59" s="16" t="s">
        <v>144</v>
      </c>
      <c r="C59" s="16" t="s">
        <v>44</v>
      </c>
      <c r="D59" s="16">
        <v>7</v>
      </c>
      <c r="E59" s="3" t="s">
        <v>382</v>
      </c>
      <c r="F59" s="11">
        <v>30</v>
      </c>
      <c r="G59" s="11" t="s">
        <v>48</v>
      </c>
      <c r="H59" s="11">
        <f>IF(Table257101615[[#This Row],[Well Used?]]="Unused",30,IF(Table257101615[[#This Row],[Well Used?]]="1st Use",22,IF(Table257101615[[#This Row],[Well Used?]]="2nd Use",14,IF(Table257101615[[#This Row],[Well Used?]]="3rd Use",6,"Well Done"))))</f>
        <v>22</v>
      </c>
      <c r="I59" s="18" t="str">
        <f>IF(Table257101615[[#This Row],[Volume  (ul) Remaining]]=6,"Well Done","-")</f>
        <v>-</v>
      </c>
      <c r="J59" s="11"/>
      <c r="K59" s="11"/>
      <c r="L59" s="11"/>
    </row>
    <row r="60" spans="1:12">
      <c r="A60" s="16">
        <v>10</v>
      </c>
      <c r="B60" s="16" t="s">
        <v>146</v>
      </c>
      <c r="C60" s="16" t="s">
        <v>22</v>
      </c>
      <c r="D60" s="16">
        <v>8</v>
      </c>
      <c r="E60" s="3" t="s">
        <v>383</v>
      </c>
      <c r="F60" s="11">
        <v>30</v>
      </c>
      <c r="G60" s="11" t="s">
        <v>48</v>
      </c>
      <c r="H60" s="11">
        <f>IF(Table257101615[[#This Row],[Well Used?]]="Unused",30,IF(Table257101615[[#This Row],[Well Used?]]="1st Use",22,IF(Table257101615[[#This Row],[Well Used?]]="2nd Use",14,IF(Table257101615[[#This Row],[Well Used?]]="3rd Use",6,"Well Done"))))</f>
        <v>22</v>
      </c>
      <c r="I60" s="18" t="str">
        <f>IF(Table257101615[[#This Row],[Volume  (ul) Remaining]]=6,"Well Done","-")</f>
        <v>-</v>
      </c>
      <c r="J60" s="11"/>
      <c r="K60" s="11"/>
      <c r="L60" s="11"/>
    </row>
    <row r="61" spans="1:12">
      <c r="A61" s="16">
        <v>10</v>
      </c>
      <c r="B61" s="16" t="s">
        <v>148</v>
      </c>
      <c r="C61" s="16" t="s">
        <v>26</v>
      </c>
      <c r="D61" s="16">
        <v>8</v>
      </c>
      <c r="E61" s="3" t="s">
        <v>384</v>
      </c>
      <c r="F61" s="11">
        <v>30</v>
      </c>
      <c r="G61" s="11" t="s">
        <v>48</v>
      </c>
      <c r="H61" s="11">
        <f>IF(Table257101615[[#This Row],[Well Used?]]="Unused",30,IF(Table257101615[[#This Row],[Well Used?]]="1st Use",22,IF(Table257101615[[#This Row],[Well Used?]]="2nd Use",14,IF(Table257101615[[#This Row],[Well Used?]]="3rd Use",6,"Well Done"))))</f>
        <v>22</v>
      </c>
      <c r="I61" s="18" t="str">
        <f>IF(Table257101615[[#This Row],[Volume  (ul) Remaining]]=6,"Well Done","-")</f>
        <v>-</v>
      </c>
      <c r="J61" s="11"/>
      <c r="K61" s="11"/>
      <c r="L61" s="11"/>
    </row>
    <row r="62" spans="1:12">
      <c r="A62" s="16">
        <v>10</v>
      </c>
      <c r="B62" s="16" t="s">
        <v>150</v>
      </c>
      <c r="C62" s="16" t="s">
        <v>29</v>
      </c>
      <c r="D62" s="16">
        <v>8</v>
      </c>
      <c r="E62" s="3" t="s">
        <v>385</v>
      </c>
      <c r="F62" s="11">
        <v>30</v>
      </c>
      <c r="G62" s="11" t="s">
        <v>48</v>
      </c>
      <c r="H62" s="11">
        <f>IF(Table257101615[[#This Row],[Well Used?]]="Unused",30,IF(Table257101615[[#This Row],[Well Used?]]="1st Use",22,IF(Table257101615[[#This Row],[Well Used?]]="2nd Use",14,IF(Table257101615[[#This Row],[Well Used?]]="3rd Use",6,"Well Done"))))</f>
        <v>22</v>
      </c>
      <c r="I62" s="18" t="str">
        <f>IF(Table257101615[[#This Row],[Volume  (ul) Remaining]]=6,"Well Done","-")</f>
        <v>-</v>
      </c>
      <c r="J62" s="11"/>
      <c r="K62" s="11"/>
      <c r="L62" s="11"/>
    </row>
    <row r="63" spans="1:12">
      <c r="A63" s="16">
        <v>10</v>
      </c>
      <c r="B63" s="16" t="s">
        <v>152</v>
      </c>
      <c r="C63" s="16" t="s">
        <v>32</v>
      </c>
      <c r="D63" s="16">
        <v>8</v>
      </c>
      <c r="E63" s="3" t="s">
        <v>386</v>
      </c>
      <c r="F63" s="11">
        <v>30</v>
      </c>
      <c r="G63" s="11" t="s">
        <v>48</v>
      </c>
      <c r="H63" s="11">
        <f>IF(Table257101615[[#This Row],[Well Used?]]="Unused",30,IF(Table257101615[[#This Row],[Well Used?]]="1st Use",22,IF(Table257101615[[#This Row],[Well Used?]]="2nd Use",14,IF(Table257101615[[#This Row],[Well Used?]]="3rd Use",6,"Well Done"))))</f>
        <v>22</v>
      </c>
      <c r="I63" s="18" t="str">
        <f>IF(Table257101615[[#This Row],[Volume  (ul) Remaining]]=6,"Well Done","-")</f>
        <v>-</v>
      </c>
      <c r="J63" s="11"/>
      <c r="K63" s="11"/>
      <c r="L63" s="11"/>
    </row>
    <row r="64" spans="1:12">
      <c r="A64" s="16">
        <v>10</v>
      </c>
      <c r="B64" s="16" t="s">
        <v>154</v>
      </c>
      <c r="C64" s="16" t="s">
        <v>35</v>
      </c>
      <c r="D64" s="16">
        <v>8</v>
      </c>
      <c r="E64" s="3" t="s">
        <v>387</v>
      </c>
      <c r="F64" s="11">
        <v>30</v>
      </c>
      <c r="G64" s="11" t="s">
        <v>229</v>
      </c>
      <c r="H64" s="11">
        <f>IF(Table257101615[[#This Row],[Well Used?]]="Unused",30,IF(Table257101615[[#This Row],[Well Used?]]="1st Use",22,IF(Table257101615[[#This Row],[Well Used?]]="2nd Use",14,IF(Table257101615[[#This Row],[Well Used?]]="3rd Use",6,"Well Done"))))</f>
        <v>14</v>
      </c>
      <c r="I64" s="18" t="str">
        <f>IF(Table257101615[[#This Row],[Volume  (ul) Remaining]]=6,"Well Done","-")</f>
        <v>-</v>
      </c>
      <c r="J64" s="11"/>
      <c r="K64" s="11"/>
      <c r="L64" s="11"/>
    </row>
    <row r="65" spans="1:19">
      <c r="A65" s="16">
        <v>10</v>
      </c>
      <c r="B65" s="16" t="s">
        <v>156</v>
      </c>
      <c r="C65" s="16" t="s">
        <v>38</v>
      </c>
      <c r="D65" s="16">
        <v>8</v>
      </c>
      <c r="E65" s="3" t="s">
        <v>388</v>
      </c>
      <c r="F65" s="11">
        <v>30</v>
      </c>
      <c r="G65" s="11" t="s">
        <v>229</v>
      </c>
      <c r="H65" s="11">
        <f>IF(Table257101615[[#This Row],[Well Used?]]="Unused",30,IF(Table257101615[[#This Row],[Well Used?]]="1st Use",22,IF(Table257101615[[#This Row],[Well Used?]]="2nd Use",14,IF(Table257101615[[#This Row],[Well Used?]]="3rd Use",6,"Well Done"))))</f>
        <v>14</v>
      </c>
      <c r="I65" s="18" t="str">
        <f>IF(Table257101615[[#This Row],[Volume  (ul) Remaining]]=6,"Well Done","-")</f>
        <v>-</v>
      </c>
      <c r="J65" s="11"/>
      <c r="K65" s="11"/>
      <c r="L65" s="11"/>
    </row>
    <row r="66" spans="1:19">
      <c r="A66" s="16">
        <v>10</v>
      </c>
      <c r="B66" s="16" t="s">
        <v>158</v>
      </c>
      <c r="C66" s="16" t="s">
        <v>41</v>
      </c>
      <c r="D66" s="16">
        <v>8</v>
      </c>
      <c r="E66" s="3" t="s">
        <v>389</v>
      </c>
      <c r="F66" s="11">
        <v>30</v>
      </c>
      <c r="G66" s="11" t="s">
        <v>229</v>
      </c>
      <c r="H66" s="11">
        <f>IF(Table257101615[[#This Row],[Well Used?]]="Unused",30,IF(Table257101615[[#This Row],[Well Used?]]="1st Use",22,IF(Table257101615[[#This Row],[Well Used?]]="2nd Use",14,IF(Table257101615[[#This Row],[Well Used?]]="3rd Use",6,"Well Done"))))</f>
        <v>14</v>
      </c>
      <c r="I66" s="18" t="str">
        <f>IF(Table257101615[[#This Row],[Volume  (ul) Remaining]]=6,"Well Done","-")</f>
        <v>-</v>
      </c>
      <c r="J66" s="11"/>
      <c r="K66" s="11"/>
      <c r="L66" s="11"/>
    </row>
    <row r="67" spans="1:19">
      <c r="A67" s="16">
        <v>10</v>
      </c>
      <c r="B67" s="16" t="s">
        <v>160</v>
      </c>
      <c r="C67" s="16" t="s">
        <v>44</v>
      </c>
      <c r="D67" s="16">
        <v>8</v>
      </c>
      <c r="E67" s="3" t="s">
        <v>390</v>
      </c>
      <c r="F67" s="11">
        <v>30</v>
      </c>
      <c r="G67" s="11" t="s">
        <v>229</v>
      </c>
      <c r="H67" s="11">
        <f>IF(Table257101615[[#This Row],[Well Used?]]="Unused",30,IF(Table257101615[[#This Row],[Well Used?]]="1st Use",22,IF(Table257101615[[#This Row],[Well Used?]]="2nd Use",14,IF(Table257101615[[#This Row],[Well Used?]]="3rd Use",6,"Well Done"))))</f>
        <v>14</v>
      </c>
      <c r="I67" s="18" t="str">
        <f>IF(Table257101615[[#This Row],[Volume  (ul) Remaining]]=6,"Well Done","-")</f>
        <v>-</v>
      </c>
      <c r="J67" s="11"/>
      <c r="K67" s="11"/>
      <c r="L67" s="11"/>
    </row>
    <row r="68" spans="1:19">
      <c r="A68" s="16">
        <v>10</v>
      </c>
      <c r="B68" s="16" t="s">
        <v>162</v>
      </c>
      <c r="C68" s="16" t="s">
        <v>22</v>
      </c>
      <c r="D68" s="16">
        <v>9</v>
      </c>
      <c r="E68" s="3" t="s">
        <v>391</v>
      </c>
      <c r="F68" s="11">
        <v>30</v>
      </c>
      <c r="G68" s="11" t="s">
        <v>229</v>
      </c>
      <c r="H68" s="11">
        <f>IF(Table257101615[[#This Row],[Well Used?]]="Unused",30,IF(Table257101615[[#This Row],[Well Used?]]="1st Use",22,IF(Table257101615[[#This Row],[Well Used?]]="2nd Use",14,IF(Table257101615[[#This Row],[Well Used?]]="3rd Use",6,"Well Done"))))</f>
        <v>14</v>
      </c>
      <c r="I68" s="18" t="str">
        <f>IF(Table257101615[[#This Row],[Volume  (ul) Remaining]]=6,"Well Done","-")</f>
        <v>-</v>
      </c>
      <c r="J68" s="11"/>
      <c r="K68" s="11"/>
      <c r="L68" s="11"/>
    </row>
    <row r="69" spans="1:19">
      <c r="A69" s="16">
        <v>10</v>
      </c>
      <c r="B69" s="16" t="s">
        <v>164</v>
      </c>
      <c r="C69" s="16" t="s">
        <v>26</v>
      </c>
      <c r="D69" s="16">
        <v>9</v>
      </c>
      <c r="E69" s="3" t="s">
        <v>392</v>
      </c>
      <c r="F69" s="11">
        <v>30</v>
      </c>
      <c r="G69" s="11" t="s">
        <v>229</v>
      </c>
      <c r="H69" s="11">
        <f>IF(Table257101615[[#This Row],[Well Used?]]="Unused",30,IF(Table257101615[[#This Row],[Well Used?]]="1st Use",22,IF(Table257101615[[#This Row],[Well Used?]]="2nd Use",14,IF(Table257101615[[#This Row],[Well Used?]]="3rd Use",6,"Well Done"))))</f>
        <v>14</v>
      </c>
      <c r="I69" s="18" t="str">
        <f>IF(Table257101615[[#This Row],[Volume  (ul) Remaining]]=6,"Well Done","-")</f>
        <v>-</v>
      </c>
      <c r="J69" s="11"/>
      <c r="K69" s="11"/>
      <c r="L69" s="11"/>
      <c r="S69" s="9"/>
    </row>
    <row r="70" spans="1:19">
      <c r="A70" s="16">
        <v>10</v>
      </c>
      <c r="B70" s="16" t="s">
        <v>166</v>
      </c>
      <c r="C70" s="16" t="s">
        <v>29</v>
      </c>
      <c r="D70" s="16">
        <v>9</v>
      </c>
      <c r="E70" s="3" t="s">
        <v>393</v>
      </c>
      <c r="F70" s="11">
        <v>30</v>
      </c>
      <c r="G70" s="11" t="s">
        <v>229</v>
      </c>
      <c r="H70" s="11">
        <f>IF(Table257101615[[#This Row],[Well Used?]]="Unused",30,IF(Table257101615[[#This Row],[Well Used?]]="1st Use",22,IF(Table257101615[[#This Row],[Well Used?]]="2nd Use",14,IF(Table257101615[[#This Row],[Well Used?]]="3rd Use",6,"Well Done"))))</f>
        <v>14</v>
      </c>
      <c r="I70" s="18" t="str">
        <f>IF(Table257101615[[#This Row],[Volume  (ul) Remaining]]=6,"Well Done","-")</f>
        <v>-</v>
      </c>
      <c r="J70" s="11"/>
      <c r="K70" s="11"/>
      <c r="L70" s="11"/>
      <c r="S70" s="9"/>
    </row>
    <row r="71" spans="1:19">
      <c r="A71" s="16">
        <v>10</v>
      </c>
      <c r="B71" s="16" t="s">
        <v>168</v>
      </c>
      <c r="C71" s="16" t="s">
        <v>32</v>
      </c>
      <c r="D71" s="16">
        <v>9</v>
      </c>
      <c r="E71" s="3" t="s">
        <v>394</v>
      </c>
      <c r="F71" s="11">
        <v>30</v>
      </c>
      <c r="G71" s="11" t="s">
        <v>229</v>
      </c>
      <c r="H71" s="11">
        <f>IF(Table257101615[[#This Row],[Well Used?]]="Unused",30,IF(Table257101615[[#This Row],[Well Used?]]="1st Use",22,IF(Table257101615[[#This Row],[Well Used?]]="2nd Use",14,IF(Table257101615[[#This Row],[Well Used?]]="3rd Use",6,"Well Done"))))</f>
        <v>14</v>
      </c>
      <c r="I71" s="18" t="str">
        <f>IF(Table257101615[[#This Row],[Volume  (ul) Remaining]]=6,"Well Done","-")</f>
        <v>-</v>
      </c>
      <c r="J71" s="11"/>
      <c r="K71" s="11"/>
      <c r="L71" s="11"/>
    </row>
    <row r="72" spans="1:19">
      <c r="A72" s="16">
        <v>10</v>
      </c>
      <c r="B72" s="16" t="s">
        <v>170</v>
      </c>
      <c r="C72" s="16" t="s">
        <v>35</v>
      </c>
      <c r="D72" s="16">
        <v>9</v>
      </c>
      <c r="E72" s="3" t="s">
        <v>395</v>
      </c>
      <c r="F72" s="11">
        <v>30</v>
      </c>
      <c r="G72" s="11" t="s">
        <v>24</v>
      </c>
      <c r="H72" s="11">
        <f>IF(Table257101615[[#This Row],[Well Used?]]="Unused",30,IF(Table257101615[[#This Row],[Well Used?]]="1st Use",22,IF(Table257101615[[#This Row],[Well Used?]]="2nd Use",14,IF(Table257101615[[#This Row],[Well Used?]]="3rd Use",6,"Well Done"))))</f>
        <v>6</v>
      </c>
      <c r="I72" s="18" t="str">
        <f>IF(Table257101615[[#This Row],[Volume  (ul) Remaining]]=6,"Well Done","-")</f>
        <v>Well Done</v>
      </c>
      <c r="J72" s="11"/>
      <c r="K72" s="11"/>
      <c r="L72" s="11"/>
    </row>
    <row r="73" spans="1:19">
      <c r="A73" s="16">
        <v>10</v>
      </c>
      <c r="B73" s="16" t="s">
        <v>172</v>
      </c>
      <c r="C73" s="16" t="s">
        <v>38</v>
      </c>
      <c r="D73" s="16">
        <v>9</v>
      </c>
      <c r="E73" s="3" t="s">
        <v>396</v>
      </c>
      <c r="F73" s="11">
        <v>30</v>
      </c>
      <c r="G73" s="11" t="s">
        <v>24</v>
      </c>
      <c r="H73" s="11">
        <f>IF(Table257101615[[#This Row],[Well Used?]]="Unused",30,IF(Table257101615[[#This Row],[Well Used?]]="1st Use",22,IF(Table257101615[[#This Row],[Well Used?]]="2nd Use",14,IF(Table257101615[[#This Row],[Well Used?]]="3rd Use",6,"Well Done"))))</f>
        <v>6</v>
      </c>
      <c r="I73" s="18" t="str">
        <f>IF(Table257101615[[#This Row],[Volume  (ul) Remaining]]=6,"Well Done","-")</f>
        <v>Well Done</v>
      </c>
      <c r="J73" s="11"/>
      <c r="K73" s="11"/>
      <c r="L73" s="11"/>
    </row>
    <row r="74" spans="1:19">
      <c r="A74" s="16">
        <v>10</v>
      </c>
      <c r="B74" s="16" t="s">
        <v>174</v>
      </c>
      <c r="C74" s="16" t="s">
        <v>41</v>
      </c>
      <c r="D74" s="16">
        <v>9</v>
      </c>
      <c r="E74" s="3" t="s">
        <v>397</v>
      </c>
      <c r="F74" s="11">
        <v>30</v>
      </c>
      <c r="G74" s="11" t="s">
        <v>24</v>
      </c>
      <c r="H74" s="11">
        <f>IF(Table257101615[[#This Row],[Well Used?]]="Unused",30,IF(Table257101615[[#This Row],[Well Used?]]="1st Use",22,IF(Table257101615[[#This Row],[Well Used?]]="2nd Use",14,IF(Table257101615[[#This Row],[Well Used?]]="3rd Use",6,"Well Done"))))</f>
        <v>6</v>
      </c>
      <c r="I74" s="18" t="str">
        <f>IF(Table257101615[[#This Row],[Volume  (ul) Remaining]]=6,"Well Done","-")</f>
        <v>Well Done</v>
      </c>
      <c r="J74" s="11"/>
      <c r="K74" s="11"/>
      <c r="L74" s="11"/>
    </row>
    <row r="75" spans="1:19">
      <c r="A75" s="16">
        <v>10</v>
      </c>
      <c r="B75" s="16" t="s">
        <v>176</v>
      </c>
      <c r="C75" s="16" t="s">
        <v>44</v>
      </c>
      <c r="D75" s="16">
        <v>9</v>
      </c>
      <c r="E75" s="3" t="s">
        <v>398</v>
      </c>
      <c r="F75" s="11">
        <v>30</v>
      </c>
      <c r="G75" s="11" t="s">
        <v>24</v>
      </c>
      <c r="H75" s="11">
        <f>IF(Table257101615[[#This Row],[Well Used?]]="Unused",30,IF(Table257101615[[#This Row],[Well Used?]]="1st Use",22,IF(Table257101615[[#This Row],[Well Used?]]="2nd Use",14,IF(Table257101615[[#This Row],[Well Used?]]="3rd Use",6,"Well Done"))))</f>
        <v>6</v>
      </c>
      <c r="I75" s="18" t="str">
        <f>IF(Table257101615[[#This Row],[Volume  (ul) Remaining]]=6,"Well Done","-")</f>
        <v>Well Done</v>
      </c>
      <c r="J75" s="11"/>
      <c r="K75" s="11"/>
      <c r="L75" s="11"/>
    </row>
    <row r="76" spans="1:19">
      <c r="A76" s="16">
        <v>10</v>
      </c>
      <c r="B76" s="16" t="s">
        <v>178</v>
      </c>
      <c r="C76" s="16" t="s">
        <v>22</v>
      </c>
      <c r="D76" s="16">
        <v>10</v>
      </c>
      <c r="E76" s="3" t="s">
        <v>399</v>
      </c>
      <c r="F76" s="11">
        <v>30</v>
      </c>
      <c r="G76" s="11" t="s">
        <v>229</v>
      </c>
      <c r="H76" s="11">
        <f>IF(Table257101615[[#This Row],[Well Used?]]="Unused",30,IF(Table257101615[[#This Row],[Well Used?]]="1st Use",22,IF(Table257101615[[#This Row],[Well Used?]]="2nd Use",14,IF(Table257101615[[#This Row],[Well Used?]]="3rd Use",6,"Well Done"))))</f>
        <v>14</v>
      </c>
      <c r="I76" s="18" t="str">
        <f>IF(Table257101615[[#This Row],[Volume  (ul) Remaining]]=6,"Well Done","-")</f>
        <v>-</v>
      </c>
      <c r="J76" s="11"/>
      <c r="K76" s="11"/>
      <c r="L76" s="11"/>
    </row>
    <row r="77" spans="1:19">
      <c r="A77" s="16">
        <v>10</v>
      </c>
      <c r="B77" s="16" t="s">
        <v>180</v>
      </c>
      <c r="C77" s="16" t="s">
        <v>26</v>
      </c>
      <c r="D77" s="16">
        <v>10</v>
      </c>
      <c r="E77" s="3" t="s">
        <v>400</v>
      </c>
      <c r="F77" s="11">
        <v>30</v>
      </c>
      <c r="G77" s="11" t="s">
        <v>229</v>
      </c>
      <c r="H77" s="11">
        <f>IF(Table257101615[[#This Row],[Well Used?]]="Unused",30,IF(Table257101615[[#This Row],[Well Used?]]="1st Use",22,IF(Table257101615[[#This Row],[Well Used?]]="2nd Use",14,IF(Table257101615[[#This Row],[Well Used?]]="3rd Use",6,"Well Done"))))</f>
        <v>14</v>
      </c>
      <c r="I77" s="18" t="str">
        <f>IF(Table257101615[[#This Row],[Volume  (ul) Remaining]]=6,"Well Done","-")</f>
        <v>-</v>
      </c>
      <c r="J77" s="11"/>
      <c r="K77" s="11"/>
      <c r="L77" s="11"/>
    </row>
    <row r="78" spans="1:19">
      <c r="A78" s="16">
        <v>10</v>
      </c>
      <c r="B78" s="16" t="s">
        <v>182</v>
      </c>
      <c r="C78" s="16" t="s">
        <v>29</v>
      </c>
      <c r="D78" s="16">
        <v>10</v>
      </c>
      <c r="E78" s="3" t="s">
        <v>401</v>
      </c>
      <c r="F78" s="11">
        <v>30</v>
      </c>
      <c r="G78" s="11" t="s">
        <v>229</v>
      </c>
      <c r="H78" s="11">
        <f>IF(Table257101615[[#This Row],[Well Used?]]="Unused",30,IF(Table257101615[[#This Row],[Well Used?]]="1st Use",22,IF(Table257101615[[#This Row],[Well Used?]]="2nd Use",14,IF(Table257101615[[#This Row],[Well Used?]]="3rd Use",6,"Well Done"))))</f>
        <v>14</v>
      </c>
      <c r="I78" s="18" t="str">
        <f>IF(Table257101615[[#This Row],[Volume  (ul) Remaining]]=6,"Well Done","-")</f>
        <v>-</v>
      </c>
      <c r="J78" s="11"/>
      <c r="K78" s="11"/>
      <c r="L78" s="11"/>
    </row>
    <row r="79" spans="1:19">
      <c r="A79" s="16">
        <v>10</v>
      </c>
      <c r="B79" s="16" t="s">
        <v>184</v>
      </c>
      <c r="C79" s="16" t="s">
        <v>32</v>
      </c>
      <c r="D79" s="16">
        <v>10</v>
      </c>
      <c r="E79" s="3" t="s">
        <v>402</v>
      </c>
      <c r="F79" s="11">
        <v>30</v>
      </c>
      <c r="G79" s="11" t="s">
        <v>229</v>
      </c>
      <c r="H79" s="11">
        <f>IF(Table257101615[[#This Row],[Well Used?]]="Unused",30,IF(Table257101615[[#This Row],[Well Used?]]="1st Use",22,IF(Table257101615[[#This Row],[Well Used?]]="2nd Use",14,IF(Table257101615[[#This Row],[Well Used?]]="3rd Use",6,"Well Done"))))</f>
        <v>14</v>
      </c>
      <c r="I79" s="18" t="str">
        <f>IF(Table257101615[[#This Row],[Volume  (ul) Remaining]]=6,"Well Done","-")</f>
        <v>-</v>
      </c>
      <c r="J79" s="11"/>
      <c r="K79" s="11"/>
      <c r="L79" s="11"/>
    </row>
    <row r="80" spans="1:19">
      <c r="A80" s="16">
        <v>10</v>
      </c>
      <c r="B80" s="16" t="s">
        <v>186</v>
      </c>
      <c r="C80" s="16" t="s">
        <v>35</v>
      </c>
      <c r="D80" s="16">
        <v>10</v>
      </c>
      <c r="E80" s="3" t="s">
        <v>403</v>
      </c>
      <c r="F80" s="11">
        <v>30</v>
      </c>
      <c r="G80" s="11" t="s">
        <v>229</v>
      </c>
      <c r="H80" s="11">
        <f>IF(Table257101615[[#This Row],[Well Used?]]="Unused",30,IF(Table257101615[[#This Row],[Well Used?]]="1st Use",22,IF(Table257101615[[#This Row],[Well Used?]]="2nd Use",14,IF(Table257101615[[#This Row],[Well Used?]]="3rd Use",6,"Well Done"))))</f>
        <v>14</v>
      </c>
      <c r="I80" s="18" t="str">
        <f>IF(Table257101615[[#This Row],[Volume  (ul) Remaining]]=6,"Well Done","-")</f>
        <v>-</v>
      </c>
      <c r="J80" s="11"/>
      <c r="K80" s="11"/>
      <c r="L80" s="11"/>
    </row>
    <row r="81" spans="1:12">
      <c r="A81" s="16">
        <v>10</v>
      </c>
      <c r="B81" s="16" t="s">
        <v>188</v>
      </c>
      <c r="C81" s="16" t="s">
        <v>38</v>
      </c>
      <c r="D81" s="16">
        <v>10</v>
      </c>
      <c r="E81" s="3" t="s">
        <v>404</v>
      </c>
      <c r="F81" s="11">
        <v>30</v>
      </c>
      <c r="G81" s="11" t="s">
        <v>229</v>
      </c>
      <c r="H81" s="11">
        <f>IF(Table257101615[[#This Row],[Well Used?]]="Unused",30,IF(Table257101615[[#This Row],[Well Used?]]="1st Use",22,IF(Table257101615[[#This Row],[Well Used?]]="2nd Use",14,IF(Table257101615[[#This Row],[Well Used?]]="3rd Use",6,"Well Done"))))</f>
        <v>14</v>
      </c>
      <c r="I81" s="18" t="str">
        <f>IF(Table257101615[[#This Row],[Volume  (ul) Remaining]]=6,"Well Done","-")</f>
        <v>-</v>
      </c>
      <c r="J81" s="11"/>
      <c r="K81" s="11"/>
      <c r="L81" s="11"/>
    </row>
    <row r="82" spans="1:12">
      <c r="A82" s="16">
        <v>10</v>
      </c>
      <c r="B82" s="16" t="s">
        <v>190</v>
      </c>
      <c r="C82" s="16" t="s">
        <v>41</v>
      </c>
      <c r="D82" s="16">
        <v>10</v>
      </c>
      <c r="E82" s="3" t="s">
        <v>405</v>
      </c>
      <c r="F82" s="11">
        <v>30</v>
      </c>
      <c r="G82" s="11" t="s">
        <v>229</v>
      </c>
      <c r="H82" s="11">
        <f>IF(Table257101615[[#This Row],[Well Used?]]="Unused",30,IF(Table257101615[[#This Row],[Well Used?]]="1st Use",22,IF(Table257101615[[#This Row],[Well Used?]]="2nd Use",14,IF(Table257101615[[#This Row],[Well Used?]]="3rd Use",6,"Well Done"))))</f>
        <v>14</v>
      </c>
      <c r="I82" s="18" t="str">
        <f>IF(Table257101615[[#This Row],[Volume  (ul) Remaining]]=6,"Well Done","-")</f>
        <v>-</v>
      </c>
      <c r="J82" s="11"/>
      <c r="K82" s="11"/>
      <c r="L82" s="11"/>
    </row>
    <row r="83" spans="1:12">
      <c r="A83" s="16">
        <v>10</v>
      </c>
      <c r="B83" s="16" t="s">
        <v>192</v>
      </c>
      <c r="C83" s="16" t="s">
        <v>44</v>
      </c>
      <c r="D83" s="16">
        <v>10</v>
      </c>
      <c r="E83" s="3" t="s">
        <v>406</v>
      </c>
      <c r="F83" s="11">
        <v>30</v>
      </c>
      <c r="G83" s="11" t="s">
        <v>229</v>
      </c>
      <c r="H83" s="11">
        <f>IF(Table257101615[[#This Row],[Well Used?]]="Unused",30,IF(Table257101615[[#This Row],[Well Used?]]="1st Use",22,IF(Table257101615[[#This Row],[Well Used?]]="2nd Use",14,IF(Table257101615[[#This Row],[Well Used?]]="3rd Use",6,"Well Done"))))</f>
        <v>14</v>
      </c>
      <c r="I83" s="18" t="str">
        <f>IF(Table257101615[[#This Row],[Volume  (ul) Remaining]]=6,"Well Done","-")</f>
        <v>-</v>
      </c>
      <c r="J83" s="11"/>
      <c r="K83" s="11"/>
      <c r="L83" s="11"/>
    </row>
    <row r="84" spans="1:12">
      <c r="A84" s="16">
        <v>10</v>
      </c>
      <c r="B84" s="16" t="s">
        <v>194</v>
      </c>
      <c r="C84" s="16" t="s">
        <v>22</v>
      </c>
      <c r="D84" s="16">
        <v>11</v>
      </c>
      <c r="E84" s="3" t="s">
        <v>407</v>
      </c>
      <c r="F84" s="11">
        <v>30</v>
      </c>
      <c r="G84" s="11" t="s">
        <v>229</v>
      </c>
      <c r="H84" s="11">
        <f>IF(Table257101615[[#This Row],[Well Used?]]="Unused",30,IF(Table257101615[[#This Row],[Well Used?]]="1st Use",22,IF(Table257101615[[#This Row],[Well Used?]]="2nd Use",14,IF(Table257101615[[#This Row],[Well Used?]]="3rd Use",6,"Well Done"))))</f>
        <v>14</v>
      </c>
      <c r="I84" s="18" t="str">
        <f>IF(Table257101615[[#This Row],[Volume  (ul) Remaining]]=6,"Well Done","-")</f>
        <v>-</v>
      </c>
      <c r="J84" s="11"/>
      <c r="K84" s="11"/>
      <c r="L84" s="11"/>
    </row>
    <row r="85" spans="1:12">
      <c r="A85" s="16">
        <v>10</v>
      </c>
      <c r="B85" s="16" t="s">
        <v>196</v>
      </c>
      <c r="C85" s="16" t="s">
        <v>26</v>
      </c>
      <c r="D85" s="16">
        <v>11</v>
      </c>
      <c r="E85" s="3" t="s">
        <v>408</v>
      </c>
      <c r="F85" s="11">
        <v>30</v>
      </c>
      <c r="G85" s="11" t="s">
        <v>229</v>
      </c>
      <c r="H85" s="11">
        <f>IF(Table257101615[[#This Row],[Well Used?]]="Unused",30,IF(Table257101615[[#This Row],[Well Used?]]="1st Use",22,IF(Table257101615[[#This Row],[Well Used?]]="2nd Use",14,IF(Table257101615[[#This Row],[Well Used?]]="3rd Use",6,"Well Done"))))</f>
        <v>14</v>
      </c>
      <c r="I85" s="18" t="str">
        <f>IF(Table257101615[[#This Row],[Volume  (ul) Remaining]]=6,"Well Done","-")</f>
        <v>-</v>
      </c>
      <c r="J85" s="11"/>
      <c r="K85" s="11"/>
      <c r="L85" s="11"/>
    </row>
    <row r="86" spans="1:12">
      <c r="A86" s="16">
        <v>10</v>
      </c>
      <c r="B86" s="16" t="s">
        <v>198</v>
      </c>
      <c r="C86" s="16" t="s">
        <v>29</v>
      </c>
      <c r="D86" s="16">
        <v>11</v>
      </c>
      <c r="E86" s="3" t="s">
        <v>409</v>
      </c>
      <c r="F86" s="11">
        <v>30</v>
      </c>
      <c r="G86" s="11" t="s">
        <v>229</v>
      </c>
      <c r="H86" s="11">
        <f>IF(Table257101615[[#This Row],[Well Used?]]="Unused",30,IF(Table257101615[[#This Row],[Well Used?]]="1st Use",22,IF(Table257101615[[#This Row],[Well Used?]]="2nd Use",14,IF(Table257101615[[#This Row],[Well Used?]]="3rd Use",6,"Well Done"))))</f>
        <v>14</v>
      </c>
      <c r="I86" s="18" t="str">
        <f>IF(Table257101615[[#This Row],[Volume  (ul) Remaining]]=6,"Well Done","-")</f>
        <v>-</v>
      </c>
      <c r="J86" s="11"/>
      <c r="K86" s="11"/>
      <c r="L86" s="11"/>
    </row>
    <row r="87" spans="1:12">
      <c r="A87" s="16">
        <v>10</v>
      </c>
      <c r="B87" s="16" t="s">
        <v>200</v>
      </c>
      <c r="C87" s="16" t="s">
        <v>32</v>
      </c>
      <c r="D87" s="16">
        <v>11</v>
      </c>
      <c r="E87" s="3" t="s">
        <v>410</v>
      </c>
      <c r="F87" s="11">
        <v>30</v>
      </c>
      <c r="G87" s="11" t="s">
        <v>229</v>
      </c>
      <c r="H87" s="11">
        <f>IF(Table257101615[[#This Row],[Well Used?]]="Unused",30,IF(Table257101615[[#This Row],[Well Used?]]="1st Use",22,IF(Table257101615[[#This Row],[Well Used?]]="2nd Use",14,IF(Table257101615[[#This Row],[Well Used?]]="3rd Use",6,"Well Done"))))</f>
        <v>14</v>
      </c>
      <c r="I87" s="18" t="str">
        <f>IF(Table257101615[[#This Row],[Volume  (ul) Remaining]]=6,"Well Done","-")</f>
        <v>-</v>
      </c>
      <c r="J87" s="11"/>
      <c r="K87" s="11"/>
      <c r="L87" s="11"/>
    </row>
    <row r="88" spans="1:12">
      <c r="A88" s="16">
        <v>10</v>
      </c>
      <c r="B88" s="16" t="s">
        <v>202</v>
      </c>
      <c r="C88" s="16" t="s">
        <v>35</v>
      </c>
      <c r="D88" s="16">
        <v>11</v>
      </c>
      <c r="E88" s="3" t="s">
        <v>411</v>
      </c>
      <c r="F88" s="11">
        <v>30</v>
      </c>
      <c r="G88" s="11" t="s">
        <v>48</v>
      </c>
      <c r="H88" s="11">
        <f>IF(Table257101615[[#This Row],[Well Used?]]="Unused",30,IF(Table257101615[[#This Row],[Well Used?]]="1st Use",22,IF(Table257101615[[#This Row],[Well Used?]]="2nd Use",14,IF(Table257101615[[#This Row],[Well Used?]]="3rd Use",6,"Well Done"))))</f>
        <v>22</v>
      </c>
      <c r="I88" s="18" t="str">
        <f>IF(Table257101615[[#This Row],[Volume  (ul) Remaining]]=6,"Well Done","-")</f>
        <v>-</v>
      </c>
      <c r="J88" s="11"/>
      <c r="K88" s="11"/>
      <c r="L88" s="11"/>
    </row>
    <row r="89" spans="1:12">
      <c r="A89" s="16">
        <v>10</v>
      </c>
      <c r="B89" s="16" t="s">
        <v>204</v>
      </c>
      <c r="C89" s="16" t="s">
        <v>38</v>
      </c>
      <c r="D89" s="16">
        <v>11</v>
      </c>
      <c r="E89" s="3" t="s">
        <v>412</v>
      </c>
      <c r="F89" s="11">
        <v>30</v>
      </c>
      <c r="G89" s="11" t="s">
        <v>48</v>
      </c>
      <c r="H89" s="11">
        <f>IF(Table257101615[[#This Row],[Well Used?]]="Unused",30,IF(Table257101615[[#This Row],[Well Used?]]="1st Use",22,IF(Table257101615[[#This Row],[Well Used?]]="2nd Use",14,IF(Table257101615[[#This Row],[Well Used?]]="3rd Use",6,"Well Done"))))</f>
        <v>22</v>
      </c>
      <c r="I89" s="18" t="str">
        <f>IF(Table257101615[[#This Row],[Volume  (ul) Remaining]]=6,"Well Done","-")</f>
        <v>-</v>
      </c>
      <c r="J89" s="11"/>
      <c r="K89" s="11"/>
      <c r="L89" s="11"/>
    </row>
    <row r="90" spans="1:12">
      <c r="A90" s="16">
        <v>10</v>
      </c>
      <c r="B90" s="16" t="s">
        <v>206</v>
      </c>
      <c r="C90" s="16" t="s">
        <v>41</v>
      </c>
      <c r="D90" s="16">
        <v>11</v>
      </c>
      <c r="E90" s="3" t="s">
        <v>413</v>
      </c>
      <c r="F90" s="11">
        <v>30</v>
      </c>
      <c r="G90" s="11" t="s">
        <v>48</v>
      </c>
      <c r="H90" s="11">
        <f>IF(Table257101615[[#This Row],[Well Used?]]="Unused",30,IF(Table257101615[[#This Row],[Well Used?]]="1st Use",22,IF(Table257101615[[#This Row],[Well Used?]]="2nd Use",14,IF(Table257101615[[#This Row],[Well Used?]]="3rd Use",6,"Well Done"))))</f>
        <v>22</v>
      </c>
      <c r="I90" s="18" t="str">
        <f>IF(Table257101615[[#This Row],[Volume  (ul) Remaining]]=6,"Well Done","-")</f>
        <v>-</v>
      </c>
      <c r="J90" s="11"/>
      <c r="K90" s="11"/>
      <c r="L90" s="11"/>
    </row>
    <row r="91" spans="1:12">
      <c r="A91" s="16">
        <v>10</v>
      </c>
      <c r="B91" s="16" t="s">
        <v>208</v>
      </c>
      <c r="C91" s="16" t="s">
        <v>44</v>
      </c>
      <c r="D91" s="16">
        <v>11</v>
      </c>
      <c r="E91" s="3" t="s">
        <v>414</v>
      </c>
      <c r="F91" s="11">
        <v>30</v>
      </c>
      <c r="G91" s="11" t="s">
        <v>48</v>
      </c>
      <c r="H91" s="11">
        <f>IF(Table257101615[[#This Row],[Well Used?]]="Unused",30,IF(Table257101615[[#This Row],[Well Used?]]="1st Use",22,IF(Table257101615[[#This Row],[Well Used?]]="2nd Use",14,IF(Table257101615[[#This Row],[Well Used?]]="3rd Use",6,"Well Done"))))</f>
        <v>22</v>
      </c>
      <c r="I91" s="18" t="str">
        <f>IF(Table257101615[[#This Row],[Volume  (ul) Remaining]]=6,"Well Done","-")</f>
        <v>-</v>
      </c>
      <c r="J91" s="11"/>
      <c r="K91" s="11"/>
      <c r="L91" s="11"/>
    </row>
    <row r="92" spans="1:12">
      <c r="A92" s="16">
        <v>10</v>
      </c>
      <c r="B92" s="16" t="s">
        <v>210</v>
      </c>
      <c r="C92" s="16" t="s">
        <v>22</v>
      </c>
      <c r="D92" s="16">
        <v>12</v>
      </c>
      <c r="E92" s="3" t="s">
        <v>415</v>
      </c>
      <c r="F92" s="11">
        <v>30</v>
      </c>
      <c r="G92" s="11" t="s">
        <v>48</v>
      </c>
      <c r="H92" s="11">
        <f>IF(Table257101615[[#This Row],[Well Used?]]="Unused",30,IF(Table257101615[[#This Row],[Well Used?]]="1st Use",22,IF(Table257101615[[#This Row],[Well Used?]]="2nd Use",14,IF(Table257101615[[#This Row],[Well Used?]]="3rd Use",6,"Well Done"))))</f>
        <v>22</v>
      </c>
      <c r="I92" s="18" t="str">
        <f>IF(Table257101615[[#This Row],[Volume  (ul) Remaining]]=6,"Well Done","-")</f>
        <v>-</v>
      </c>
      <c r="J92" s="11"/>
      <c r="K92" s="11"/>
      <c r="L92" s="11"/>
    </row>
    <row r="93" spans="1:12">
      <c r="A93" s="16">
        <v>10</v>
      </c>
      <c r="B93" s="16" t="s">
        <v>212</v>
      </c>
      <c r="C93" s="16" t="s">
        <v>26</v>
      </c>
      <c r="D93" s="16">
        <v>12</v>
      </c>
      <c r="E93" s="3" t="s">
        <v>416</v>
      </c>
      <c r="F93" s="11">
        <v>30</v>
      </c>
      <c r="G93" s="11" t="s">
        <v>48</v>
      </c>
      <c r="H93" s="11">
        <f>IF(Table257101615[[#This Row],[Well Used?]]="Unused",30,IF(Table257101615[[#This Row],[Well Used?]]="1st Use",22,IF(Table257101615[[#This Row],[Well Used?]]="2nd Use",14,IF(Table257101615[[#This Row],[Well Used?]]="3rd Use",6,"Well Done"))))</f>
        <v>22</v>
      </c>
      <c r="I93" s="18" t="str">
        <f>IF(Table257101615[[#This Row],[Volume  (ul) Remaining]]=6,"Well Done","-")</f>
        <v>-</v>
      </c>
      <c r="J93" s="11"/>
      <c r="K93" s="11"/>
      <c r="L93" s="11"/>
    </row>
    <row r="94" spans="1:12">
      <c r="A94" s="16">
        <v>10</v>
      </c>
      <c r="B94" s="16" t="s">
        <v>214</v>
      </c>
      <c r="C94" s="16" t="s">
        <v>29</v>
      </c>
      <c r="D94" s="16">
        <v>12</v>
      </c>
      <c r="E94" s="3" t="s">
        <v>417</v>
      </c>
      <c r="F94" s="11">
        <v>30</v>
      </c>
      <c r="G94" s="11" t="s">
        <v>48</v>
      </c>
      <c r="H94" s="11">
        <f>IF(Table257101615[[#This Row],[Well Used?]]="Unused",30,IF(Table257101615[[#This Row],[Well Used?]]="1st Use",22,IF(Table257101615[[#This Row],[Well Used?]]="2nd Use",14,IF(Table257101615[[#This Row],[Well Used?]]="3rd Use",6,"Well Done"))))</f>
        <v>22</v>
      </c>
      <c r="I94" s="18" t="str">
        <f>IF(Table257101615[[#This Row],[Volume  (ul) Remaining]]=6,"Well Done","-")</f>
        <v>-</v>
      </c>
      <c r="J94" s="11"/>
      <c r="K94" s="11"/>
      <c r="L94" s="11"/>
    </row>
    <row r="95" spans="1:12">
      <c r="A95" s="16">
        <v>10</v>
      </c>
      <c r="B95" s="16" t="s">
        <v>216</v>
      </c>
      <c r="C95" s="16" t="s">
        <v>32</v>
      </c>
      <c r="D95" s="16">
        <v>12</v>
      </c>
      <c r="E95" s="3" t="s">
        <v>418</v>
      </c>
      <c r="F95" s="11">
        <v>30</v>
      </c>
      <c r="G95" s="11" t="s">
        <v>48</v>
      </c>
      <c r="H95" s="11">
        <f>IF(Table257101615[[#This Row],[Well Used?]]="Unused",30,IF(Table257101615[[#This Row],[Well Used?]]="1st Use",22,IF(Table257101615[[#This Row],[Well Used?]]="2nd Use",14,IF(Table257101615[[#This Row],[Well Used?]]="3rd Use",6,"Well Done"))))</f>
        <v>22</v>
      </c>
      <c r="I95" s="18" t="str">
        <f>IF(Table257101615[[#This Row],[Volume  (ul) Remaining]]=6,"Well Done","-")</f>
        <v>-</v>
      </c>
      <c r="J95" s="11"/>
      <c r="K95" s="11"/>
      <c r="L95" s="11"/>
    </row>
    <row r="96" spans="1:12">
      <c r="A96" s="16">
        <v>10</v>
      </c>
      <c r="B96" s="16" t="s">
        <v>218</v>
      </c>
      <c r="C96" s="16" t="s">
        <v>35</v>
      </c>
      <c r="D96" s="16">
        <v>12</v>
      </c>
      <c r="E96" s="3" t="s">
        <v>419</v>
      </c>
      <c r="F96" s="11">
        <v>30</v>
      </c>
      <c r="G96" s="11" t="s">
        <v>48</v>
      </c>
      <c r="H96" s="11">
        <f>IF(Table257101615[[#This Row],[Well Used?]]="Unused",30,IF(Table257101615[[#This Row],[Well Used?]]="1st Use",22,IF(Table257101615[[#This Row],[Well Used?]]="2nd Use",14,IF(Table257101615[[#This Row],[Well Used?]]="3rd Use",6,"Well Done"))))</f>
        <v>22</v>
      </c>
      <c r="I96" s="18" t="str">
        <f>IF(Table257101615[[#This Row],[Volume  (ul) Remaining]]=6,"Well Done","-")</f>
        <v>-</v>
      </c>
      <c r="J96" s="11"/>
      <c r="K96" s="11"/>
      <c r="L96" s="11"/>
    </row>
    <row r="97" spans="1:12">
      <c r="A97" s="16">
        <v>10</v>
      </c>
      <c r="B97" s="16" t="s">
        <v>220</v>
      </c>
      <c r="C97" s="16" t="s">
        <v>38</v>
      </c>
      <c r="D97" s="16">
        <v>12</v>
      </c>
      <c r="E97" s="3" t="s">
        <v>420</v>
      </c>
      <c r="F97" s="11">
        <v>30</v>
      </c>
      <c r="G97" s="11" t="s">
        <v>48</v>
      </c>
      <c r="H97" s="11">
        <f>IF(Table257101615[[#This Row],[Well Used?]]="Unused",30,IF(Table257101615[[#This Row],[Well Used?]]="1st Use",22,IF(Table257101615[[#This Row],[Well Used?]]="2nd Use",14,IF(Table257101615[[#This Row],[Well Used?]]="3rd Use",6,"Well Done"))))</f>
        <v>22</v>
      </c>
      <c r="I97" s="18" t="str">
        <f>IF(Table257101615[[#This Row],[Volume  (ul) Remaining]]=6,"Well Done","-")</f>
        <v>-</v>
      </c>
      <c r="J97" s="11"/>
      <c r="K97" s="11"/>
      <c r="L97" s="11"/>
    </row>
    <row r="98" spans="1:12">
      <c r="A98" s="16">
        <v>10</v>
      </c>
      <c r="B98" s="16" t="s">
        <v>222</v>
      </c>
      <c r="C98" s="16" t="s">
        <v>41</v>
      </c>
      <c r="D98" s="16">
        <v>12</v>
      </c>
      <c r="E98" s="3" t="s">
        <v>421</v>
      </c>
      <c r="F98" s="11">
        <v>30</v>
      </c>
      <c r="G98" s="11" t="s">
        <v>48</v>
      </c>
      <c r="H98" s="11">
        <f>IF(Table257101615[[#This Row],[Well Used?]]="Unused",30,IF(Table257101615[[#This Row],[Well Used?]]="1st Use",22,IF(Table257101615[[#This Row],[Well Used?]]="2nd Use",14,IF(Table257101615[[#This Row],[Well Used?]]="3rd Use",6,"Well Done"))))</f>
        <v>22</v>
      </c>
      <c r="I98" s="18" t="str">
        <f>IF(Table257101615[[#This Row],[Volume  (ul) Remaining]]=6,"Well Done","-")</f>
        <v>-</v>
      </c>
      <c r="J98" s="11"/>
      <c r="K98" s="11"/>
      <c r="L98" s="11"/>
    </row>
    <row r="99" spans="1:12">
      <c r="A99" s="16">
        <v>10</v>
      </c>
      <c r="B99" s="19" t="s">
        <v>224</v>
      </c>
      <c r="C99" s="19" t="s">
        <v>44</v>
      </c>
      <c r="D99" s="19">
        <v>12</v>
      </c>
      <c r="E99" s="20" t="s">
        <v>422</v>
      </c>
      <c r="F99" s="11">
        <v>30</v>
      </c>
      <c r="G99" s="11" t="s">
        <v>48</v>
      </c>
      <c r="H99" s="11">
        <f>IF(Table257101615[[#This Row],[Well Used?]]="Unused",30,IF(Table257101615[[#This Row],[Well Used?]]="1st Use",22,IF(Table257101615[[#This Row],[Well Used?]]="2nd Use",14,IF(Table257101615[[#This Row],[Well Used?]]="3rd Use",6,"Well Done"))))</f>
        <v>22</v>
      </c>
      <c r="I99" s="18" t="str">
        <f>IF(Table257101615[[#This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107" priority="13" operator="equal">
      <formula>"Well Done"</formula>
    </cfRule>
  </conditionalFormatting>
  <conditionalFormatting sqref="H3:H1048576">
    <cfRule type="cellIs" dxfId="106"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105" priority="10" operator="equal">
      <formula>"Need new working plate soon, only 8 primers left"</formula>
    </cfRule>
  </conditionalFormatting>
  <conditionalFormatting sqref="O5:Z12">
    <cfRule type="containsText" dxfId="104" priority="6" operator="containsText" text=" =30">
      <formula>NOT(ISERROR(SEARCH(" =30",O5)))</formula>
    </cfRule>
    <cfRule type="containsText" dxfId="103" priority="7" operator="containsText" text=" =22">
      <formula>NOT(ISERROR(SEARCH(" =22",O5)))</formula>
    </cfRule>
    <cfRule type="containsText" dxfId="102" priority="8" operator="containsText" text=" =14">
      <formula>NOT(ISERROR(SEARCH(" =14",O5)))</formula>
    </cfRule>
    <cfRule type="containsText" dxfId="101" priority="9" operator="containsText" text=" =6">
      <formula>NOT(ISERROR(SEARCH(" =6",O5)))</formula>
    </cfRule>
  </conditionalFormatting>
  <conditionalFormatting sqref="P2">
    <cfRule type="containsText" dxfId="100" priority="2" operator="containsText" text=" =30">
      <formula>NOT(ISERROR(SEARCH(" =30",P2)))</formula>
    </cfRule>
    <cfRule type="containsText" dxfId="99" priority="3" operator="containsText" text=" =22">
      <formula>NOT(ISERROR(SEARCH(" =22",P2)))</formula>
    </cfRule>
    <cfRule type="containsText" dxfId="98" priority="4" operator="containsText" text=" =14">
      <formula>NOT(ISERROR(SEARCH(" =14",P2)))</formula>
    </cfRule>
    <cfRule type="containsText" dxfId="97" priority="5" operator="containsText" text=" =6">
      <formula>NOT(ISERROR(SEARCH(" =6",P2)))</formula>
    </cfRule>
  </conditionalFormatting>
  <conditionalFormatting sqref="O2">
    <cfRule type="containsText" dxfId="96"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'Data for Lists'!$A$2:$A$5</xm:f>
          </x14:formula1>
          <xm:sqref>G4:G99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pageSetUpPr fitToPage="1"/>
  </sheetPr>
  <dimension ref="A1:N59"/>
  <sheetViews>
    <sheetView topLeftCell="A16" zoomScale="89" zoomScaleNormal="89" workbookViewId="0">
      <selection activeCell="B12" sqref="B12:M19"/>
    </sheetView>
  </sheetViews>
  <sheetFormatPr defaultColWidth="10.875" defaultRowHeight="12.95"/>
  <cols>
    <col min="1" max="1" width="2.125" style="8" customWidth="1"/>
    <col min="2" max="13" width="11.5" style="10" customWidth="1"/>
    <col min="14" max="16384" width="10.875" style="10"/>
  </cols>
  <sheetData>
    <row r="1" spans="1:14" s="8" customFormat="1" ht="20.100000000000001" customHeight="1">
      <c r="A1" s="7"/>
      <c r="B1" s="7">
        <v>1</v>
      </c>
      <c r="C1" s="7">
        <v>2</v>
      </c>
      <c r="D1" s="7">
        <v>3</v>
      </c>
      <c r="E1" s="7">
        <v>4</v>
      </c>
      <c r="F1" s="7">
        <v>5</v>
      </c>
      <c r="G1" s="7">
        <v>6</v>
      </c>
      <c r="H1" s="7">
        <v>7</v>
      </c>
      <c r="I1" s="7">
        <v>8</v>
      </c>
      <c r="J1" s="7">
        <v>9</v>
      </c>
      <c r="K1" s="7">
        <v>10</v>
      </c>
      <c r="L1" s="7">
        <v>11</v>
      </c>
      <c r="M1" s="7">
        <v>12</v>
      </c>
    </row>
    <row r="2" spans="1:14" ht="36" customHeight="1">
      <c r="A2" s="7" t="s">
        <v>22</v>
      </c>
      <c r="B2" s="45" t="s">
        <v>423</v>
      </c>
      <c r="C2" s="45" t="s">
        <v>424</v>
      </c>
      <c r="D2" s="45" t="s">
        <v>425</v>
      </c>
      <c r="E2" s="45" t="s">
        <v>426</v>
      </c>
      <c r="F2" s="45" t="s">
        <v>427</v>
      </c>
      <c r="G2" s="45" t="s">
        <v>428</v>
      </c>
      <c r="H2" s="45" t="s">
        <v>429</v>
      </c>
      <c r="I2" s="45" t="s">
        <v>430</v>
      </c>
      <c r="J2" s="45" t="s">
        <v>431</v>
      </c>
      <c r="K2" s="45" t="s">
        <v>432</v>
      </c>
      <c r="L2" s="45" t="s">
        <v>433</v>
      </c>
      <c r="M2" s="45" t="s">
        <v>434</v>
      </c>
      <c r="N2" s="10" t="s">
        <v>435</v>
      </c>
    </row>
    <row r="3" spans="1:14" ht="36" customHeight="1">
      <c r="A3" s="7" t="s">
        <v>26</v>
      </c>
      <c r="B3" s="45" t="s">
        <v>436</v>
      </c>
      <c r="C3" s="45" t="s">
        <v>437</v>
      </c>
      <c r="D3" s="45" t="s">
        <v>438</v>
      </c>
      <c r="E3" s="45" t="s">
        <v>439</v>
      </c>
      <c r="F3" s="45" t="s">
        <v>440</v>
      </c>
      <c r="G3" s="45" t="s">
        <v>441</v>
      </c>
      <c r="H3" s="45" t="s">
        <v>442</v>
      </c>
      <c r="I3" s="45" t="s">
        <v>443</v>
      </c>
      <c r="J3" s="45" t="s">
        <v>444</v>
      </c>
      <c r="K3" s="45" t="s">
        <v>445</v>
      </c>
      <c r="L3" s="45" t="s">
        <v>446</v>
      </c>
      <c r="M3" s="45" t="s">
        <v>447</v>
      </c>
    </row>
    <row r="4" spans="1:14" ht="36" customHeight="1">
      <c r="A4" s="7" t="s">
        <v>29</v>
      </c>
      <c r="B4" s="45" t="s">
        <v>448</v>
      </c>
      <c r="C4" s="45" t="s">
        <v>449</v>
      </c>
      <c r="D4" s="45" t="s">
        <v>450</v>
      </c>
      <c r="E4" s="45" t="s">
        <v>451</v>
      </c>
      <c r="F4" s="45" t="s">
        <v>452</v>
      </c>
      <c r="G4" s="45" t="s">
        <v>453</v>
      </c>
      <c r="H4" s="45" t="s">
        <v>454</v>
      </c>
      <c r="I4" s="45" t="s">
        <v>455</v>
      </c>
      <c r="J4" s="45" t="s">
        <v>456</v>
      </c>
      <c r="K4" s="45" t="s">
        <v>457</v>
      </c>
      <c r="L4" s="45" t="s">
        <v>458</v>
      </c>
      <c r="M4" s="45" t="s">
        <v>459</v>
      </c>
    </row>
    <row r="5" spans="1:14" ht="36" customHeight="1">
      <c r="A5" s="7" t="s">
        <v>32</v>
      </c>
      <c r="B5" s="45" t="s">
        <v>460</v>
      </c>
      <c r="C5" s="45" t="s">
        <v>461</v>
      </c>
      <c r="D5" s="45" t="s">
        <v>462</v>
      </c>
      <c r="E5" s="45" t="s">
        <v>463</v>
      </c>
      <c r="F5" s="45" t="s">
        <v>464</v>
      </c>
      <c r="G5" s="45" t="s">
        <v>465</v>
      </c>
      <c r="H5" s="45" t="s">
        <v>466</v>
      </c>
      <c r="I5" s="45" t="s">
        <v>467</v>
      </c>
      <c r="J5" s="45" t="s">
        <v>468</v>
      </c>
      <c r="K5" s="45" t="s">
        <v>469</v>
      </c>
      <c r="L5" s="45" t="s">
        <v>470</v>
      </c>
      <c r="M5" s="45" t="s">
        <v>471</v>
      </c>
    </row>
    <row r="6" spans="1:14" ht="36" customHeight="1">
      <c r="A6" s="7" t="s">
        <v>35</v>
      </c>
      <c r="B6" s="45" t="s">
        <v>472</v>
      </c>
      <c r="C6" s="45" t="s">
        <v>473</v>
      </c>
      <c r="D6" s="45" t="s">
        <v>474</v>
      </c>
      <c r="E6" s="45" t="s">
        <v>475</v>
      </c>
      <c r="F6" s="45" t="s">
        <v>476</v>
      </c>
      <c r="G6" s="45" t="s">
        <v>477</v>
      </c>
      <c r="H6" s="45" t="s">
        <v>478</v>
      </c>
      <c r="I6" s="45" t="s">
        <v>479</v>
      </c>
      <c r="J6" s="45" t="s">
        <v>480</v>
      </c>
      <c r="K6" s="45" t="s">
        <v>481</v>
      </c>
      <c r="L6" s="45" t="s">
        <v>482</v>
      </c>
      <c r="M6" s="45" t="s">
        <v>483</v>
      </c>
    </row>
    <row r="7" spans="1:14" ht="36" customHeight="1">
      <c r="A7" s="7" t="s">
        <v>38</v>
      </c>
      <c r="B7" s="45" t="s">
        <v>484</v>
      </c>
      <c r="C7" s="45" t="s">
        <v>485</v>
      </c>
      <c r="D7" s="45" t="s">
        <v>486</v>
      </c>
      <c r="E7" s="45" t="s">
        <v>487</v>
      </c>
      <c r="F7" s="45" t="s">
        <v>488</v>
      </c>
      <c r="G7" s="45" t="s">
        <v>489</v>
      </c>
      <c r="H7" s="45" t="s">
        <v>490</v>
      </c>
      <c r="I7" s="45" t="s">
        <v>491</v>
      </c>
      <c r="J7" s="45" t="s">
        <v>492</v>
      </c>
      <c r="K7" s="45" t="s">
        <v>493</v>
      </c>
      <c r="L7" s="45" t="s">
        <v>494</v>
      </c>
      <c r="M7" s="45" t="s">
        <v>495</v>
      </c>
    </row>
    <row r="8" spans="1:14" ht="36" customHeight="1">
      <c r="A8" s="7" t="s">
        <v>41</v>
      </c>
      <c r="B8" s="45" t="s">
        <v>496</v>
      </c>
      <c r="C8" s="45" t="s">
        <v>497</v>
      </c>
      <c r="D8" s="45" t="s">
        <v>498</v>
      </c>
      <c r="E8" s="45" t="s">
        <v>499</v>
      </c>
      <c r="F8" s="45" t="s">
        <v>500</v>
      </c>
      <c r="G8" s="45" t="s">
        <v>501</v>
      </c>
      <c r="H8" s="45" t="s">
        <v>502</v>
      </c>
      <c r="I8" s="45" t="s">
        <v>503</v>
      </c>
      <c r="J8" s="45" t="s">
        <v>504</v>
      </c>
      <c r="K8" s="45" t="s">
        <v>505</v>
      </c>
      <c r="L8" s="45" t="s">
        <v>506</v>
      </c>
      <c r="M8" s="45" t="s">
        <v>507</v>
      </c>
    </row>
    <row r="9" spans="1:14" ht="36" customHeight="1">
      <c r="A9" s="7" t="s">
        <v>44</v>
      </c>
      <c r="B9" s="45" t="s">
        <v>508</v>
      </c>
      <c r="C9" s="45" t="s">
        <v>509</v>
      </c>
      <c r="D9" s="45" t="s">
        <v>510</v>
      </c>
      <c r="E9" s="45" t="s">
        <v>511</v>
      </c>
      <c r="F9" s="45" t="s">
        <v>512</v>
      </c>
      <c r="G9" s="45" t="s">
        <v>513</v>
      </c>
      <c r="H9" s="45" t="s">
        <v>514</v>
      </c>
      <c r="I9" s="45" t="s">
        <v>515</v>
      </c>
      <c r="J9" s="45" t="s">
        <v>516</v>
      </c>
      <c r="K9" s="45" t="s">
        <v>517</v>
      </c>
      <c r="L9" s="45" t="s">
        <v>518</v>
      </c>
      <c r="M9" s="45" t="s">
        <v>519</v>
      </c>
    </row>
    <row r="10" spans="1:14" ht="12" customHeight="1"/>
    <row r="11" spans="1:14" ht="20.100000000000001" customHeight="1">
      <c r="A11" s="7"/>
      <c r="B11" s="7">
        <v>1</v>
      </c>
      <c r="C11" s="7">
        <v>2</v>
      </c>
      <c r="D11" s="7">
        <v>3</v>
      </c>
      <c r="E11" s="7">
        <v>4</v>
      </c>
      <c r="F11" s="7">
        <v>5</v>
      </c>
      <c r="G11" s="7">
        <v>6</v>
      </c>
      <c r="H11" s="7">
        <v>7</v>
      </c>
      <c r="I11" s="7">
        <v>8</v>
      </c>
      <c r="J11" s="7">
        <v>9</v>
      </c>
      <c r="K11" s="7">
        <v>10</v>
      </c>
      <c r="L11" s="7">
        <v>11</v>
      </c>
      <c r="M11" s="7">
        <v>12</v>
      </c>
    </row>
    <row r="12" spans="1:14" ht="36" customHeight="1">
      <c r="A12" s="7" t="s">
        <v>22</v>
      </c>
      <c r="B12" s="47" t="s">
        <v>228</v>
      </c>
      <c r="C12" s="47" t="s">
        <v>237</v>
      </c>
      <c r="D12" s="47" t="s">
        <v>245</v>
      </c>
      <c r="E12" s="47" t="s">
        <v>253</v>
      </c>
      <c r="F12" s="47" t="s">
        <v>261</v>
      </c>
      <c r="G12" s="47" t="s">
        <v>269</v>
      </c>
      <c r="H12" s="47" t="s">
        <v>277</v>
      </c>
      <c r="I12" s="47" t="s">
        <v>285</v>
      </c>
      <c r="J12" s="47" t="s">
        <v>293</v>
      </c>
      <c r="K12" s="47" t="s">
        <v>301</v>
      </c>
      <c r="L12" s="47" t="s">
        <v>309</v>
      </c>
      <c r="M12" s="47" t="s">
        <v>317</v>
      </c>
      <c r="N12" s="10" t="s">
        <v>520</v>
      </c>
    </row>
    <row r="13" spans="1:14" ht="36" customHeight="1">
      <c r="A13" s="7" t="s">
        <v>26</v>
      </c>
      <c r="B13" s="47" t="s">
        <v>230</v>
      </c>
      <c r="C13" s="47" t="s">
        <v>238</v>
      </c>
      <c r="D13" s="47" t="s">
        <v>246</v>
      </c>
      <c r="E13" s="47" t="s">
        <v>254</v>
      </c>
      <c r="F13" s="47" t="s">
        <v>262</v>
      </c>
      <c r="G13" s="47" t="s">
        <v>270</v>
      </c>
      <c r="H13" s="47" t="s">
        <v>278</v>
      </c>
      <c r="I13" s="47" t="s">
        <v>286</v>
      </c>
      <c r="J13" s="47" t="s">
        <v>294</v>
      </c>
      <c r="K13" s="47" t="s">
        <v>302</v>
      </c>
      <c r="L13" s="47" t="s">
        <v>310</v>
      </c>
      <c r="M13" s="47" t="s">
        <v>318</v>
      </c>
    </row>
    <row r="14" spans="1:14" ht="36" customHeight="1">
      <c r="A14" s="7" t="s">
        <v>29</v>
      </c>
      <c r="B14" s="47" t="s">
        <v>231</v>
      </c>
      <c r="C14" s="47" t="s">
        <v>239</v>
      </c>
      <c r="D14" s="47" t="s">
        <v>247</v>
      </c>
      <c r="E14" s="47" t="s">
        <v>255</v>
      </c>
      <c r="F14" s="47" t="s">
        <v>263</v>
      </c>
      <c r="G14" s="47" t="s">
        <v>271</v>
      </c>
      <c r="H14" s="47" t="s">
        <v>279</v>
      </c>
      <c r="I14" s="47" t="s">
        <v>287</v>
      </c>
      <c r="J14" s="47" t="s">
        <v>295</v>
      </c>
      <c r="K14" s="47" t="s">
        <v>303</v>
      </c>
      <c r="L14" s="47" t="s">
        <v>311</v>
      </c>
      <c r="M14" s="47" t="s">
        <v>319</v>
      </c>
    </row>
    <row r="15" spans="1:14" ht="36" customHeight="1">
      <c r="A15" s="7" t="s">
        <v>32</v>
      </c>
      <c r="B15" s="47" t="s">
        <v>232</v>
      </c>
      <c r="C15" s="47" t="s">
        <v>240</v>
      </c>
      <c r="D15" s="47" t="s">
        <v>248</v>
      </c>
      <c r="E15" s="47" t="s">
        <v>256</v>
      </c>
      <c r="F15" s="47" t="s">
        <v>264</v>
      </c>
      <c r="G15" s="47" t="s">
        <v>272</v>
      </c>
      <c r="H15" s="47" t="s">
        <v>280</v>
      </c>
      <c r="I15" s="47" t="s">
        <v>288</v>
      </c>
      <c r="J15" s="47" t="s">
        <v>296</v>
      </c>
      <c r="K15" s="47" t="s">
        <v>304</v>
      </c>
      <c r="L15" s="47" t="s">
        <v>312</v>
      </c>
      <c r="M15" s="47" t="s">
        <v>320</v>
      </c>
    </row>
    <row r="16" spans="1:14" ht="36" customHeight="1">
      <c r="A16" s="7" t="s">
        <v>35</v>
      </c>
      <c r="B16" s="47" t="s">
        <v>233</v>
      </c>
      <c r="C16" s="47" t="s">
        <v>241</v>
      </c>
      <c r="D16" s="47" t="s">
        <v>249</v>
      </c>
      <c r="E16" s="47" t="s">
        <v>257</v>
      </c>
      <c r="F16" s="47" t="s">
        <v>265</v>
      </c>
      <c r="G16" s="47" t="s">
        <v>273</v>
      </c>
      <c r="H16" s="47" t="s">
        <v>281</v>
      </c>
      <c r="I16" s="47" t="s">
        <v>289</v>
      </c>
      <c r="J16" s="47" t="s">
        <v>297</v>
      </c>
      <c r="K16" s="47" t="s">
        <v>305</v>
      </c>
      <c r="L16" s="47" t="s">
        <v>313</v>
      </c>
      <c r="M16" s="47" t="s">
        <v>321</v>
      </c>
    </row>
    <row r="17" spans="1:14" ht="36" customHeight="1">
      <c r="A17" s="7" t="s">
        <v>38</v>
      </c>
      <c r="B17" s="47" t="s">
        <v>234</v>
      </c>
      <c r="C17" s="47" t="s">
        <v>242</v>
      </c>
      <c r="D17" s="47" t="s">
        <v>250</v>
      </c>
      <c r="E17" s="47" t="s">
        <v>258</v>
      </c>
      <c r="F17" s="47" t="s">
        <v>266</v>
      </c>
      <c r="G17" s="47" t="s">
        <v>274</v>
      </c>
      <c r="H17" s="47" t="s">
        <v>282</v>
      </c>
      <c r="I17" s="47" t="s">
        <v>290</v>
      </c>
      <c r="J17" s="47" t="s">
        <v>298</v>
      </c>
      <c r="K17" s="47" t="s">
        <v>306</v>
      </c>
      <c r="L17" s="47" t="s">
        <v>314</v>
      </c>
      <c r="M17" s="47" t="s">
        <v>322</v>
      </c>
    </row>
    <row r="18" spans="1:14" ht="36" customHeight="1">
      <c r="A18" s="7" t="s">
        <v>41</v>
      </c>
      <c r="B18" s="47" t="s">
        <v>235</v>
      </c>
      <c r="C18" s="47" t="s">
        <v>243</v>
      </c>
      <c r="D18" s="47" t="s">
        <v>251</v>
      </c>
      <c r="E18" s="47" t="s">
        <v>259</v>
      </c>
      <c r="F18" s="47" t="s">
        <v>267</v>
      </c>
      <c r="G18" s="47" t="s">
        <v>275</v>
      </c>
      <c r="H18" s="47" t="s">
        <v>283</v>
      </c>
      <c r="I18" s="47" t="s">
        <v>291</v>
      </c>
      <c r="J18" s="47" t="s">
        <v>299</v>
      </c>
      <c r="K18" s="47" t="s">
        <v>307</v>
      </c>
      <c r="L18" s="47" t="s">
        <v>315</v>
      </c>
      <c r="M18" s="47" t="s">
        <v>323</v>
      </c>
    </row>
    <row r="19" spans="1:14" ht="36" customHeight="1">
      <c r="A19" s="7" t="s">
        <v>44</v>
      </c>
      <c r="B19" s="47" t="s">
        <v>236</v>
      </c>
      <c r="C19" s="47" t="s">
        <v>244</v>
      </c>
      <c r="D19" s="47" t="s">
        <v>252</v>
      </c>
      <c r="E19" s="47" t="s">
        <v>260</v>
      </c>
      <c r="F19" s="47" t="s">
        <v>268</v>
      </c>
      <c r="G19" s="47" t="s">
        <v>276</v>
      </c>
      <c r="H19" s="47" t="s">
        <v>284</v>
      </c>
      <c r="I19" s="47" t="s">
        <v>292</v>
      </c>
      <c r="J19" s="47" t="s">
        <v>300</v>
      </c>
      <c r="K19" s="47" t="s">
        <v>308</v>
      </c>
      <c r="L19" s="47" t="s">
        <v>316</v>
      </c>
      <c r="M19" s="47" t="s">
        <v>324</v>
      </c>
    </row>
    <row r="20" spans="1:14" ht="15" customHeight="1"/>
    <row r="21" spans="1:14">
      <c r="A21" s="7"/>
      <c r="B21" s="44">
        <v>1</v>
      </c>
      <c r="C21" s="44">
        <v>2</v>
      </c>
      <c r="D21" s="44">
        <v>3</v>
      </c>
      <c r="E21" s="44">
        <v>4</v>
      </c>
      <c r="F21" s="44">
        <v>5</v>
      </c>
      <c r="G21" s="44">
        <v>6</v>
      </c>
      <c r="H21" s="44">
        <v>7</v>
      </c>
      <c r="I21" s="44">
        <v>8</v>
      </c>
      <c r="J21" s="44">
        <v>9</v>
      </c>
      <c r="K21" s="44">
        <v>10</v>
      </c>
      <c r="L21" s="44">
        <v>11</v>
      </c>
      <c r="M21" s="44">
        <v>12</v>
      </c>
    </row>
    <row r="22" spans="1:14" ht="36" customHeight="1">
      <c r="A22" s="7" t="s">
        <v>22</v>
      </c>
      <c r="B22" s="48" t="s">
        <v>521</v>
      </c>
      <c r="C22" s="48" t="s">
        <v>522</v>
      </c>
      <c r="D22" s="48" t="s">
        <v>523</v>
      </c>
      <c r="E22" s="48" t="s">
        <v>524</v>
      </c>
      <c r="F22" s="48" t="s">
        <v>525</v>
      </c>
      <c r="G22" s="48" t="s">
        <v>526</v>
      </c>
      <c r="H22" s="48" t="s">
        <v>527</v>
      </c>
      <c r="I22" s="48" t="s">
        <v>528</v>
      </c>
      <c r="J22" s="48" t="s">
        <v>529</v>
      </c>
      <c r="K22" s="48" t="s">
        <v>530</v>
      </c>
      <c r="L22" s="48" t="s">
        <v>531</v>
      </c>
      <c r="M22" s="48" t="s">
        <v>532</v>
      </c>
      <c r="N22" s="10" t="s">
        <v>533</v>
      </c>
    </row>
    <row r="23" spans="1:14" ht="36" customHeight="1">
      <c r="A23" s="7" t="s">
        <v>26</v>
      </c>
      <c r="B23" s="48" t="s">
        <v>534</v>
      </c>
      <c r="C23" s="48" t="s">
        <v>535</v>
      </c>
      <c r="D23" s="48" t="s">
        <v>536</v>
      </c>
      <c r="E23" s="48" t="s">
        <v>537</v>
      </c>
      <c r="F23" s="48" t="s">
        <v>538</v>
      </c>
      <c r="G23" s="48" t="s">
        <v>539</v>
      </c>
      <c r="H23" s="48" t="s">
        <v>540</v>
      </c>
      <c r="I23" s="48" t="s">
        <v>541</v>
      </c>
      <c r="J23" s="48" t="s">
        <v>542</v>
      </c>
      <c r="K23" s="48" t="s">
        <v>543</v>
      </c>
      <c r="L23" s="48" t="s">
        <v>544</v>
      </c>
      <c r="M23" s="48" t="s">
        <v>545</v>
      </c>
    </row>
    <row r="24" spans="1:14" ht="36" customHeight="1">
      <c r="A24" s="7" t="s">
        <v>29</v>
      </c>
      <c r="B24" s="48" t="s">
        <v>546</v>
      </c>
      <c r="C24" s="48" t="s">
        <v>547</v>
      </c>
      <c r="D24" s="48" t="s">
        <v>548</v>
      </c>
      <c r="E24" s="48" t="s">
        <v>549</v>
      </c>
      <c r="F24" s="48" t="s">
        <v>550</v>
      </c>
      <c r="G24" s="48" t="s">
        <v>551</v>
      </c>
      <c r="H24" s="48" t="s">
        <v>552</v>
      </c>
      <c r="I24" s="48" t="s">
        <v>553</v>
      </c>
      <c r="J24" s="48" t="s">
        <v>554</v>
      </c>
      <c r="K24" s="48" t="s">
        <v>555</v>
      </c>
      <c r="L24" s="48" t="s">
        <v>556</v>
      </c>
      <c r="M24" s="48" t="s">
        <v>557</v>
      </c>
    </row>
    <row r="25" spans="1:14" ht="36" customHeight="1">
      <c r="A25" s="7" t="s">
        <v>32</v>
      </c>
      <c r="B25" s="48" t="s">
        <v>558</v>
      </c>
      <c r="C25" s="48" t="s">
        <v>559</v>
      </c>
      <c r="D25" s="48" t="s">
        <v>560</v>
      </c>
      <c r="E25" s="48" t="s">
        <v>561</v>
      </c>
      <c r="F25" s="48" t="s">
        <v>562</v>
      </c>
      <c r="G25" s="48" t="s">
        <v>563</v>
      </c>
      <c r="H25" s="48" t="s">
        <v>564</v>
      </c>
      <c r="I25" s="48" t="s">
        <v>565</v>
      </c>
      <c r="J25" s="48" t="s">
        <v>566</v>
      </c>
      <c r="K25" s="48" t="s">
        <v>567</v>
      </c>
      <c r="L25" s="48" t="s">
        <v>568</v>
      </c>
      <c r="M25" s="48" t="s">
        <v>569</v>
      </c>
    </row>
    <row r="26" spans="1:14" ht="36" customHeight="1">
      <c r="A26" s="7" t="s">
        <v>35</v>
      </c>
      <c r="B26" s="48" t="s">
        <v>570</v>
      </c>
      <c r="C26" s="48" t="s">
        <v>571</v>
      </c>
      <c r="D26" s="48" t="s">
        <v>572</v>
      </c>
      <c r="E26" s="48" t="s">
        <v>573</v>
      </c>
      <c r="F26" s="48" t="s">
        <v>574</v>
      </c>
      <c r="G26" s="48" t="s">
        <v>575</v>
      </c>
      <c r="H26" s="48" t="s">
        <v>576</v>
      </c>
      <c r="I26" s="48" t="s">
        <v>577</v>
      </c>
      <c r="J26" s="48" t="s">
        <v>578</v>
      </c>
      <c r="K26" s="48" t="s">
        <v>579</v>
      </c>
      <c r="L26" s="48" t="s">
        <v>580</v>
      </c>
      <c r="M26" s="48" t="s">
        <v>581</v>
      </c>
    </row>
    <row r="27" spans="1:14" ht="36" customHeight="1">
      <c r="A27" s="7" t="s">
        <v>38</v>
      </c>
      <c r="B27" s="48" t="s">
        <v>582</v>
      </c>
      <c r="C27" s="48" t="s">
        <v>583</v>
      </c>
      <c r="D27" s="48" t="s">
        <v>584</v>
      </c>
      <c r="E27" s="48" t="s">
        <v>585</v>
      </c>
      <c r="F27" s="48" t="s">
        <v>586</v>
      </c>
      <c r="G27" s="48" t="s">
        <v>587</v>
      </c>
      <c r="H27" s="48" t="s">
        <v>588</v>
      </c>
      <c r="I27" s="48" t="s">
        <v>589</v>
      </c>
      <c r="J27" s="48" t="s">
        <v>590</v>
      </c>
      <c r="K27" s="48" t="s">
        <v>591</v>
      </c>
      <c r="L27" s="48" t="s">
        <v>592</v>
      </c>
      <c r="M27" s="48" t="s">
        <v>593</v>
      </c>
    </row>
    <row r="28" spans="1:14" ht="36" customHeight="1">
      <c r="A28" s="7" t="s">
        <v>41</v>
      </c>
      <c r="B28" s="48" t="s">
        <v>594</v>
      </c>
      <c r="C28" s="48" t="s">
        <v>595</v>
      </c>
      <c r="D28" s="48" t="s">
        <v>596</v>
      </c>
      <c r="E28" s="48" t="s">
        <v>597</v>
      </c>
      <c r="F28" s="48" t="s">
        <v>598</v>
      </c>
      <c r="G28" s="48" t="s">
        <v>599</v>
      </c>
      <c r="H28" s="48" t="s">
        <v>600</v>
      </c>
      <c r="I28" s="48" t="s">
        <v>601</v>
      </c>
      <c r="J28" s="48" t="s">
        <v>602</v>
      </c>
      <c r="K28" s="48" t="s">
        <v>603</v>
      </c>
      <c r="L28" s="48" t="s">
        <v>604</v>
      </c>
      <c r="M28" s="48" t="s">
        <v>605</v>
      </c>
    </row>
    <row r="29" spans="1:14" ht="36" customHeight="1">
      <c r="A29" s="7" t="s">
        <v>44</v>
      </c>
      <c r="B29" s="48" t="s">
        <v>606</v>
      </c>
      <c r="C29" s="48" t="s">
        <v>607</v>
      </c>
      <c r="D29" s="48" t="s">
        <v>608</v>
      </c>
      <c r="E29" s="48" t="s">
        <v>609</v>
      </c>
      <c r="F29" s="48" t="s">
        <v>610</v>
      </c>
      <c r="G29" s="48" t="s">
        <v>611</v>
      </c>
      <c r="H29" s="48" t="s">
        <v>612</v>
      </c>
      <c r="I29" s="48" t="s">
        <v>613</v>
      </c>
      <c r="J29" s="48" t="s">
        <v>614</v>
      </c>
      <c r="K29" s="48" t="s">
        <v>615</v>
      </c>
      <c r="L29" s="48" t="s">
        <v>616</v>
      </c>
      <c r="M29" s="48" t="s">
        <v>617</v>
      </c>
    </row>
    <row r="30" spans="1:14" ht="15" customHeight="1"/>
    <row r="31" spans="1:14">
      <c r="A31" s="7"/>
      <c r="B31" s="44">
        <v>1</v>
      </c>
      <c r="C31" s="44">
        <v>2</v>
      </c>
      <c r="D31" s="44">
        <v>3</v>
      </c>
      <c r="E31" s="44">
        <v>4</v>
      </c>
      <c r="F31" s="44">
        <v>5</v>
      </c>
      <c r="G31" s="44">
        <v>6</v>
      </c>
      <c r="H31" s="44">
        <v>7</v>
      </c>
      <c r="I31" s="44">
        <v>8</v>
      </c>
      <c r="J31" s="44">
        <v>9</v>
      </c>
      <c r="K31" s="44">
        <v>10</v>
      </c>
      <c r="L31" s="44">
        <v>11</v>
      </c>
      <c r="M31" s="44">
        <v>12</v>
      </c>
    </row>
    <row r="32" spans="1:14" ht="36" customHeight="1">
      <c r="A32" s="7" t="s">
        <v>22</v>
      </c>
      <c r="B32" s="48" t="s">
        <v>618</v>
      </c>
      <c r="C32" s="48" t="s">
        <v>619</v>
      </c>
      <c r="D32" s="48" t="s">
        <v>620</v>
      </c>
      <c r="E32" s="48" t="s">
        <v>621</v>
      </c>
      <c r="F32" s="48" t="s">
        <v>622</v>
      </c>
      <c r="G32" s="48" t="s">
        <v>623</v>
      </c>
      <c r="H32" s="48" t="s">
        <v>624</v>
      </c>
      <c r="I32" s="48" t="s">
        <v>625</v>
      </c>
      <c r="J32" s="48" t="s">
        <v>626</v>
      </c>
      <c r="K32" s="48" t="s">
        <v>627</v>
      </c>
      <c r="L32" s="48" t="s">
        <v>628</v>
      </c>
      <c r="M32" s="48" t="s">
        <v>629</v>
      </c>
      <c r="N32" s="10" t="s">
        <v>630</v>
      </c>
    </row>
    <row r="33" spans="1:14" ht="36" customHeight="1">
      <c r="A33" s="7" t="s">
        <v>26</v>
      </c>
      <c r="B33" s="48" t="s">
        <v>631</v>
      </c>
      <c r="C33" s="48" t="s">
        <v>632</v>
      </c>
      <c r="D33" s="48" t="s">
        <v>633</v>
      </c>
      <c r="E33" s="48" t="s">
        <v>634</v>
      </c>
      <c r="F33" s="48" t="s">
        <v>635</v>
      </c>
      <c r="G33" s="48" t="s">
        <v>636</v>
      </c>
      <c r="H33" s="48" t="s">
        <v>637</v>
      </c>
      <c r="I33" s="48" t="s">
        <v>638</v>
      </c>
      <c r="J33" s="48" t="s">
        <v>639</v>
      </c>
      <c r="K33" s="48" t="s">
        <v>640</v>
      </c>
      <c r="L33" s="48" t="s">
        <v>641</v>
      </c>
      <c r="M33" s="48" t="s">
        <v>642</v>
      </c>
    </row>
    <row r="34" spans="1:14" ht="36" customHeight="1">
      <c r="A34" s="7" t="s">
        <v>29</v>
      </c>
      <c r="B34" s="48" t="s">
        <v>643</v>
      </c>
      <c r="C34" s="48" t="s">
        <v>644</v>
      </c>
      <c r="D34" s="48" t="s">
        <v>645</v>
      </c>
      <c r="E34" s="48" t="s">
        <v>646</v>
      </c>
      <c r="F34" s="48" t="s">
        <v>647</v>
      </c>
      <c r="G34" s="48" t="s">
        <v>648</v>
      </c>
      <c r="H34" s="48" t="s">
        <v>649</v>
      </c>
      <c r="I34" s="48" t="s">
        <v>650</v>
      </c>
      <c r="J34" s="48" t="s">
        <v>651</v>
      </c>
      <c r="K34" s="48" t="s">
        <v>652</v>
      </c>
      <c r="L34" s="48" t="s">
        <v>653</v>
      </c>
      <c r="M34" s="48" t="s">
        <v>654</v>
      </c>
    </row>
    <row r="35" spans="1:14" ht="36" customHeight="1">
      <c r="A35" s="7" t="s">
        <v>32</v>
      </c>
      <c r="B35" s="48" t="s">
        <v>655</v>
      </c>
      <c r="C35" s="48" t="s">
        <v>656</v>
      </c>
      <c r="D35" s="48" t="s">
        <v>657</v>
      </c>
      <c r="E35" s="48" t="s">
        <v>658</v>
      </c>
      <c r="F35" s="48" t="s">
        <v>659</v>
      </c>
      <c r="G35" s="48" t="s">
        <v>660</v>
      </c>
      <c r="H35" s="48" t="s">
        <v>661</v>
      </c>
      <c r="I35" s="48" t="s">
        <v>662</v>
      </c>
      <c r="J35" s="48" t="s">
        <v>663</v>
      </c>
      <c r="K35" s="48" t="s">
        <v>664</v>
      </c>
      <c r="L35" s="48" t="s">
        <v>665</v>
      </c>
      <c r="M35" s="48" t="s">
        <v>666</v>
      </c>
    </row>
    <row r="36" spans="1:14" ht="36" customHeight="1">
      <c r="A36" s="7" t="s">
        <v>35</v>
      </c>
      <c r="B36" s="48" t="s">
        <v>667</v>
      </c>
      <c r="C36" s="48" t="s">
        <v>668</v>
      </c>
      <c r="D36" s="48" t="s">
        <v>669</v>
      </c>
      <c r="E36" s="48" t="s">
        <v>670</v>
      </c>
      <c r="F36" s="48" t="s">
        <v>671</v>
      </c>
      <c r="G36" s="48" t="s">
        <v>672</v>
      </c>
      <c r="H36" s="48" t="s">
        <v>673</v>
      </c>
      <c r="I36" s="48" t="s">
        <v>674</v>
      </c>
      <c r="J36" s="48" t="s">
        <v>675</v>
      </c>
      <c r="K36" s="48" t="s">
        <v>676</v>
      </c>
      <c r="L36" s="48" t="s">
        <v>677</v>
      </c>
      <c r="M36" s="48" t="s">
        <v>678</v>
      </c>
    </row>
    <row r="37" spans="1:14" ht="36" customHeight="1">
      <c r="A37" s="7" t="s">
        <v>38</v>
      </c>
      <c r="B37" s="48" t="s">
        <v>679</v>
      </c>
      <c r="C37" s="48" t="s">
        <v>680</v>
      </c>
      <c r="D37" s="48" t="s">
        <v>681</v>
      </c>
      <c r="E37" s="48" t="s">
        <v>682</v>
      </c>
      <c r="F37" s="48" t="s">
        <v>683</v>
      </c>
      <c r="G37" s="48" t="s">
        <v>684</v>
      </c>
      <c r="H37" s="48" t="s">
        <v>685</v>
      </c>
      <c r="I37" s="48" t="s">
        <v>686</v>
      </c>
      <c r="J37" s="48" t="s">
        <v>687</v>
      </c>
      <c r="K37" s="48" t="s">
        <v>688</v>
      </c>
      <c r="L37" s="48" t="s">
        <v>689</v>
      </c>
      <c r="M37" s="48" t="s">
        <v>690</v>
      </c>
    </row>
    <row r="38" spans="1:14" ht="36" customHeight="1">
      <c r="A38" s="7" t="s">
        <v>41</v>
      </c>
      <c r="B38" s="48" t="s">
        <v>691</v>
      </c>
      <c r="C38" s="48" t="s">
        <v>692</v>
      </c>
      <c r="D38" s="48" t="s">
        <v>693</v>
      </c>
      <c r="E38" s="48" t="s">
        <v>694</v>
      </c>
      <c r="F38" s="48" t="s">
        <v>695</v>
      </c>
      <c r="G38" s="48" t="s">
        <v>696</v>
      </c>
      <c r="H38" s="48" t="s">
        <v>697</v>
      </c>
      <c r="I38" s="48" t="s">
        <v>698</v>
      </c>
      <c r="J38" s="48" t="s">
        <v>699</v>
      </c>
      <c r="K38" s="48" t="s">
        <v>700</v>
      </c>
      <c r="L38" s="48" t="s">
        <v>701</v>
      </c>
      <c r="M38" s="48" t="s">
        <v>702</v>
      </c>
    </row>
    <row r="39" spans="1:14" ht="36" customHeight="1">
      <c r="A39" s="7" t="s">
        <v>44</v>
      </c>
      <c r="B39" s="48" t="s">
        <v>703</v>
      </c>
      <c r="C39" s="48" t="s">
        <v>704</v>
      </c>
      <c r="D39" s="48" t="s">
        <v>705</v>
      </c>
      <c r="E39" s="48" t="s">
        <v>706</v>
      </c>
      <c r="F39" s="48" t="s">
        <v>707</v>
      </c>
      <c r="G39" s="48" t="s">
        <v>708</v>
      </c>
      <c r="H39" s="48" t="s">
        <v>709</v>
      </c>
      <c r="I39" s="48" t="s">
        <v>710</v>
      </c>
      <c r="J39" s="48" t="s">
        <v>711</v>
      </c>
      <c r="K39" s="48" t="s">
        <v>712</v>
      </c>
      <c r="L39" s="48" t="s">
        <v>713</v>
      </c>
      <c r="M39" s="48" t="s">
        <v>714</v>
      </c>
    </row>
    <row r="40" spans="1:14" ht="12" customHeight="1"/>
    <row r="41" spans="1:14">
      <c r="A41" s="7"/>
      <c r="B41" s="44">
        <v>1</v>
      </c>
      <c r="C41" s="44">
        <v>2</v>
      </c>
      <c r="D41" s="44">
        <v>3</v>
      </c>
      <c r="E41" s="44">
        <v>4</v>
      </c>
      <c r="F41" s="44">
        <v>5</v>
      </c>
      <c r="G41" s="44">
        <v>6</v>
      </c>
      <c r="H41" s="44">
        <v>7</v>
      </c>
      <c r="I41" s="44">
        <v>8</v>
      </c>
      <c r="J41" s="44">
        <v>9</v>
      </c>
      <c r="K41" s="44">
        <v>10</v>
      </c>
      <c r="L41" s="44">
        <v>11</v>
      </c>
      <c r="M41" s="44">
        <v>12</v>
      </c>
    </row>
    <row r="42" spans="1:14" ht="36" customHeight="1">
      <c r="A42" s="7" t="s">
        <v>22</v>
      </c>
      <c r="B42" s="49" t="s">
        <v>327</v>
      </c>
      <c r="C42" s="49" t="s">
        <v>335</v>
      </c>
      <c r="D42" s="49" t="s">
        <v>343</v>
      </c>
      <c r="E42" s="49" t="s">
        <v>351</v>
      </c>
      <c r="F42" s="49" t="s">
        <v>359</v>
      </c>
      <c r="G42" s="49" t="s">
        <v>367</v>
      </c>
      <c r="H42" s="49" t="s">
        <v>375</v>
      </c>
      <c r="I42" s="49" t="s">
        <v>383</v>
      </c>
      <c r="J42" s="49" t="s">
        <v>391</v>
      </c>
      <c r="K42" s="49" t="s">
        <v>399</v>
      </c>
      <c r="L42" s="49" t="s">
        <v>407</v>
      </c>
      <c r="M42" s="49" t="s">
        <v>415</v>
      </c>
      <c r="N42" s="10" t="s">
        <v>715</v>
      </c>
    </row>
    <row r="43" spans="1:14" ht="36" customHeight="1">
      <c r="A43" s="7" t="s">
        <v>26</v>
      </c>
      <c r="B43" s="49" t="s">
        <v>328</v>
      </c>
      <c r="C43" s="49" t="s">
        <v>336</v>
      </c>
      <c r="D43" s="49" t="s">
        <v>344</v>
      </c>
      <c r="E43" s="49" t="s">
        <v>352</v>
      </c>
      <c r="F43" s="49" t="s">
        <v>360</v>
      </c>
      <c r="G43" s="49" t="s">
        <v>368</v>
      </c>
      <c r="H43" s="49" t="s">
        <v>376</v>
      </c>
      <c r="I43" s="49" t="s">
        <v>384</v>
      </c>
      <c r="J43" s="49" t="s">
        <v>392</v>
      </c>
      <c r="K43" s="49" t="s">
        <v>400</v>
      </c>
      <c r="L43" s="49" t="s">
        <v>408</v>
      </c>
      <c r="M43" s="49" t="s">
        <v>416</v>
      </c>
    </row>
    <row r="44" spans="1:14" ht="36" customHeight="1">
      <c r="A44" s="7" t="s">
        <v>29</v>
      </c>
      <c r="B44" s="49" t="s">
        <v>329</v>
      </c>
      <c r="C44" s="49" t="s">
        <v>337</v>
      </c>
      <c r="D44" s="49" t="s">
        <v>345</v>
      </c>
      <c r="E44" s="49" t="s">
        <v>353</v>
      </c>
      <c r="F44" s="49" t="s">
        <v>361</v>
      </c>
      <c r="G44" s="49" t="s">
        <v>369</v>
      </c>
      <c r="H44" s="49" t="s">
        <v>377</v>
      </c>
      <c r="I44" s="49" t="s">
        <v>385</v>
      </c>
      <c r="J44" s="49" t="s">
        <v>393</v>
      </c>
      <c r="K44" s="49" t="s">
        <v>401</v>
      </c>
      <c r="L44" s="49" t="s">
        <v>409</v>
      </c>
      <c r="M44" s="49" t="s">
        <v>417</v>
      </c>
    </row>
    <row r="45" spans="1:14" ht="36" customHeight="1">
      <c r="A45" s="7" t="s">
        <v>32</v>
      </c>
      <c r="B45" s="49" t="s">
        <v>330</v>
      </c>
      <c r="C45" s="49" t="s">
        <v>338</v>
      </c>
      <c r="D45" s="49" t="s">
        <v>346</v>
      </c>
      <c r="E45" s="49" t="s">
        <v>354</v>
      </c>
      <c r="F45" s="49" t="s">
        <v>362</v>
      </c>
      <c r="G45" s="49" t="s">
        <v>370</v>
      </c>
      <c r="H45" s="49" t="s">
        <v>378</v>
      </c>
      <c r="I45" s="49" t="s">
        <v>386</v>
      </c>
      <c r="J45" s="49" t="s">
        <v>394</v>
      </c>
      <c r="K45" s="49" t="s">
        <v>402</v>
      </c>
      <c r="L45" s="49" t="s">
        <v>410</v>
      </c>
      <c r="M45" s="49" t="s">
        <v>418</v>
      </c>
    </row>
    <row r="46" spans="1:14" ht="36" customHeight="1">
      <c r="A46" s="7" t="s">
        <v>35</v>
      </c>
      <c r="B46" s="49" t="s">
        <v>331</v>
      </c>
      <c r="C46" s="49" t="s">
        <v>339</v>
      </c>
      <c r="D46" s="49" t="s">
        <v>347</v>
      </c>
      <c r="E46" s="49" t="s">
        <v>355</v>
      </c>
      <c r="F46" s="49" t="s">
        <v>363</v>
      </c>
      <c r="G46" s="49" t="s">
        <v>371</v>
      </c>
      <c r="H46" s="49" t="s">
        <v>379</v>
      </c>
      <c r="I46" s="49" t="s">
        <v>387</v>
      </c>
      <c r="J46" s="49" t="s">
        <v>395</v>
      </c>
      <c r="K46" s="49" t="s">
        <v>403</v>
      </c>
      <c r="L46" s="49" t="s">
        <v>411</v>
      </c>
      <c r="M46" s="49" t="s">
        <v>419</v>
      </c>
    </row>
    <row r="47" spans="1:14" ht="36" customHeight="1">
      <c r="A47" s="7" t="s">
        <v>38</v>
      </c>
      <c r="B47" s="49" t="s">
        <v>332</v>
      </c>
      <c r="C47" s="49" t="s">
        <v>340</v>
      </c>
      <c r="D47" s="49" t="s">
        <v>348</v>
      </c>
      <c r="E47" s="49" t="s">
        <v>356</v>
      </c>
      <c r="F47" s="49" t="s">
        <v>364</v>
      </c>
      <c r="G47" s="49" t="s">
        <v>372</v>
      </c>
      <c r="H47" s="49" t="s">
        <v>380</v>
      </c>
      <c r="I47" s="49" t="s">
        <v>388</v>
      </c>
      <c r="J47" s="49" t="s">
        <v>396</v>
      </c>
      <c r="K47" s="49" t="s">
        <v>404</v>
      </c>
      <c r="L47" s="49" t="s">
        <v>412</v>
      </c>
      <c r="M47" s="49" t="s">
        <v>420</v>
      </c>
    </row>
    <row r="48" spans="1:14" ht="36" customHeight="1">
      <c r="A48" s="7" t="s">
        <v>41</v>
      </c>
      <c r="B48" s="49" t="s">
        <v>333</v>
      </c>
      <c r="C48" s="49" t="s">
        <v>341</v>
      </c>
      <c r="D48" s="49" t="s">
        <v>349</v>
      </c>
      <c r="E48" s="49" t="s">
        <v>357</v>
      </c>
      <c r="F48" s="49" t="s">
        <v>365</v>
      </c>
      <c r="G48" s="49" t="s">
        <v>373</v>
      </c>
      <c r="H48" s="49" t="s">
        <v>381</v>
      </c>
      <c r="I48" s="49" t="s">
        <v>389</v>
      </c>
      <c r="J48" s="49" t="s">
        <v>397</v>
      </c>
      <c r="K48" s="49" t="s">
        <v>405</v>
      </c>
      <c r="L48" s="49" t="s">
        <v>413</v>
      </c>
      <c r="M48" s="49" t="s">
        <v>421</v>
      </c>
    </row>
    <row r="49" spans="1:14" ht="36" customHeight="1">
      <c r="A49" s="7" t="s">
        <v>44</v>
      </c>
      <c r="B49" s="49" t="s">
        <v>334</v>
      </c>
      <c r="C49" s="49" t="s">
        <v>342</v>
      </c>
      <c r="D49" s="49" t="s">
        <v>350</v>
      </c>
      <c r="E49" s="49" t="s">
        <v>358</v>
      </c>
      <c r="F49" s="49" t="s">
        <v>366</v>
      </c>
      <c r="G49" s="49" t="s">
        <v>374</v>
      </c>
      <c r="H49" s="49" t="s">
        <v>382</v>
      </c>
      <c r="I49" s="49" t="s">
        <v>390</v>
      </c>
      <c r="J49" s="49" t="s">
        <v>398</v>
      </c>
      <c r="K49" s="49" t="s">
        <v>406</v>
      </c>
      <c r="L49" s="49" t="s">
        <v>414</v>
      </c>
      <c r="M49" s="49" t="s">
        <v>422</v>
      </c>
    </row>
    <row r="51" spans="1:14">
      <c r="A51" s="7"/>
      <c r="B51" s="7">
        <v>1</v>
      </c>
      <c r="C51" s="7">
        <v>2</v>
      </c>
      <c r="D51" s="7">
        <v>3</v>
      </c>
      <c r="E51" s="7">
        <v>4</v>
      </c>
      <c r="F51" s="7">
        <v>5</v>
      </c>
      <c r="G51" s="7">
        <v>6</v>
      </c>
      <c r="H51" s="7">
        <v>7</v>
      </c>
      <c r="I51" s="7">
        <v>8</v>
      </c>
      <c r="J51" s="7">
        <v>9</v>
      </c>
      <c r="K51" s="7">
        <v>10</v>
      </c>
      <c r="L51" s="7">
        <v>11</v>
      </c>
      <c r="M51" s="7">
        <v>12</v>
      </c>
      <c r="N51" s="10" t="s">
        <v>716</v>
      </c>
    </row>
    <row r="52" spans="1:14" ht="36" customHeight="1">
      <c r="A52" s="7" t="s">
        <v>22</v>
      </c>
      <c r="B52" s="46" t="s">
        <v>717</v>
      </c>
      <c r="C52" s="46" t="s">
        <v>718</v>
      </c>
      <c r="D52" s="46" t="s">
        <v>719</v>
      </c>
      <c r="E52" s="46" t="s">
        <v>720</v>
      </c>
      <c r="F52" s="46" t="s">
        <v>721</v>
      </c>
      <c r="G52" s="46" t="s">
        <v>722</v>
      </c>
      <c r="H52" s="46" t="s">
        <v>723</v>
      </c>
      <c r="I52" s="46" t="s">
        <v>724</v>
      </c>
      <c r="J52" s="46" t="s">
        <v>725</v>
      </c>
      <c r="K52" s="46" t="s">
        <v>726</v>
      </c>
      <c r="L52" s="46" t="s">
        <v>727</v>
      </c>
      <c r="M52" s="46" t="s">
        <v>728</v>
      </c>
    </row>
    <row r="53" spans="1:14" ht="36" customHeight="1">
      <c r="A53" s="7" t="s">
        <v>26</v>
      </c>
      <c r="B53" s="46" t="s">
        <v>729</v>
      </c>
      <c r="C53" s="46" t="s">
        <v>730</v>
      </c>
      <c r="D53" s="46" t="s">
        <v>731</v>
      </c>
      <c r="E53" s="46" t="s">
        <v>732</v>
      </c>
      <c r="F53" s="46" t="s">
        <v>733</v>
      </c>
      <c r="G53" s="46" t="s">
        <v>734</v>
      </c>
      <c r="H53" s="46" t="s">
        <v>735</v>
      </c>
      <c r="I53" s="46" t="s">
        <v>736</v>
      </c>
      <c r="J53" s="46" t="s">
        <v>737</v>
      </c>
      <c r="K53" s="46" t="s">
        <v>738</v>
      </c>
      <c r="L53" s="46" t="s">
        <v>739</v>
      </c>
      <c r="M53" s="46" t="s">
        <v>740</v>
      </c>
    </row>
    <row r="54" spans="1:14" ht="36" customHeight="1">
      <c r="A54" s="7" t="s">
        <v>29</v>
      </c>
      <c r="B54" s="46" t="s">
        <v>741</v>
      </c>
      <c r="C54" s="46" t="s">
        <v>742</v>
      </c>
      <c r="D54" s="46" t="s">
        <v>743</v>
      </c>
      <c r="E54" s="46" t="s">
        <v>744</v>
      </c>
      <c r="F54" s="46" t="s">
        <v>745</v>
      </c>
      <c r="G54" s="46" t="s">
        <v>746</v>
      </c>
      <c r="H54" s="46" t="s">
        <v>747</v>
      </c>
      <c r="I54" s="46" t="s">
        <v>748</v>
      </c>
      <c r="J54" s="46" t="s">
        <v>749</v>
      </c>
      <c r="K54" s="46" t="s">
        <v>750</v>
      </c>
      <c r="L54" s="46" t="s">
        <v>751</v>
      </c>
      <c r="M54" s="46" t="s">
        <v>752</v>
      </c>
    </row>
    <row r="55" spans="1:14" ht="36" customHeight="1">
      <c r="A55" s="7" t="s">
        <v>32</v>
      </c>
      <c r="B55" s="46" t="s">
        <v>753</v>
      </c>
      <c r="C55" s="46" t="s">
        <v>754</v>
      </c>
      <c r="D55" s="46" t="s">
        <v>755</v>
      </c>
      <c r="E55" s="46" t="s">
        <v>756</v>
      </c>
      <c r="F55" s="46" t="s">
        <v>757</v>
      </c>
      <c r="G55" s="46" t="s">
        <v>758</v>
      </c>
      <c r="H55" s="46" t="s">
        <v>759</v>
      </c>
      <c r="I55" s="46" t="s">
        <v>760</v>
      </c>
      <c r="J55" s="46" t="s">
        <v>761</v>
      </c>
      <c r="K55" s="46" t="s">
        <v>762</v>
      </c>
      <c r="L55" s="46" t="s">
        <v>763</v>
      </c>
      <c r="M55" s="46" t="s">
        <v>764</v>
      </c>
    </row>
    <row r="56" spans="1:14" ht="36" customHeight="1">
      <c r="A56" s="7" t="s">
        <v>35</v>
      </c>
      <c r="B56" s="46" t="s">
        <v>765</v>
      </c>
      <c r="C56" s="46" t="s">
        <v>766</v>
      </c>
      <c r="D56" s="46" t="s">
        <v>767</v>
      </c>
      <c r="E56" s="46" t="s">
        <v>768</v>
      </c>
      <c r="F56" s="46" t="s">
        <v>769</v>
      </c>
      <c r="G56" s="46" t="s">
        <v>770</v>
      </c>
      <c r="H56" s="46" t="s">
        <v>771</v>
      </c>
      <c r="I56" s="46" t="s">
        <v>772</v>
      </c>
      <c r="J56" s="46" t="s">
        <v>773</v>
      </c>
      <c r="K56" s="46" t="s">
        <v>774</v>
      </c>
      <c r="L56" s="46" t="s">
        <v>775</v>
      </c>
      <c r="M56" s="46" t="s">
        <v>776</v>
      </c>
    </row>
    <row r="57" spans="1:14" ht="36" customHeight="1">
      <c r="A57" s="7" t="s">
        <v>38</v>
      </c>
      <c r="B57" s="46" t="s">
        <v>777</v>
      </c>
      <c r="C57" s="46" t="s">
        <v>778</v>
      </c>
      <c r="D57" s="46" t="s">
        <v>779</v>
      </c>
      <c r="E57" s="46" t="s">
        <v>780</v>
      </c>
      <c r="F57" s="46" t="s">
        <v>781</v>
      </c>
      <c r="G57" s="46" t="s">
        <v>782</v>
      </c>
      <c r="H57" s="46" t="s">
        <v>783</v>
      </c>
      <c r="I57" s="46" t="s">
        <v>784</v>
      </c>
      <c r="J57" s="46" t="s">
        <v>785</v>
      </c>
      <c r="K57" s="46" t="s">
        <v>786</v>
      </c>
      <c r="L57" s="46" t="s">
        <v>787</v>
      </c>
      <c r="M57" s="46" t="s">
        <v>788</v>
      </c>
    </row>
    <row r="58" spans="1:14" ht="36" customHeight="1">
      <c r="A58" s="7" t="s">
        <v>41</v>
      </c>
      <c r="B58" s="46" t="s">
        <v>789</v>
      </c>
      <c r="C58" s="46" t="s">
        <v>790</v>
      </c>
      <c r="D58" s="46" t="s">
        <v>791</v>
      </c>
      <c r="E58" s="46" t="s">
        <v>792</v>
      </c>
      <c r="F58" s="46" t="s">
        <v>793</v>
      </c>
      <c r="G58" s="46" t="s">
        <v>794</v>
      </c>
      <c r="H58" s="46" t="s">
        <v>795</v>
      </c>
      <c r="I58" s="46" t="s">
        <v>796</v>
      </c>
      <c r="J58" s="46" t="s">
        <v>797</v>
      </c>
      <c r="K58" s="46" t="s">
        <v>798</v>
      </c>
      <c r="L58" s="46" t="s">
        <v>799</v>
      </c>
      <c r="M58" s="46" t="s">
        <v>800</v>
      </c>
    </row>
    <row r="59" spans="1:14" ht="36" customHeight="1">
      <c r="A59" s="7" t="s">
        <v>44</v>
      </c>
      <c r="B59" s="46" t="s">
        <v>801</v>
      </c>
      <c r="C59" s="46" t="s">
        <v>802</v>
      </c>
      <c r="D59" s="46" t="s">
        <v>803</v>
      </c>
      <c r="E59" s="46" t="s">
        <v>804</v>
      </c>
      <c r="F59" s="46" t="s">
        <v>805</v>
      </c>
      <c r="G59" s="46" t="s">
        <v>806</v>
      </c>
      <c r="H59" s="46" t="s">
        <v>807</v>
      </c>
      <c r="I59" s="46" t="s">
        <v>808</v>
      </c>
      <c r="J59" s="46" t="s">
        <v>809</v>
      </c>
      <c r="K59" s="46" t="s">
        <v>810</v>
      </c>
      <c r="L59" s="46" t="s">
        <v>811</v>
      </c>
      <c r="M59" s="46" t="s">
        <v>812</v>
      </c>
    </row>
  </sheetData>
  <phoneticPr fontId="24" type="noConversion"/>
  <pageMargins left="0" right="0" top="0" bottom="0" header="0" footer="0"/>
  <pageSetup scale="3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pageSetUpPr fitToPage="1"/>
  </sheetPr>
  <dimension ref="A1:Z99"/>
  <sheetViews>
    <sheetView showGridLines="0" workbookViewId="0">
      <selection activeCell="K3" sqref="K3"/>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9" width="11" style="22"/>
    <col min="10" max="11" width="13.125" style="22" customWidth="1"/>
    <col min="15" max="18" width="12" bestFit="1" customWidth="1"/>
    <col min="19" max="26" width="12.375" bestFit="1" customWidth="1"/>
  </cols>
  <sheetData>
    <row r="1" spans="1:26" ht="23.1" customHeight="1" thickBot="1">
      <c r="A1" s="69" t="s">
        <v>0</v>
      </c>
      <c r="B1" s="70"/>
      <c r="C1" s="70"/>
      <c r="D1" s="71"/>
      <c r="E1" s="71"/>
      <c r="F1" s="72"/>
      <c r="G1" s="73" t="s">
        <v>2</v>
      </c>
      <c r="H1" s="74"/>
      <c r="I1" s="76"/>
      <c r="J1" s="76"/>
      <c r="K1" s="76"/>
      <c r="L1" s="77"/>
    </row>
    <row r="2" spans="1:26" ht="30.95" customHeight="1">
      <c r="A2" s="31" t="s">
        <v>813</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814</v>
      </c>
      <c r="O3" s="81"/>
      <c r="P3" s="81"/>
      <c r="Q3" s="81"/>
      <c r="R3" s="81"/>
      <c r="S3" s="81"/>
      <c r="T3" s="81"/>
      <c r="U3" s="81"/>
      <c r="V3" s="81"/>
      <c r="W3" s="81"/>
      <c r="X3" s="81"/>
      <c r="Y3" s="81"/>
      <c r="Z3" s="81"/>
    </row>
    <row r="4" spans="1:26">
      <c r="A4" s="16">
        <v>1</v>
      </c>
      <c r="B4" s="16" t="s">
        <v>21</v>
      </c>
      <c r="C4" s="16" t="s">
        <v>22</v>
      </c>
      <c r="D4" s="16">
        <v>1</v>
      </c>
      <c r="E4" s="3" t="s">
        <v>423</v>
      </c>
      <c r="F4" s="11">
        <v>30</v>
      </c>
      <c r="G4" s="11" t="s">
        <v>131</v>
      </c>
      <c r="H4" s="11">
        <f>IF(Table24[[#This Row],[Well Used?]]="Unused",30,IF(Table24[[#This Row],[Well Used?]]="1st Use",22,IF(Table24[[#This Row],[Well Used?]]="2nd Use",14,IF(Table24[[#This Row],[Well Used?]]="3rd Use",6,"Well Done"))))</f>
        <v>30</v>
      </c>
      <c r="I4" s="18" t="str">
        <f>IF(Table24[[#This Row],[Volume  (ul) Remaining]]=6,"Well Done","-")</f>
        <v>-</v>
      </c>
      <c r="J4" s="11"/>
      <c r="K4" s="11"/>
      <c r="L4" s="50" t="str">
        <f>IF(COUNTIF(Table24[Is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v>
      </c>
      <c r="B5" s="16" t="s">
        <v>25</v>
      </c>
      <c r="C5" s="16" t="s">
        <v>26</v>
      </c>
      <c r="D5" s="16">
        <v>1</v>
      </c>
      <c r="E5" s="3" t="s">
        <v>436</v>
      </c>
      <c r="F5" s="11">
        <v>30</v>
      </c>
      <c r="G5" s="11" t="s">
        <v>131</v>
      </c>
      <c r="H5" s="11">
        <f>IF(Table24[[#This Row],[Well Used?]]="Unused",30,IF(Table24[[#This Row],[Well Used?]]="1st Use",22,IF(Table24[[#This Row],[Well Used?]]="2nd Use",14,IF(Table24[[#This Row],[Well Used?]]="3rd Use",6,"Well Done"))))</f>
        <v>30</v>
      </c>
      <c r="I5" s="18" t="str">
        <f>IF(Table24[[#This Row],[Volume  (ul) Remaining]]=6,"Well Done","-")</f>
        <v>-</v>
      </c>
      <c r="J5" s="11"/>
      <c r="K5" s="11"/>
      <c r="L5" s="52"/>
      <c r="M5" s="53"/>
      <c r="N5" s="23" t="s">
        <v>22</v>
      </c>
      <c r="O5" s="37" t="str">
        <f>CONCATENATE(E4," =",H4)</f>
        <v>806rcbc0 =30</v>
      </c>
      <c r="P5" s="37" t="str">
        <f>CONCATENATE(E12," =",H12)</f>
        <v>806rcbc1 =30</v>
      </c>
      <c r="Q5" s="37" t="str">
        <f>CONCATENATE(E20," =",H20)</f>
        <v>806rcbc2 =30</v>
      </c>
      <c r="R5" s="37" t="str">
        <f>CONCATENATE(E28," =",H28)</f>
        <v>806rcbc3 =30</v>
      </c>
      <c r="S5" s="37" t="str">
        <f>CONCATENATE(E36," =",H36)</f>
        <v>806rcbc4 =30</v>
      </c>
      <c r="T5" s="37" t="str">
        <f t="shared" ref="T5:T12" si="0">CONCATENATE(E44," =",H44)</f>
        <v>806rcbc5 =30</v>
      </c>
      <c r="U5" s="37" t="str">
        <f t="shared" ref="U5:U12" si="1">CONCATENATE(E52," =",H52)</f>
        <v>806rcbc6 =30</v>
      </c>
      <c r="V5" s="37" t="str">
        <f t="shared" ref="V5:V12" si="2">CONCATENATE(E60," =",H60)</f>
        <v>806rcbc7 =30</v>
      </c>
      <c r="W5" s="37" t="str">
        <f t="shared" ref="W5:W12" si="3">CONCATENATE(E68," =",H68)</f>
        <v>806rcbc8 =30</v>
      </c>
      <c r="X5" s="37" t="str">
        <f t="shared" ref="X5:X12" si="4">CONCATENATE(E76," =",H76)</f>
        <v>806rcbc9 =30</v>
      </c>
      <c r="Y5" s="37" t="str">
        <f t="shared" ref="Y5:Y12" si="5">CONCATENATE(E84," =",H84)</f>
        <v>806rcbc10 =30</v>
      </c>
      <c r="Z5" s="37" t="str">
        <f t="shared" ref="Z5:Z12" si="6">CONCATENATE(E92," =",H92)</f>
        <v>806rcbc11 =30</v>
      </c>
    </row>
    <row r="6" spans="1:26">
      <c r="A6" s="16">
        <v>1</v>
      </c>
      <c r="B6" s="16" t="s">
        <v>28</v>
      </c>
      <c r="C6" s="16" t="s">
        <v>29</v>
      </c>
      <c r="D6" s="16">
        <v>1</v>
      </c>
      <c r="E6" s="3" t="s">
        <v>448</v>
      </c>
      <c r="F6" s="11">
        <v>30</v>
      </c>
      <c r="G6" s="11" t="s">
        <v>131</v>
      </c>
      <c r="H6" s="11">
        <f>IF(Table24[[#This Row],[Well Used?]]="Unused",30,IF(Table24[[#This Row],[Well Used?]]="1st Use",22,IF(Table24[[#This Row],[Well Used?]]="2nd Use",14,IF(Table24[[#This Row],[Well Used?]]="3rd Use",6,"Well Done"))))</f>
        <v>30</v>
      </c>
      <c r="I6" s="18" t="str">
        <f>IF(Table24[[#This Row],[Volume  (ul) Remaining]]=6,"Well Done","-")</f>
        <v>-</v>
      </c>
      <c r="J6" s="11"/>
      <c r="K6" s="11"/>
      <c r="L6" s="11"/>
      <c r="N6" s="7" t="s">
        <v>26</v>
      </c>
      <c r="O6" s="37" t="str">
        <f t="shared" ref="O6:O12" si="7">CONCATENATE(E5," =",H5)</f>
        <v>806rcbc12 =30</v>
      </c>
      <c r="P6" s="37" t="str">
        <f t="shared" ref="P6:P12" si="8">CONCATENATE(E13," =",H13)</f>
        <v>806rcbc13 =30</v>
      </c>
      <c r="Q6" s="37" t="str">
        <f t="shared" ref="Q6:Q12" si="9">CONCATENATE(E21," =",H21)</f>
        <v>806rcbc14 =30</v>
      </c>
      <c r="R6" s="37" t="str">
        <f t="shared" ref="R6:R12" si="10">CONCATENATE(E29," =",H29)</f>
        <v>806rcbc15 =30</v>
      </c>
      <c r="S6" s="37" t="str">
        <f t="shared" ref="S6:S12" si="11">CONCATENATE(E37," =",H37)</f>
        <v>806rcbc16 =30</v>
      </c>
      <c r="T6" s="37" t="str">
        <f t="shared" si="0"/>
        <v>806rcbc17 =30</v>
      </c>
      <c r="U6" s="37" t="str">
        <f t="shared" si="1"/>
        <v>806rcbc18 =30</v>
      </c>
      <c r="V6" s="37" t="str">
        <f t="shared" si="2"/>
        <v>806rcbc19 =30</v>
      </c>
      <c r="W6" s="37" t="str">
        <f t="shared" si="3"/>
        <v>806rcbc20 =30</v>
      </c>
      <c r="X6" s="37" t="str">
        <f t="shared" si="4"/>
        <v>806rcbc21 =30</v>
      </c>
      <c r="Y6" s="37" t="str">
        <f t="shared" si="5"/>
        <v>806rcbc22 =30</v>
      </c>
      <c r="Z6" s="37" t="str">
        <f t="shared" si="6"/>
        <v>806rcbc23 =30</v>
      </c>
    </row>
    <row r="7" spans="1:26">
      <c r="A7" s="16">
        <v>1</v>
      </c>
      <c r="B7" s="16" t="s">
        <v>31</v>
      </c>
      <c r="C7" s="16" t="s">
        <v>32</v>
      </c>
      <c r="D7" s="16">
        <v>1</v>
      </c>
      <c r="E7" s="3" t="s">
        <v>460</v>
      </c>
      <c r="F7" s="11">
        <v>30</v>
      </c>
      <c r="G7" s="11" t="s">
        <v>131</v>
      </c>
      <c r="H7" s="11">
        <f>IF(Table24[[#This Row],[Well Used?]]="Unused",30,IF(Table24[[#This Row],[Well Used?]]="1st Use",22,IF(Table24[[#This Row],[Well Used?]]="2nd Use",14,IF(Table24[[#This Row],[Well Used?]]="3rd Use",6,"Well Done"))))</f>
        <v>30</v>
      </c>
      <c r="I7" s="18" t="str">
        <f>IF(Table24[[#This Row],[Volume  (ul) Remaining]]=6,"Well Done","-")</f>
        <v>-</v>
      </c>
      <c r="J7" s="11"/>
      <c r="K7" s="11"/>
      <c r="L7" s="11"/>
      <c r="N7" s="7" t="s">
        <v>29</v>
      </c>
      <c r="O7" s="37" t="str">
        <f t="shared" si="7"/>
        <v>806rcbc24 =30</v>
      </c>
      <c r="P7" s="37" t="str">
        <f t="shared" si="8"/>
        <v>806rcbc25 =30</v>
      </c>
      <c r="Q7" s="37" t="str">
        <f t="shared" si="9"/>
        <v>806rcbc26 =30</v>
      </c>
      <c r="R7" s="37" t="str">
        <f t="shared" si="10"/>
        <v>806rcbc27 =30</v>
      </c>
      <c r="S7" s="37" t="str">
        <f t="shared" si="11"/>
        <v>806rcbc28 =30</v>
      </c>
      <c r="T7" s="37" t="str">
        <f t="shared" si="0"/>
        <v>806rcbc29 =30</v>
      </c>
      <c r="U7" s="37" t="str">
        <f t="shared" si="1"/>
        <v>806rcbc30 =30</v>
      </c>
      <c r="V7" s="37" t="str">
        <f t="shared" si="2"/>
        <v>806rcbc31 =30</v>
      </c>
      <c r="W7" s="37" t="str">
        <f t="shared" si="3"/>
        <v>806rcbc32 =30</v>
      </c>
      <c r="X7" s="37" t="str">
        <f t="shared" si="4"/>
        <v>806rcbc33 =30</v>
      </c>
      <c r="Y7" s="37" t="str">
        <f t="shared" si="5"/>
        <v>806rcbc34 =30</v>
      </c>
      <c r="Z7" s="37" t="str">
        <f t="shared" si="6"/>
        <v>806rcbc35 =30</v>
      </c>
    </row>
    <row r="8" spans="1:26">
      <c r="A8" s="16">
        <v>1</v>
      </c>
      <c r="B8" s="16" t="s">
        <v>34</v>
      </c>
      <c r="C8" s="16" t="s">
        <v>35</v>
      </c>
      <c r="D8" s="16">
        <v>1</v>
      </c>
      <c r="E8" s="3" t="s">
        <v>472</v>
      </c>
      <c r="F8" s="11">
        <v>30</v>
      </c>
      <c r="G8" s="11" t="s">
        <v>131</v>
      </c>
      <c r="H8" s="11">
        <f>IF(Table24[[#This Row],[Well Used?]]="Unused",30,IF(Table24[[#This Row],[Well Used?]]="1st Use",22,IF(Table24[[#This Row],[Well Used?]]="2nd Use",14,IF(Table24[[#This Row],[Well Used?]]="3rd Use",6,"Well Done"))))</f>
        <v>30</v>
      </c>
      <c r="I8" s="18" t="str">
        <f>IF(Table24[[#This Row],[Volume  (ul) Remaining]]=6,"Well Done","-")</f>
        <v>-</v>
      </c>
      <c r="J8" s="11"/>
      <c r="K8" s="11"/>
      <c r="L8" s="11"/>
      <c r="N8" s="7" t="s">
        <v>32</v>
      </c>
      <c r="O8" s="37" t="str">
        <f t="shared" si="7"/>
        <v>806rcbc36 =30</v>
      </c>
      <c r="P8" s="37" t="str">
        <f t="shared" si="8"/>
        <v>806rcbc37 =30</v>
      </c>
      <c r="Q8" s="37" t="str">
        <f t="shared" si="9"/>
        <v>806rcbc38 =30</v>
      </c>
      <c r="R8" s="37" t="str">
        <f t="shared" si="10"/>
        <v>806rcbc39 =30</v>
      </c>
      <c r="S8" s="37" t="str">
        <f t="shared" si="11"/>
        <v>806rcbc40 =30</v>
      </c>
      <c r="T8" s="37" t="str">
        <f t="shared" si="0"/>
        <v>806rcbc41 =30</v>
      </c>
      <c r="U8" s="37" t="str">
        <f t="shared" si="1"/>
        <v>806rcbc42 =30</v>
      </c>
      <c r="V8" s="37" t="str">
        <f t="shared" si="2"/>
        <v>806rcbc43 =30</v>
      </c>
      <c r="W8" s="37" t="str">
        <f t="shared" si="3"/>
        <v>806rcbc44 =30</v>
      </c>
      <c r="X8" s="37" t="str">
        <f t="shared" si="4"/>
        <v>806rcbc45 =30</v>
      </c>
      <c r="Y8" s="37" t="str">
        <f t="shared" si="5"/>
        <v>806rcbc46 =30</v>
      </c>
      <c r="Z8" s="37" t="str">
        <f t="shared" si="6"/>
        <v>806rcbc47 =30</v>
      </c>
    </row>
    <row r="9" spans="1:26">
      <c r="A9" s="16">
        <v>1</v>
      </c>
      <c r="B9" s="16" t="s">
        <v>37</v>
      </c>
      <c r="C9" s="16" t="s">
        <v>38</v>
      </c>
      <c r="D9" s="16">
        <v>1</v>
      </c>
      <c r="E9" s="3" t="s">
        <v>484</v>
      </c>
      <c r="F9" s="11">
        <v>30</v>
      </c>
      <c r="G9" s="11" t="s">
        <v>131</v>
      </c>
      <c r="H9" s="11">
        <f>IF(Table24[[#This Row],[Well Used?]]="Unused",30,IF(Table24[[#This Row],[Well Used?]]="1st Use",22,IF(Table24[[#This Row],[Well Used?]]="2nd Use",14,IF(Table24[[#This Row],[Well Used?]]="3rd Use",6,"Well Done"))))</f>
        <v>30</v>
      </c>
      <c r="I9" s="18" t="str">
        <f>IF(Table24[[#This Row],[Volume  (ul) Remaining]]=6,"Well Done","-")</f>
        <v>-</v>
      </c>
      <c r="J9" s="11"/>
      <c r="K9" s="11"/>
      <c r="L9" s="11"/>
      <c r="N9" s="7" t="s">
        <v>35</v>
      </c>
      <c r="O9" s="37" t="str">
        <f t="shared" si="7"/>
        <v>806rcbc48 =30</v>
      </c>
      <c r="P9" s="37" t="str">
        <f t="shared" si="8"/>
        <v>806rcbc49 =30</v>
      </c>
      <c r="Q9" s="37" t="str">
        <f t="shared" si="9"/>
        <v>806rcbc50 =30</v>
      </c>
      <c r="R9" s="37" t="str">
        <f t="shared" si="10"/>
        <v>806rcbc51 =30</v>
      </c>
      <c r="S9" s="37" t="str">
        <f t="shared" si="11"/>
        <v>806rcbc52 =30</v>
      </c>
      <c r="T9" s="37" t="str">
        <f t="shared" si="0"/>
        <v>806rcbc53 =30</v>
      </c>
      <c r="U9" s="37" t="str">
        <f t="shared" si="1"/>
        <v>806rcbc54 =30</v>
      </c>
      <c r="V9" s="37" t="str">
        <f t="shared" si="2"/>
        <v>806rcbc55 =30</v>
      </c>
      <c r="W9" s="37" t="str">
        <f t="shared" si="3"/>
        <v>806rcbc56 =30</v>
      </c>
      <c r="X9" s="37" t="str">
        <f t="shared" si="4"/>
        <v>806rcbc57 =30</v>
      </c>
      <c r="Y9" s="37" t="str">
        <f t="shared" si="5"/>
        <v>806rcbc58 =30</v>
      </c>
      <c r="Z9" s="37" t="str">
        <f t="shared" si="6"/>
        <v>806rcbc59 =30</v>
      </c>
    </row>
    <row r="10" spans="1:26">
      <c r="A10" s="16">
        <v>1</v>
      </c>
      <c r="B10" s="16" t="s">
        <v>40</v>
      </c>
      <c r="C10" s="16" t="s">
        <v>41</v>
      </c>
      <c r="D10" s="16">
        <v>1</v>
      </c>
      <c r="E10" s="3" t="s">
        <v>496</v>
      </c>
      <c r="F10" s="11">
        <v>30</v>
      </c>
      <c r="G10" s="11" t="s">
        <v>131</v>
      </c>
      <c r="H10" s="11">
        <f>IF(Table24[[#This Row],[Well Used?]]="Unused",30,IF(Table24[[#This Row],[Well Used?]]="1st Use",22,IF(Table24[[#This Row],[Well Used?]]="2nd Use",14,IF(Table24[[#This Row],[Well Used?]]="3rd Use",6,"Well Done"))))</f>
        <v>30</v>
      </c>
      <c r="I10" s="18" t="str">
        <f>IF(Table24[[#This Row],[Volume  (ul) Remaining]]=6,"Well Done","-")</f>
        <v>-</v>
      </c>
      <c r="J10" s="11"/>
      <c r="K10" s="11"/>
      <c r="L10" s="11"/>
      <c r="N10" s="7" t="s">
        <v>38</v>
      </c>
      <c r="O10" s="37" t="str">
        <f t="shared" si="7"/>
        <v>806rcbc60 =30</v>
      </c>
      <c r="P10" s="37" t="str">
        <f t="shared" si="8"/>
        <v>806rcbc61 =30</v>
      </c>
      <c r="Q10" s="37" t="str">
        <f t="shared" si="9"/>
        <v>806rcbc62 =30</v>
      </c>
      <c r="R10" s="37" t="str">
        <f t="shared" si="10"/>
        <v>806rcbc63 =30</v>
      </c>
      <c r="S10" s="37" t="str">
        <f t="shared" si="11"/>
        <v>806rcbc64 =30</v>
      </c>
      <c r="T10" s="37" t="str">
        <f t="shared" si="0"/>
        <v>806rcbc65 =30</v>
      </c>
      <c r="U10" s="37" t="str">
        <f t="shared" si="1"/>
        <v>806rcbc66 =30</v>
      </c>
      <c r="V10" s="37" t="str">
        <f t="shared" si="2"/>
        <v>806rcbc67 =30</v>
      </c>
      <c r="W10" s="37" t="str">
        <f t="shared" si="3"/>
        <v>806rcbc68 =30</v>
      </c>
      <c r="X10" s="37" t="str">
        <f t="shared" si="4"/>
        <v>806rcbc69 =30</v>
      </c>
      <c r="Y10" s="37" t="str">
        <f t="shared" si="5"/>
        <v>806rcbc70 =30</v>
      </c>
      <c r="Z10" s="37" t="str">
        <f t="shared" si="6"/>
        <v>806rcbc71 =30</v>
      </c>
    </row>
    <row r="11" spans="1:26">
      <c r="A11" s="16">
        <v>1</v>
      </c>
      <c r="B11" s="16" t="s">
        <v>43</v>
      </c>
      <c r="C11" s="16" t="s">
        <v>44</v>
      </c>
      <c r="D11" s="16">
        <v>1</v>
      </c>
      <c r="E11" s="3" t="s">
        <v>508</v>
      </c>
      <c r="F11" s="11">
        <v>30</v>
      </c>
      <c r="G11" s="11" t="s">
        <v>131</v>
      </c>
      <c r="H11" s="11">
        <f>IF(Table24[[#This Row],[Well Used?]]="Unused",30,IF(Table24[[#This Row],[Well Used?]]="1st Use",22,IF(Table24[[#This Row],[Well Used?]]="2nd Use",14,IF(Table24[[#This Row],[Well Used?]]="3rd Use",6,"Well Done"))))</f>
        <v>30</v>
      </c>
      <c r="I11" s="18" t="str">
        <f>IF(Table24[[#This Row],[Volume  (ul) Remaining]]=6,"Well Done","-")</f>
        <v>-</v>
      </c>
      <c r="J11" s="11"/>
      <c r="K11" s="11"/>
      <c r="L11" s="11"/>
      <c r="N11" s="7" t="s">
        <v>41</v>
      </c>
      <c r="O11" s="37" t="str">
        <f t="shared" si="7"/>
        <v>806rcbc72 =30</v>
      </c>
      <c r="P11" s="37" t="str">
        <f t="shared" si="8"/>
        <v>806rcbc73 =30</v>
      </c>
      <c r="Q11" s="37" t="str">
        <f t="shared" si="9"/>
        <v>806rcbc74 =30</v>
      </c>
      <c r="R11" s="37" t="str">
        <f t="shared" si="10"/>
        <v>806rcbc75 =30</v>
      </c>
      <c r="S11" s="37" t="str">
        <f t="shared" si="11"/>
        <v>806rcbc76 =30</v>
      </c>
      <c r="T11" s="37" t="str">
        <f t="shared" si="0"/>
        <v>806rcbc77 =30</v>
      </c>
      <c r="U11" s="37" t="str">
        <f t="shared" si="1"/>
        <v>806rcbc78 =30</v>
      </c>
      <c r="V11" s="37" t="str">
        <f t="shared" si="2"/>
        <v>806rcbc79 =30</v>
      </c>
      <c r="W11" s="37" t="str">
        <f t="shared" si="3"/>
        <v>806rcbc80 =30</v>
      </c>
      <c r="X11" s="37" t="str">
        <f t="shared" si="4"/>
        <v>806rcbc81 =30</v>
      </c>
      <c r="Y11" s="37" t="str">
        <f t="shared" si="5"/>
        <v>806rcbc82 =30</v>
      </c>
      <c r="Z11" s="37" t="str">
        <f t="shared" si="6"/>
        <v>806rcbc83 =30</v>
      </c>
    </row>
    <row r="12" spans="1:26">
      <c r="A12" s="16">
        <v>1</v>
      </c>
      <c r="B12" s="16" t="s">
        <v>46</v>
      </c>
      <c r="C12" s="16" t="s">
        <v>22</v>
      </c>
      <c r="D12" s="16">
        <v>2</v>
      </c>
      <c r="E12" s="3" t="s">
        <v>424</v>
      </c>
      <c r="F12" s="11">
        <v>30</v>
      </c>
      <c r="G12" s="11" t="s">
        <v>131</v>
      </c>
      <c r="H12" s="11">
        <f>IF(Table24[[#This Row],[Well Used?]]="Unused",30,IF(Table24[[#This Row],[Well Used?]]="1st Use",22,IF(Table24[[#This Row],[Well Used?]]="2nd Use",14,IF(Table24[[#This Row],[Well Used?]]="3rd Use",6,"Well Done"))))</f>
        <v>30</v>
      </c>
      <c r="I12" s="18" t="str">
        <f>IF(Table24[[#This Row],[Volume  (ul) Remaining]]=6,"Well Done","-")</f>
        <v>-</v>
      </c>
      <c r="J12" s="11"/>
      <c r="K12" s="11"/>
      <c r="L12" s="11"/>
      <c r="N12" s="7" t="s">
        <v>44</v>
      </c>
      <c r="O12" s="37" t="str">
        <f t="shared" si="7"/>
        <v>806rcbc84 =30</v>
      </c>
      <c r="P12" s="37" t="str">
        <f t="shared" si="8"/>
        <v>806rcbc85 =30</v>
      </c>
      <c r="Q12" s="37" t="str">
        <f t="shared" si="9"/>
        <v>806rcbc86 =30</v>
      </c>
      <c r="R12" s="37" t="str">
        <f t="shared" si="10"/>
        <v>806rcbc87 =30</v>
      </c>
      <c r="S12" s="37" t="str">
        <f t="shared" si="11"/>
        <v>806rcbc88 =30</v>
      </c>
      <c r="T12" s="37" t="str">
        <f t="shared" si="0"/>
        <v>806rcbc89 =30</v>
      </c>
      <c r="U12" s="37" t="str">
        <f t="shared" si="1"/>
        <v>806rcbc90 =30</v>
      </c>
      <c r="V12" s="37" t="str">
        <f t="shared" si="2"/>
        <v>806rcbc91 =30</v>
      </c>
      <c r="W12" s="37" t="str">
        <f t="shared" si="3"/>
        <v>806rcbc92 =30</v>
      </c>
      <c r="X12" s="37" t="str">
        <f t="shared" si="4"/>
        <v>806rcbc93 =30</v>
      </c>
      <c r="Y12" s="37" t="str">
        <f t="shared" si="5"/>
        <v>806rcbc94 =30</v>
      </c>
      <c r="Z12" s="37" t="str">
        <f t="shared" si="6"/>
        <v>806rcbc95 =30</v>
      </c>
    </row>
    <row r="13" spans="1:26">
      <c r="A13" s="16">
        <v>1</v>
      </c>
      <c r="B13" s="16" t="s">
        <v>49</v>
      </c>
      <c r="C13" s="16" t="s">
        <v>26</v>
      </c>
      <c r="D13" s="16">
        <v>2</v>
      </c>
      <c r="E13" s="3" t="s">
        <v>437</v>
      </c>
      <c r="F13" s="11">
        <v>30</v>
      </c>
      <c r="G13" s="11" t="s">
        <v>131</v>
      </c>
      <c r="H13" s="11">
        <f>IF(Table24[[#This Row],[Well Used?]]="Unused",30,IF(Table24[[#This Row],[Well Used?]]="1st Use",22,IF(Table24[[#This Row],[Well Used?]]="2nd Use",14,IF(Table24[[#This Row],[Well Used?]]="3rd Use",6,"Well Done"))))</f>
        <v>30</v>
      </c>
      <c r="I13" s="18" t="str">
        <f>IF(Table24[[#This Row],[Volume  (ul) Remaining]]=6,"Well Done","-")</f>
        <v>-</v>
      </c>
      <c r="J13" s="11"/>
      <c r="K13" s="11"/>
      <c r="L13" s="11"/>
    </row>
    <row r="14" spans="1:26" ht="17.100000000000001" thickBot="1">
      <c r="A14" s="16">
        <v>1</v>
      </c>
      <c r="B14" s="16" t="s">
        <v>51</v>
      </c>
      <c r="C14" s="16" t="s">
        <v>29</v>
      </c>
      <c r="D14" s="16">
        <v>2</v>
      </c>
      <c r="E14" s="3" t="s">
        <v>449</v>
      </c>
      <c r="F14" s="11">
        <v>30</v>
      </c>
      <c r="G14" s="11" t="s">
        <v>131</v>
      </c>
      <c r="H14" s="11">
        <f>IF(Table24[[#This Row],[Well Used?]]="Unused",30,IF(Table24[[#This Row],[Well Used?]]="1st Use",22,IF(Table24[[#This Row],[Well Used?]]="2nd Use",14,IF(Table24[[#This Row],[Well Used?]]="3rd Use",6,"Well Done"))))</f>
        <v>30</v>
      </c>
      <c r="I14" s="18" t="str">
        <f>IF(Table24[[#This Row],[Volume  (ul) Remaining]]=6,"Well Done","-")</f>
        <v>-</v>
      </c>
      <c r="J14" s="11"/>
      <c r="K14" s="11"/>
      <c r="L14" s="11"/>
    </row>
    <row r="15" spans="1:26">
      <c r="A15" s="16">
        <v>1</v>
      </c>
      <c r="B15" s="16" t="s">
        <v>53</v>
      </c>
      <c r="C15" s="16" t="s">
        <v>32</v>
      </c>
      <c r="D15" s="16">
        <v>2</v>
      </c>
      <c r="E15" s="3" t="s">
        <v>461</v>
      </c>
      <c r="F15" s="11">
        <v>30</v>
      </c>
      <c r="G15" s="11" t="s">
        <v>131</v>
      </c>
      <c r="H15" s="11">
        <f>IF(Table24[[#This Row],[Well Used?]]="Unused",30,IF(Table24[[#This Row],[Well Used?]]="1st Use",22,IF(Table24[[#This Row],[Well Used?]]="2nd Use",14,IF(Table24[[#This Row],[Well Used?]]="3rd Use",6,"Well Done"))))</f>
        <v>30</v>
      </c>
      <c r="I15" s="18" t="str">
        <f>IF(Table24[[#This Row],[Volume  (ul) Remaining]]=6,"Well Done","-")</f>
        <v>-</v>
      </c>
      <c r="J15" s="11"/>
      <c r="K15" s="11"/>
      <c r="L15" s="11"/>
      <c r="N15" s="54" t="s">
        <v>55</v>
      </c>
      <c r="O15" s="55"/>
      <c r="P15" s="55"/>
      <c r="Q15" s="55"/>
      <c r="R15" s="55"/>
      <c r="S15" s="55"/>
      <c r="T15" s="55"/>
      <c r="U15" s="55"/>
      <c r="V15" s="55"/>
      <c r="W15" s="55"/>
      <c r="X15" s="55"/>
      <c r="Y15" s="55"/>
      <c r="Z15" s="56"/>
    </row>
    <row r="16" spans="1:26">
      <c r="A16" s="16">
        <v>1</v>
      </c>
      <c r="B16" s="16" t="s">
        <v>56</v>
      </c>
      <c r="C16" s="16" t="s">
        <v>35</v>
      </c>
      <c r="D16" s="16">
        <v>2</v>
      </c>
      <c r="E16" s="3" t="s">
        <v>473</v>
      </c>
      <c r="F16" s="11">
        <v>30</v>
      </c>
      <c r="G16" s="11" t="s">
        <v>131</v>
      </c>
      <c r="H16" s="11">
        <f>IF(Table24[[#This Row],[Well Used?]]="Unused",30,IF(Table24[[#This Row],[Well Used?]]="1st Use",22,IF(Table24[[#This Row],[Well Used?]]="2nd Use",14,IF(Table24[[#This Row],[Well Used?]]="3rd Use",6,"Well Done"))))</f>
        <v>30</v>
      </c>
      <c r="I16" s="18" t="str">
        <f>IF(Table24[[#This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v>
      </c>
      <c r="B17" s="16" t="s">
        <v>58</v>
      </c>
      <c r="C17" s="16" t="s">
        <v>38</v>
      </c>
      <c r="D17" s="16">
        <v>2</v>
      </c>
      <c r="E17" s="3" t="s">
        <v>485</v>
      </c>
      <c r="F17" s="11">
        <v>30</v>
      </c>
      <c r="G17" s="11" t="s">
        <v>131</v>
      </c>
      <c r="H17" s="11">
        <f>IF(Table24[[#This Row],[Well Used?]]="Unused",30,IF(Table24[[#This Row],[Well Used?]]="1st Use",22,IF(Table24[[#This Row],[Well Used?]]="2nd Use",14,IF(Table24[[#This Row],[Well Used?]]="3rd Use",6,"Well Done"))))</f>
        <v>30</v>
      </c>
      <c r="I17" s="18" t="str">
        <f>IF(Table24[[#This Row],[Volume  (ul) Remaining]]=6,"Well Done","-")</f>
        <v>-</v>
      </c>
      <c r="J17" s="11"/>
      <c r="K17" s="11"/>
      <c r="L17" s="11"/>
      <c r="N17" s="60"/>
      <c r="O17" s="61"/>
      <c r="P17" s="61"/>
      <c r="Q17" s="61"/>
      <c r="R17" s="61"/>
      <c r="S17" s="61"/>
      <c r="T17" s="61"/>
      <c r="U17" s="61"/>
      <c r="V17" s="61"/>
      <c r="W17" s="61"/>
      <c r="X17" s="61"/>
      <c r="Y17" s="61"/>
      <c r="Z17" s="62"/>
    </row>
    <row r="18" spans="1:26" ht="15" customHeight="1">
      <c r="A18" s="16">
        <v>1</v>
      </c>
      <c r="B18" s="16" t="s">
        <v>60</v>
      </c>
      <c r="C18" s="16" t="s">
        <v>41</v>
      </c>
      <c r="D18" s="16">
        <v>2</v>
      </c>
      <c r="E18" s="3" t="s">
        <v>497</v>
      </c>
      <c r="F18" s="11">
        <v>30</v>
      </c>
      <c r="G18" s="11" t="s">
        <v>131</v>
      </c>
      <c r="H18" s="11">
        <f>IF(Table24[[#This Row],[Well Used?]]="Unused",30,IF(Table24[[#This Row],[Well Used?]]="1st Use",22,IF(Table24[[#This Row],[Well Used?]]="2nd Use",14,IF(Table24[[#This Row],[Well Used?]]="3rd Use",6,"Well Done"))))</f>
        <v>30</v>
      </c>
      <c r="I18" s="18" t="str">
        <f>IF(Table24[[#This Row],[Volume  (ul) Remaining]]=6,"Well Done","-")</f>
        <v>-</v>
      </c>
      <c r="J18" s="11"/>
      <c r="K18" s="11"/>
      <c r="L18" s="11"/>
      <c r="N18" s="63" t="s">
        <v>62</v>
      </c>
      <c r="O18" s="64"/>
      <c r="P18" s="64"/>
      <c r="Q18" s="64"/>
      <c r="R18" s="64"/>
      <c r="S18" s="64"/>
      <c r="T18" s="64"/>
      <c r="U18" s="64"/>
      <c r="V18" s="64"/>
      <c r="W18" s="64"/>
      <c r="X18" s="64"/>
      <c r="Y18" s="64"/>
      <c r="Z18" s="65"/>
    </row>
    <row r="19" spans="1:26">
      <c r="A19" s="16">
        <v>1</v>
      </c>
      <c r="B19" s="16" t="s">
        <v>63</v>
      </c>
      <c r="C19" s="16" t="s">
        <v>44</v>
      </c>
      <c r="D19" s="16">
        <v>2</v>
      </c>
      <c r="E19" s="3" t="s">
        <v>509</v>
      </c>
      <c r="F19" s="11">
        <v>30</v>
      </c>
      <c r="G19" s="11" t="s">
        <v>131</v>
      </c>
      <c r="H19" s="11">
        <f>IF(Table24[[#This Row],[Well Used?]]="Unused",30,IF(Table24[[#This Row],[Well Used?]]="1st Use",22,IF(Table24[[#This Row],[Well Used?]]="2nd Use",14,IF(Table24[[#This Row],[Well Used?]]="3rd Use",6,"Well Done"))))</f>
        <v>30</v>
      </c>
      <c r="I19" s="18" t="str">
        <f>IF(Table24[[#This Row],[Volume  (ul) Remaining]]=6,"Well Done","-")</f>
        <v>-</v>
      </c>
      <c r="J19" s="11"/>
      <c r="K19" s="11"/>
      <c r="L19" s="11"/>
      <c r="N19" s="63"/>
      <c r="O19" s="64"/>
      <c r="P19" s="64"/>
      <c r="Q19" s="64"/>
      <c r="R19" s="64"/>
      <c r="S19" s="64"/>
      <c r="T19" s="64"/>
      <c r="U19" s="64"/>
      <c r="V19" s="64"/>
      <c r="W19" s="64"/>
      <c r="X19" s="64"/>
      <c r="Y19" s="64"/>
      <c r="Z19" s="65"/>
    </row>
    <row r="20" spans="1:26">
      <c r="A20" s="16">
        <v>1</v>
      </c>
      <c r="B20" s="16" t="s">
        <v>65</v>
      </c>
      <c r="C20" s="16" t="s">
        <v>22</v>
      </c>
      <c r="D20" s="16">
        <v>3</v>
      </c>
      <c r="E20" s="3" t="s">
        <v>425</v>
      </c>
      <c r="F20" s="11">
        <v>30</v>
      </c>
      <c r="G20" s="11" t="s">
        <v>131</v>
      </c>
      <c r="H20" s="11">
        <f>IF(Table24[[#This Row],[Well Used?]]="Unused",30,IF(Table24[[#This Row],[Well Used?]]="1st Use",22,IF(Table24[[#This Row],[Well Used?]]="2nd Use",14,IF(Table24[[#This Row],[Well Used?]]="3rd Use",6,"Well Done"))))</f>
        <v>30</v>
      </c>
      <c r="I20" s="18" t="str">
        <f>IF(Table24[[#This Row],[Volume  (ul) Remaining]]=6,"Well Done","-")</f>
        <v>-</v>
      </c>
      <c r="J20" s="11"/>
      <c r="K20" s="11"/>
      <c r="L20" s="11"/>
      <c r="N20" s="63"/>
      <c r="O20" s="64"/>
      <c r="P20" s="64"/>
      <c r="Q20" s="64"/>
      <c r="R20" s="64"/>
      <c r="S20" s="64"/>
      <c r="T20" s="64"/>
      <c r="U20" s="64"/>
      <c r="V20" s="64"/>
      <c r="W20" s="64"/>
      <c r="X20" s="64"/>
      <c r="Y20" s="64"/>
      <c r="Z20" s="65"/>
    </row>
    <row r="21" spans="1:26">
      <c r="A21" s="16">
        <v>1</v>
      </c>
      <c r="B21" s="16" t="s">
        <v>67</v>
      </c>
      <c r="C21" s="16" t="s">
        <v>26</v>
      </c>
      <c r="D21" s="16">
        <v>3</v>
      </c>
      <c r="E21" s="3" t="s">
        <v>438</v>
      </c>
      <c r="F21" s="11">
        <v>30</v>
      </c>
      <c r="G21" s="11" t="s">
        <v>131</v>
      </c>
      <c r="H21" s="11">
        <f>IF(Table24[[#This Row],[Well Used?]]="Unused",30,IF(Table24[[#This Row],[Well Used?]]="1st Use",22,IF(Table24[[#This Row],[Well Used?]]="2nd Use",14,IF(Table24[[#This Row],[Well Used?]]="3rd Use",6,"Well Done"))))</f>
        <v>30</v>
      </c>
      <c r="I21" s="18" t="str">
        <f>IF(Table24[[#This Row],[Volume  (ul) Remaining]]=6,"Well Done","-")</f>
        <v>-</v>
      </c>
      <c r="J21" s="11"/>
      <c r="K21" s="11"/>
      <c r="L21" s="11"/>
      <c r="N21" s="63"/>
      <c r="O21" s="64"/>
      <c r="P21" s="64"/>
      <c r="Q21" s="64"/>
      <c r="R21" s="64"/>
      <c r="S21" s="64"/>
      <c r="T21" s="64"/>
      <c r="U21" s="64"/>
      <c r="V21" s="64"/>
      <c r="W21" s="64"/>
      <c r="X21" s="64"/>
      <c r="Y21" s="64"/>
      <c r="Z21" s="65"/>
    </row>
    <row r="22" spans="1:26">
      <c r="A22" s="16">
        <v>1</v>
      </c>
      <c r="B22" s="16" t="s">
        <v>69</v>
      </c>
      <c r="C22" s="16" t="s">
        <v>29</v>
      </c>
      <c r="D22" s="16">
        <v>3</v>
      </c>
      <c r="E22" s="3" t="s">
        <v>450</v>
      </c>
      <c r="F22" s="11">
        <v>30</v>
      </c>
      <c r="G22" s="11" t="s">
        <v>131</v>
      </c>
      <c r="H22" s="11">
        <f>IF(Table24[[#This Row],[Well Used?]]="Unused",30,IF(Table24[[#This Row],[Well Used?]]="1st Use",22,IF(Table24[[#This Row],[Well Used?]]="2nd Use",14,IF(Table24[[#This Row],[Well Used?]]="3rd Use",6,"Well Done"))))</f>
        <v>30</v>
      </c>
      <c r="I22" s="18" t="str">
        <f>IF(Table24[[#This Row],[Volume  (ul) Remaining]]=6,"Well Done","-")</f>
        <v>-</v>
      </c>
      <c r="J22" s="11"/>
      <c r="K22" s="11"/>
      <c r="L22" s="11"/>
      <c r="N22" s="63"/>
      <c r="O22" s="64"/>
      <c r="P22" s="64"/>
      <c r="Q22" s="64"/>
      <c r="R22" s="64"/>
      <c r="S22" s="64"/>
      <c r="T22" s="64"/>
      <c r="U22" s="64"/>
      <c r="V22" s="64"/>
      <c r="W22" s="64"/>
      <c r="X22" s="64"/>
      <c r="Y22" s="64"/>
      <c r="Z22" s="65"/>
    </row>
    <row r="23" spans="1:26">
      <c r="A23" s="16">
        <v>1</v>
      </c>
      <c r="B23" s="16" t="s">
        <v>71</v>
      </c>
      <c r="C23" s="16" t="s">
        <v>32</v>
      </c>
      <c r="D23" s="16">
        <v>3</v>
      </c>
      <c r="E23" s="3" t="s">
        <v>462</v>
      </c>
      <c r="F23" s="11">
        <v>30</v>
      </c>
      <c r="G23" s="11" t="s">
        <v>131</v>
      </c>
      <c r="H23" s="11">
        <f>IF(Table24[[#This Row],[Well Used?]]="Unused",30,IF(Table24[[#This Row],[Well Used?]]="1st Use",22,IF(Table24[[#This Row],[Well Used?]]="2nd Use",14,IF(Table24[[#This Row],[Well Used?]]="3rd Use",6,"Well Done"))))</f>
        <v>30</v>
      </c>
      <c r="I23" s="18" t="str">
        <f>IF(Table24[[#This Row],[Volume  (ul) Remaining]]=6,"Well Done","-")</f>
        <v>-</v>
      </c>
      <c r="J23" s="11"/>
      <c r="K23" s="11"/>
      <c r="L23" s="11"/>
      <c r="N23" s="63"/>
      <c r="O23" s="64"/>
      <c r="P23" s="64"/>
      <c r="Q23" s="64"/>
      <c r="R23" s="64"/>
      <c r="S23" s="64"/>
      <c r="T23" s="64"/>
      <c r="U23" s="64"/>
      <c r="V23" s="64"/>
      <c r="W23" s="64"/>
      <c r="X23" s="64"/>
      <c r="Y23" s="64"/>
      <c r="Z23" s="65"/>
    </row>
    <row r="24" spans="1:26">
      <c r="A24" s="16">
        <v>1</v>
      </c>
      <c r="B24" s="16" t="s">
        <v>73</v>
      </c>
      <c r="C24" s="16" t="s">
        <v>35</v>
      </c>
      <c r="D24" s="16">
        <v>3</v>
      </c>
      <c r="E24" s="3" t="s">
        <v>474</v>
      </c>
      <c r="F24" s="11">
        <v>30</v>
      </c>
      <c r="G24" s="11" t="s">
        <v>131</v>
      </c>
      <c r="H24" s="11">
        <f>IF(Table24[[#This Row],[Well Used?]]="Unused",30,IF(Table24[[#This Row],[Well Used?]]="1st Use",22,IF(Table24[[#This Row],[Well Used?]]="2nd Use",14,IF(Table24[[#This Row],[Well Used?]]="3rd Use",6,"Well Done"))))</f>
        <v>30</v>
      </c>
      <c r="I24" s="18" t="str">
        <f>IF(Table24[[#This Row],[Volume  (ul) Remaining]]=6,"Well Done","-")</f>
        <v>-</v>
      </c>
      <c r="J24" s="11"/>
      <c r="K24" s="11"/>
      <c r="L24" s="11"/>
      <c r="N24" s="63"/>
      <c r="O24" s="64"/>
      <c r="P24" s="64"/>
      <c r="Q24" s="64"/>
      <c r="R24" s="64"/>
      <c r="S24" s="64"/>
      <c r="T24" s="64"/>
      <c r="U24" s="64"/>
      <c r="V24" s="64"/>
      <c r="W24" s="64"/>
      <c r="X24" s="64"/>
      <c r="Y24" s="64"/>
      <c r="Z24" s="65"/>
    </row>
    <row r="25" spans="1:26">
      <c r="A25" s="16">
        <v>1</v>
      </c>
      <c r="B25" s="16" t="s">
        <v>75</v>
      </c>
      <c r="C25" s="16" t="s">
        <v>38</v>
      </c>
      <c r="D25" s="16">
        <v>3</v>
      </c>
      <c r="E25" s="3" t="s">
        <v>486</v>
      </c>
      <c r="F25" s="11">
        <v>30</v>
      </c>
      <c r="G25" s="11" t="s">
        <v>131</v>
      </c>
      <c r="H25" s="11">
        <f>IF(Table24[[#This Row],[Well Used?]]="Unused",30,IF(Table24[[#This Row],[Well Used?]]="1st Use",22,IF(Table24[[#This Row],[Well Used?]]="2nd Use",14,IF(Table24[[#This Row],[Well Used?]]="3rd Use",6,"Well Done"))))</f>
        <v>30</v>
      </c>
      <c r="I25" s="18" t="str">
        <f>IF(Table24[[#This Row],[Volume  (ul) Remaining]]=6,"Well Done","-")</f>
        <v>-</v>
      </c>
      <c r="J25" s="11"/>
      <c r="K25" s="11"/>
      <c r="L25" s="11"/>
      <c r="N25" s="63"/>
      <c r="O25" s="64"/>
      <c r="P25" s="64"/>
      <c r="Q25" s="64"/>
      <c r="R25" s="64"/>
      <c r="S25" s="64"/>
      <c r="T25" s="64"/>
      <c r="U25" s="64"/>
      <c r="V25" s="64"/>
      <c r="W25" s="64"/>
      <c r="X25" s="64"/>
      <c r="Y25" s="64"/>
      <c r="Z25" s="65"/>
    </row>
    <row r="26" spans="1:26">
      <c r="A26" s="16">
        <v>1</v>
      </c>
      <c r="B26" s="16" t="s">
        <v>77</v>
      </c>
      <c r="C26" s="16" t="s">
        <v>41</v>
      </c>
      <c r="D26" s="16">
        <v>3</v>
      </c>
      <c r="E26" s="3" t="s">
        <v>498</v>
      </c>
      <c r="F26" s="11">
        <v>30</v>
      </c>
      <c r="G26" s="11" t="s">
        <v>131</v>
      </c>
      <c r="H26" s="11">
        <f>IF(Table24[[#This Row],[Well Used?]]="Unused",30,IF(Table24[[#This Row],[Well Used?]]="1st Use",22,IF(Table24[[#This Row],[Well Used?]]="2nd Use",14,IF(Table24[[#This Row],[Well Used?]]="3rd Use",6,"Well Done"))))</f>
        <v>30</v>
      </c>
      <c r="I26" s="18" t="str">
        <f>IF(Table24[[#This Row],[Volume  (ul) Remaining]]=6,"Well Done","-")</f>
        <v>-</v>
      </c>
      <c r="J26" s="11"/>
      <c r="K26" s="11"/>
      <c r="L26" s="11"/>
      <c r="N26" s="63"/>
      <c r="O26" s="64"/>
      <c r="P26" s="64"/>
      <c r="Q26" s="64"/>
      <c r="R26" s="64"/>
      <c r="S26" s="64"/>
      <c r="T26" s="64"/>
      <c r="U26" s="64"/>
      <c r="V26" s="64"/>
      <c r="W26" s="64"/>
      <c r="X26" s="64"/>
      <c r="Y26" s="64"/>
      <c r="Z26" s="65"/>
    </row>
    <row r="27" spans="1:26">
      <c r="A27" s="16">
        <v>1</v>
      </c>
      <c r="B27" s="16" t="s">
        <v>79</v>
      </c>
      <c r="C27" s="16" t="s">
        <v>44</v>
      </c>
      <c r="D27" s="16">
        <v>3</v>
      </c>
      <c r="E27" s="3" t="s">
        <v>510</v>
      </c>
      <c r="F27" s="11">
        <v>30</v>
      </c>
      <c r="G27" s="11" t="s">
        <v>131</v>
      </c>
      <c r="H27" s="11">
        <f>IF(Table24[[#This Row],[Well Used?]]="Unused",30,IF(Table24[[#This Row],[Well Used?]]="1st Use",22,IF(Table24[[#This Row],[Well Used?]]="2nd Use",14,IF(Table24[[#This Row],[Well Used?]]="3rd Use",6,"Well Done"))))</f>
        <v>30</v>
      </c>
      <c r="I27" s="18" t="str">
        <f>IF(Table24[[#This Row],[Volume  (ul) Remaining]]=6,"Well Done","-")</f>
        <v>-</v>
      </c>
      <c r="J27" s="11"/>
      <c r="K27" s="11"/>
      <c r="L27" s="11"/>
      <c r="N27" s="63"/>
      <c r="O27" s="64"/>
      <c r="P27" s="64"/>
      <c r="Q27" s="64"/>
      <c r="R27" s="64"/>
      <c r="S27" s="64"/>
      <c r="T27" s="64"/>
      <c r="U27" s="64"/>
      <c r="V27" s="64"/>
      <c r="W27" s="64"/>
      <c r="X27" s="64"/>
      <c r="Y27" s="64"/>
      <c r="Z27" s="65"/>
    </row>
    <row r="28" spans="1:26">
      <c r="A28" s="16">
        <v>1</v>
      </c>
      <c r="B28" s="16" t="s">
        <v>81</v>
      </c>
      <c r="C28" s="16" t="s">
        <v>22</v>
      </c>
      <c r="D28" s="16">
        <v>4</v>
      </c>
      <c r="E28" s="3" t="s">
        <v>426</v>
      </c>
      <c r="F28" s="11">
        <v>30</v>
      </c>
      <c r="G28" s="11" t="s">
        <v>131</v>
      </c>
      <c r="H28" s="11">
        <f>IF(Table24[[#This Row],[Well Used?]]="Unused",30,IF(Table24[[#This Row],[Well Used?]]="1st Use",22,IF(Table24[[#This Row],[Well Used?]]="2nd Use",14,IF(Table24[[#This Row],[Well Used?]]="3rd Use",6,"Well Done"))))</f>
        <v>30</v>
      </c>
      <c r="I28" s="18" t="str">
        <f>IF(Table24[[#This Row],[Volume  (ul) Remaining]]=6,"Well Done","-")</f>
        <v>-</v>
      </c>
      <c r="J28" s="11"/>
      <c r="K28" s="11"/>
      <c r="L28" s="11"/>
      <c r="N28" s="63"/>
      <c r="O28" s="64"/>
      <c r="P28" s="64"/>
      <c r="Q28" s="64"/>
      <c r="R28" s="64"/>
      <c r="S28" s="64"/>
      <c r="T28" s="64"/>
      <c r="U28" s="64"/>
      <c r="V28" s="64"/>
      <c r="W28" s="64"/>
      <c r="X28" s="64"/>
      <c r="Y28" s="64"/>
      <c r="Z28" s="65"/>
    </row>
    <row r="29" spans="1:26">
      <c r="A29" s="16">
        <v>1</v>
      </c>
      <c r="B29" s="16" t="s">
        <v>83</v>
      </c>
      <c r="C29" s="16" t="s">
        <v>26</v>
      </c>
      <c r="D29" s="16">
        <v>4</v>
      </c>
      <c r="E29" s="3" t="s">
        <v>439</v>
      </c>
      <c r="F29" s="11">
        <v>30</v>
      </c>
      <c r="G29" s="11" t="s">
        <v>131</v>
      </c>
      <c r="H29" s="11">
        <f>IF(Table24[[#This Row],[Well Used?]]="Unused",30,IF(Table24[[#This Row],[Well Used?]]="1st Use",22,IF(Table24[[#This Row],[Well Used?]]="2nd Use",14,IF(Table24[[#This Row],[Well Used?]]="3rd Use",6,"Well Done"))))</f>
        <v>30</v>
      </c>
      <c r="I29" s="18" t="str">
        <f>IF(Table24[[#This Row],[Volume  (ul) Remaining]]=6,"Well Done","-")</f>
        <v>-</v>
      </c>
      <c r="J29" s="11"/>
      <c r="K29" s="11"/>
      <c r="L29" s="11"/>
      <c r="N29" s="63"/>
      <c r="O29" s="64"/>
      <c r="P29" s="64"/>
      <c r="Q29" s="64"/>
      <c r="R29" s="64"/>
      <c r="S29" s="64"/>
      <c r="T29" s="64"/>
      <c r="U29" s="64"/>
      <c r="V29" s="64"/>
      <c r="W29" s="64"/>
      <c r="X29" s="64"/>
      <c r="Y29" s="64"/>
      <c r="Z29" s="65"/>
    </row>
    <row r="30" spans="1:26">
      <c r="A30" s="16">
        <v>1</v>
      </c>
      <c r="B30" s="16" t="s">
        <v>85</v>
      </c>
      <c r="C30" s="16" t="s">
        <v>29</v>
      </c>
      <c r="D30" s="16">
        <v>4</v>
      </c>
      <c r="E30" s="3" t="s">
        <v>451</v>
      </c>
      <c r="F30" s="11">
        <v>30</v>
      </c>
      <c r="G30" s="11" t="s">
        <v>131</v>
      </c>
      <c r="H30" s="11">
        <f>IF(Table24[[#This Row],[Well Used?]]="Unused",30,IF(Table24[[#This Row],[Well Used?]]="1st Use",22,IF(Table24[[#This Row],[Well Used?]]="2nd Use",14,IF(Table24[[#This Row],[Well Used?]]="3rd Use",6,"Well Done"))))</f>
        <v>30</v>
      </c>
      <c r="I30" s="18" t="str">
        <f>IF(Table24[[#This Row],[Volume  (ul) Remaining]]=6,"Well Done","-")</f>
        <v>-</v>
      </c>
      <c r="J30" s="11"/>
      <c r="K30" s="11"/>
      <c r="L30" s="11"/>
      <c r="N30" s="63"/>
      <c r="O30" s="64"/>
      <c r="P30" s="64"/>
      <c r="Q30" s="64"/>
      <c r="R30" s="64"/>
      <c r="S30" s="64"/>
      <c r="T30" s="64"/>
      <c r="U30" s="64"/>
      <c r="V30" s="64"/>
      <c r="W30" s="64"/>
      <c r="X30" s="64"/>
      <c r="Y30" s="64"/>
      <c r="Z30" s="65"/>
    </row>
    <row r="31" spans="1:26">
      <c r="A31" s="16">
        <v>1</v>
      </c>
      <c r="B31" s="16" t="s">
        <v>87</v>
      </c>
      <c r="C31" s="16" t="s">
        <v>32</v>
      </c>
      <c r="D31" s="16">
        <v>4</v>
      </c>
      <c r="E31" s="3" t="s">
        <v>463</v>
      </c>
      <c r="F31" s="11">
        <v>30</v>
      </c>
      <c r="G31" s="11" t="s">
        <v>131</v>
      </c>
      <c r="H31" s="11">
        <f>IF(Table24[[#This Row],[Well Used?]]="Unused",30,IF(Table24[[#This Row],[Well Used?]]="1st Use",22,IF(Table24[[#This Row],[Well Used?]]="2nd Use",14,IF(Table24[[#This Row],[Well Used?]]="3rd Use",6,"Well Done"))))</f>
        <v>30</v>
      </c>
      <c r="I31" s="18" t="str">
        <f>IF(Table24[[#This Row],[Volume  (ul) Remaining]]=6,"Well Done","-")</f>
        <v>-</v>
      </c>
      <c r="J31" s="11"/>
      <c r="K31" s="11"/>
      <c r="L31" s="11"/>
      <c r="N31" s="63"/>
      <c r="O31" s="64"/>
      <c r="P31" s="64"/>
      <c r="Q31" s="64"/>
      <c r="R31" s="64"/>
      <c r="S31" s="64"/>
      <c r="T31" s="64"/>
      <c r="U31" s="64"/>
      <c r="V31" s="64"/>
      <c r="W31" s="64"/>
      <c r="X31" s="64"/>
      <c r="Y31" s="64"/>
      <c r="Z31" s="65"/>
    </row>
    <row r="32" spans="1:26">
      <c r="A32" s="16">
        <v>1</v>
      </c>
      <c r="B32" s="16" t="s">
        <v>89</v>
      </c>
      <c r="C32" s="16" t="s">
        <v>35</v>
      </c>
      <c r="D32" s="16">
        <v>4</v>
      </c>
      <c r="E32" s="3" t="s">
        <v>475</v>
      </c>
      <c r="F32" s="11">
        <v>30</v>
      </c>
      <c r="G32" s="11" t="s">
        <v>131</v>
      </c>
      <c r="H32" s="11">
        <f>IF(Table24[[#This Row],[Well Used?]]="Unused",30,IF(Table24[[#This Row],[Well Used?]]="1st Use",22,IF(Table24[[#This Row],[Well Used?]]="2nd Use",14,IF(Table24[[#This Row],[Well Used?]]="3rd Use",6,"Well Done"))))</f>
        <v>30</v>
      </c>
      <c r="I32" s="18" t="str">
        <f>IF(Table24[[#This Row],[Volume  (ul) Remaining]]=6,"Well Done","-")</f>
        <v>-</v>
      </c>
      <c r="J32" s="11"/>
      <c r="K32" s="11"/>
      <c r="L32" s="11"/>
      <c r="N32" s="63"/>
      <c r="O32" s="64"/>
      <c r="P32" s="64"/>
      <c r="Q32" s="64"/>
      <c r="R32" s="64"/>
      <c r="S32" s="64"/>
      <c r="T32" s="64"/>
      <c r="U32" s="64"/>
      <c r="V32" s="64"/>
      <c r="W32" s="64"/>
      <c r="X32" s="64"/>
      <c r="Y32" s="64"/>
      <c r="Z32" s="65"/>
    </row>
    <row r="33" spans="1:26">
      <c r="A33" s="16">
        <v>1</v>
      </c>
      <c r="B33" s="16" t="s">
        <v>91</v>
      </c>
      <c r="C33" s="16" t="s">
        <v>38</v>
      </c>
      <c r="D33" s="16">
        <v>4</v>
      </c>
      <c r="E33" s="3" t="s">
        <v>487</v>
      </c>
      <c r="F33" s="11">
        <v>30</v>
      </c>
      <c r="G33" s="11" t="s">
        <v>131</v>
      </c>
      <c r="H33" s="11">
        <f>IF(Table24[[#This Row],[Well Used?]]="Unused",30,IF(Table24[[#This Row],[Well Used?]]="1st Use",22,IF(Table24[[#This Row],[Well Used?]]="2nd Use",14,IF(Table24[[#This Row],[Well Used?]]="3rd Use",6,"Well Done"))))</f>
        <v>30</v>
      </c>
      <c r="I33" s="18" t="str">
        <f>IF(Table24[[#This Row],[Volume  (ul) Remaining]]=6,"Well Done","-")</f>
        <v>-</v>
      </c>
      <c r="J33" s="11"/>
      <c r="K33" s="11"/>
      <c r="L33" s="11"/>
      <c r="N33" s="63"/>
      <c r="O33" s="64"/>
      <c r="P33" s="64"/>
      <c r="Q33" s="64"/>
      <c r="R33" s="64"/>
      <c r="S33" s="64"/>
      <c r="T33" s="64"/>
      <c r="U33" s="64"/>
      <c r="V33" s="64"/>
      <c r="W33" s="64"/>
      <c r="X33" s="64"/>
      <c r="Y33" s="64"/>
      <c r="Z33" s="65"/>
    </row>
    <row r="34" spans="1:26">
      <c r="A34" s="16">
        <v>1</v>
      </c>
      <c r="B34" s="16" t="s">
        <v>93</v>
      </c>
      <c r="C34" s="16" t="s">
        <v>41</v>
      </c>
      <c r="D34" s="16">
        <v>4</v>
      </c>
      <c r="E34" s="3" t="s">
        <v>499</v>
      </c>
      <c r="F34" s="11">
        <v>30</v>
      </c>
      <c r="G34" s="11" t="s">
        <v>131</v>
      </c>
      <c r="H34" s="11">
        <f>IF(Table24[[#This Row],[Well Used?]]="Unused",30,IF(Table24[[#This Row],[Well Used?]]="1st Use",22,IF(Table24[[#This Row],[Well Used?]]="2nd Use",14,IF(Table24[[#This Row],[Well Used?]]="3rd Use",6,"Well Done"))))</f>
        <v>30</v>
      </c>
      <c r="I34" s="18" t="str">
        <f>IF(Table24[[#This Row],[Volume  (ul) Remaining]]=6,"Well Done","-")</f>
        <v>-</v>
      </c>
      <c r="J34" s="11"/>
      <c r="K34" s="11"/>
      <c r="L34" s="11"/>
      <c r="N34" s="63"/>
      <c r="O34" s="64"/>
      <c r="P34" s="64"/>
      <c r="Q34" s="64"/>
      <c r="R34" s="64"/>
      <c r="S34" s="64"/>
      <c r="T34" s="64"/>
      <c r="U34" s="64"/>
      <c r="V34" s="64"/>
      <c r="W34" s="64"/>
      <c r="X34" s="64"/>
      <c r="Y34" s="64"/>
      <c r="Z34" s="65"/>
    </row>
    <row r="35" spans="1:26">
      <c r="A35" s="16">
        <v>1</v>
      </c>
      <c r="B35" s="16" t="s">
        <v>95</v>
      </c>
      <c r="C35" s="16" t="s">
        <v>44</v>
      </c>
      <c r="D35" s="16">
        <v>4</v>
      </c>
      <c r="E35" s="3" t="s">
        <v>511</v>
      </c>
      <c r="F35" s="11">
        <v>30</v>
      </c>
      <c r="G35" s="11" t="s">
        <v>131</v>
      </c>
      <c r="H35" s="11">
        <f>IF(Table24[[#This Row],[Well Used?]]="Unused",30,IF(Table24[[#This Row],[Well Used?]]="1st Use",22,IF(Table24[[#This Row],[Well Used?]]="2nd Use",14,IF(Table24[[#This Row],[Well Used?]]="3rd Use",6,"Well Done"))))</f>
        <v>30</v>
      </c>
      <c r="I35" s="18" t="str">
        <f>IF(Table24[[#This Row],[Volume  (ul) Remaining]]=6,"Well Done","-")</f>
        <v>-</v>
      </c>
      <c r="J35" s="11"/>
      <c r="K35" s="11"/>
      <c r="L35" s="11"/>
      <c r="N35" s="63"/>
      <c r="O35" s="64"/>
      <c r="P35" s="64"/>
      <c r="Q35" s="64"/>
      <c r="R35" s="64"/>
      <c r="S35" s="64"/>
      <c r="T35" s="64"/>
      <c r="U35" s="64"/>
      <c r="V35" s="64"/>
      <c r="W35" s="64"/>
      <c r="X35" s="64"/>
      <c r="Y35" s="64"/>
      <c r="Z35" s="65"/>
    </row>
    <row r="36" spans="1:26">
      <c r="A36" s="16">
        <v>1</v>
      </c>
      <c r="B36" s="16" t="s">
        <v>97</v>
      </c>
      <c r="C36" s="16" t="s">
        <v>22</v>
      </c>
      <c r="D36" s="16">
        <v>5</v>
      </c>
      <c r="E36" s="3" t="s">
        <v>427</v>
      </c>
      <c r="F36" s="11">
        <v>30</v>
      </c>
      <c r="G36" s="11" t="s">
        <v>131</v>
      </c>
      <c r="H36" s="11">
        <f>IF(Table24[[#This Row],[Well Used?]]="Unused",30,IF(Table24[[#This Row],[Well Used?]]="1st Use",22,IF(Table24[[#This Row],[Well Used?]]="2nd Use",14,IF(Table24[[#This Row],[Well Used?]]="3rd Use",6,"Well Done"))))</f>
        <v>30</v>
      </c>
      <c r="I36" s="18" t="str">
        <f>IF(Table24[[#This Row],[Volume  (ul) Remaining]]=6,"Well Done","-")</f>
        <v>-</v>
      </c>
      <c r="J36" s="11"/>
      <c r="K36" s="11"/>
      <c r="L36" s="11"/>
      <c r="N36" s="63"/>
      <c r="O36" s="64"/>
      <c r="P36" s="64"/>
      <c r="Q36" s="64"/>
      <c r="R36" s="64"/>
      <c r="S36" s="64"/>
      <c r="T36" s="64"/>
      <c r="U36" s="64"/>
      <c r="V36" s="64"/>
      <c r="W36" s="64"/>
      <c r="X36" s="64"/>
      <c r="Y36" s="64"/>
      <c r="Z36" s="65"/>
    </row>
    <row r="37" spans="1:26">
      <c r="A37" s="16">
        <v>1</v>
      </c>
      <c r="B37" s="16" t="s">
        <v>99</v>
      </c>
      <c r="C37" s="16" t="s">
        <v>26</v>
      </c>
      <c r="D37" s="16">
        <v>5</v>
      </c>
      <c r="E37" s="3" t="s">
        <v>440</v>
      </c>
      <c r="F37" s="11">
        <v>30</v>
      </c>
      <c r="G37" s="11" t="s">
        <v>131</v>
      </c>
      <c r="H37" s="11">
        <f>IF(Table24[[#This Row],[Well Used?]]="Unused",30,IF(Table24[[#This Row],[Well Used?]]="1st Use",22,IF(Table24[[#This Row],[Well Used?]]="2nd Use",14,IF(Table24[[#This Row],[Well Used?]]="3rd Use",6,"Well Done"))))</f>
        <v>30</v>
      </c>
      <c r="I37" s="18" t="str">
        <f>IF(Table24[[#This Row],[Volume  (ul) Remaining]]=6,"Well Done","-")</f>
        <v>-</v>
      </c>
      <c r="J37" s="11"/>
      <c r="K37" s="11"/>
      <c r="L37" s="11"/>
      <c r="N37" s="63"/>
      <c r="O37" s="64"/>
      <c r="P37" s="64"/>
      <c r="Q37" s="64"/>
      <c r="R37" s="64"/>
      <c r="S37" s="64"/>
      <c r="T37" s="64"/>
      <c r="U37" s="64"/>
      <c r="V37" s="64"/>
      <c r="W37" s="64"/>
      <c r="X37" s="64"/>
      <c r="Y37" s="64"/>
      <c r="Z37" s="65"/>
    </row>
    <row r="38" spans="1:26">
      <c r="A38" s="16">
        <v>1</v>
      </c>
      <c r="B38" s="16" t="s">
        <v>101</v>
      </c>
      <c r="C38" s="16" t="s">
        <v>29</v>
      </c>
      <c r="D38" s="16">
        <v>5</v>
      </c>
      <c r="E38" s="3" t="s">
        <v>452</v>
      </c>
      <c r="F38" s="11">
        <v>30</v>
      </c>
      <c r="G38" s="11" t="s">
        <v>131</v>
      </c>
      <c r="H38" s="11">
        <f>IF(Table24[[#This Row],[Well Used?]]="Unused",30,IF(Table24[[#This Row],[Well Used?]]="1st Use",22,IF(Table24[[#This Row],[Well Used?]]="2nd Use",14,IF(Table24[[#This Row],[Well Used?]]="3rd Use",6,"Well Done"))))</f>
        <v>30</v>
      </c>
      <c r="I38" s="18" t="str">
        <f>IF(Table24[[#This Row],[Volume  (ul) Remaining]]=6,"Well Done","-")</f>
        <v>-</v>
      </c>
      <c r="J38" s="11"/>
      <c r="K38" s="11"/>
      <c r="L38" s="11"/>
      <c r="N38" s="63"/>
      <c r="O38" s="64"/>
      <c r="P38" s="64"/>
      <c r="Q38" s="64"/>
      <c r="R38" s="64"/>
      <c r="S38" s="64"/>
      <c r="T38" s="64"/>
      <c r="U38" s="64"/>
      <c r="V38" s="64"/>
      <c r="W38" s="64"/>
      <c r="X38" s="64"/>
      <c r="Y38" s="64"/>
      <c r="Z38" s="65"/>
    </row>
    <row r="39" spans="1:26">
      <c r="A39" s="16">
        <v>1</v>
      </c>
      <c r="B39" s="16" t="s">
        <v>103</v>
      </c>
      <c r="C39" s="16" t="s">
        <v>32</v>
      </c>
      <c r="D39" s="16">
        <v>5</v>
      </c>
      <c r="E39" s="3" t="s">
        <v>464</v>
      </c>
      <c r="F39" s="11">
        <v>30</v>
      </c>
      <c r="G39" s="11" t="s">
        <v>131</v>
      </c>
      <c r="H39" s="11">
        <f>IF(Table24[[#This Row],[Well Used?]]="Unused",30,IF(Table24[[#This Row],[Well Used?]]="1st Use",22,IF(Table24[[#This Row],[Well Used?]]="2nd Use",14,IF(Table24[[#This Row],[Well Used?]]="3rd Use",6,"Well Done"))))</f>
        <v>30</v>
      </c>
      <c r="I39" s="18" t="str">
        <f>IF(Table24[[#This Row],[Volume  (ul) Remaining]]=6,"Well Done","-")</f>
        <v>-</v>
      </c>
      <c r="J39" s="11"/>
      <c r="K39" s="11"/>
      <c r="L39" s="11"/>
      <c r="N39" s="63"/>
      <c r="O39" s="64"/>
      <c r="P39" s="64"/>
      <c r="Q39" s="64"/>
      <c r="R39" s="64"/>
      <c r="S39" s="64"/>
      <c r="T39" s="64"/>
      <c r="U39" s="64"/>
      <c r="V39" s="64"/>
      <c r="W39" s="64"/>
      <c r="X39" s="64"/>
      <c r="Y39" s="64"/>
      <c r="Z39" s="65"/>
    </row>
    <row r="40" spans="1:26">
      <c r="A40" s="16">
        <v>1</v>
      </c>
      <c r="B40" s="16" t="s">
        <v>105</v>
      </c>
      <c r="C40" s="16" t="s">
        <v>35</v>
      </c>
      <c r="D40" s="16">
        <v>5</v>
      </c>
      <c r="E40" s="3" t="s">
        <v>476</v>
      </c>
      <c r="F40" s="11">
        <v>30</v>
      </c>
      <c r="G40" s="11" t="s">
        <v>131</v>
      </c>
      <c r="H40" s="11">
        <f>IF(Table24[[#This Row],[Well Used?]]="Unused",30,IF(Table24[[#This Row],[Well Used?]]="1st Use",22,IF(Table24[[#This Row],[Well Used?]]="2nd Use",14,IF(Table24[[#This Row],[Well Used?]]="3rd Use",6,"Well Done"))))</f>
        <v>30</v>
      </c>
      <c r="I40" s="18" t="str">
        <f>IF(Table24[[#This Row],[Volume  (ul) Remaining]]=6,"Well Done","-")</f>
        <v>-</v>
      </c>
      <c r="J40" s="11"/>
      <c r="K40" s="11"/>
      <c r="L40" s="11"/>
      <c r="N40" s="63"/>
      <c r="O40" s="64"/>
      <c r="P40" s="64"/>
      <c r="Q40" s="64"/>
      <c r="R40" s="64"/>
      <c r="S40" s="64"/>
      <c r="T40" s="64"/>
      <c r="U40" s="64"/>
      <c r="V40" s="64"/>
      <c r="W40" s="64"/>
      <c r="X40" s="64"/>
      <c r="Y40" s="64"/>
      <c r="Z40" s="65"/>
    </row>
    <row r="41" spans="1:26">
      <c r="A41" s="16">
        <v>1</v>
      </c>
      <c r="B41" s="16" t="s">
        <v>107</v>
      </c>
      <c r="C41" s="16" t="s">
        <v>38</v>
      </c>
      <c r="D41" s="16">
        <v>5</v>
      </c>
      <c r="E41" s="3" t="s">
        <v>488</v>
      </c>
      <c r="F41" s="11">
        <v>30</v>
      </c>
      <c r="G41" s="11" t="s">
        <v>131</v>
      </c>
      <c r="H41" s="11">
        <f>IF(Table24[[#This Row],[Well Used?]]="Unused",30,IF(Table24[[#This Row],[Well Used?]]="1st Use",22,IF(Table24[[#This Row],[Well Used?]]="2nd Use",14,IF(Table24[[#This Row],[Well Used?]]="3rd Use",6,"Well Done"))))</f>
        <v>30</v>
      </c>
      <c r="I41" s="18" t="str">
        <f>IF(Table24[[#This Row],[Volume  (ul) Remaining]]=6,"Well Done","-")</f>
        <v>-</v>
      </c>
      <c r="J41" s="11"/>
      <c r="K41" s="11"/>
      <c r="L41" s="11"/>
      <c r="N41" s="63"/>
      <c r="O41" s="64"/>
      <c r="P41" s="64"/>
      <c r="Q41" s="64"/>
      <c r="R41" s="64"/>
      <c r="S41" s="64"/>
      <c r="T41" s="64"/>
      <c r="U41" s="64"/>
      <c r="V41" s="64"/>
      <c r="W41" s="64"/>
      <c r="X41" s="64"/>
      <c r="Y41" s="64"/>
      <c r="Z41" s="65"/>
    </row>
    <row r="42" spans="1:26">
      <c r="A42" s="16">
        <v>1</v>
      </c>
      <c r="B42" s="16" t="s">
        <v>109</v>
      </c>
      <c r="C42" s="16" t="s">
        <v>41</v>
      </c>
      <c r="D42" s="16">
        <v>5</v>
      </c>
      <c r="E42" s="3" t="s">
        <v>500</v>
      </c>
      <c r="F42" s="11">
        <v>30</v>
      </c>
      <c r="G42" s="11" t="s">
        <v>131</v>
      </c>
      <c r="H42" s="11">
        <f>IF(Table24[[#This Row],[Well Used?]]="Unused",30,IF(Table24[[#This Row],[Well Used?]]="1st Use",22,IF(Table24[[#This Row],[Well Used?]]="2nd Use",14,IF(Table24[[#This Row],[Well Used?]]="3rd Use",6,"Well Done"))))</f>
        <v>30</v>
      </c>
      <c r="I42" s="18" t="str">
        <f>IF(Table24[[#This Row],[Volume  (ul) Remaining]]=6,"Well Done","-")</f>
        <v>-</v>
      </c>
      <c r="J42" s="11"/>
      <c r="K42" s="11"/>
      <c r="L42" s="11"/>
      <c r="N42" s="63"/>
      <c r="O42" s="64"/>
      <c r="P42" s="64"/>
      <c r="Q42" s="64"/>
      <c r="R42" s="64"/>
      <c r="S42" s="64"/>
      <c r="T42" s="64"/>
      <c r="U42" s="64"/>
      <c r="V42" s="64"/>
      <c r="W42" s="64"/>
      <c r="X42" s="64"/>
      <c r="Y42" s="64"/>
      <c r="Z42" s="65"/>
    </row>
    <row r="43" spans="1:26">
      <c r="A43" s="16">
        <v>1</v>
      </c>
      <c r="B43" s="16" t="s">
        <v>111</v>
      </c>
      <c r="C43" s="16" t="s">
        <v>44</v>
      </c>
      <c r="D43" s="16">
        <v>5</v>
      </c>
      <c r="E43" s="3" t="s">
        <v>512</v>
      </c>
      <c r="F43" s="11">
        <v>30</v>
      </c>
      <c r="G43" s="11" t="s">
        <v>131</v>
      </c>
      <c r="H43" s="11">
        <f>IF(Table24[[#This Row],[Well Used?]]="Unused",30,IF(Table24[[#This Row],[Well Used?]]="1st Use",22,IF(Table24[[#This Row],[Well Used?]]="2nd Use",14,IF(Table24[[#This Row],[Well Used?]]="3rd Use",6,"Well Done"))))</f>
        <v>30</v>
      </c>
      <c r="I43" s="18" t="str">
        <f>IF(Table24[[#This Row],[Volume  (ul) Remaining]]=6,"Well Done","-")</f>
        <v>-</v>
      </c>
      <c r="J43" s="11"/>
      <c r="K43" s="11"/>
      <c r="L43" s="11"/>
      <c r="N43" s="63"/>
      <c r="O43" s="64"/>
      <c r="P43" s="64"/>
      <c r="Q43" s="64"/>
      <c r="R43" s="64"/>
      <c r="S43" s="64"/>
      <c r="T43" s="64"/>
      <c r="U43" s="64"/>
      <c r="V43" s="64"/>
      <c r="W43" s="64"/>
      <c r="X43" s="64"/>
      <c r="Y43" s="64"/>
      <c r="Z43" s="65"/>
    </row>
    <row r="44" spans="1:26">
      <c r="A44" s="16">
        <v>1</v>
      </c>
      <c r="B44" s="16" t="s">
        <v>113</v>
      </c>
      <c r="C44" s="16" t="s">
        <v>22</v>
      </c>
      <c r="D44" s="16">
        <v>6</v>
      </c>
      <c r="E44" s="3" t="s">
        <v>428</v>
      </c>
      <c r="F44" s="11">
        <v>30</v>
      </c>
      <c r="G44" s="11" t="s">
        <v>131</v>
      </c>
      <c r="H44" s="11">
        <f>IF(Table24[[#This Row],[Well Used?]]="Unused",30,IF(Table24[[#This Row],[Well Used?]]="1st Use",22,IF(Table24[[#This Row],[Well Used?]]="2nd Use",14,IF(Table24[[#This Row],[Well Used?]]="3rd Use",6,"Well Done"))))</f>
        <v>30</v>
      </c>
      <c r="I44" s="18" t="str">
        <f>IF(Table24[[#This Row],[Volume  (ul) Remaining]]=6,"Well Done","-")</f>
        <v>-</v>
      </c>
      <c r="J44" s="11"/>
      <c r="K44" s="11"/>
      <c r="L44" s="11"/>
      <c r="N44" s="63"/>
      <c r="O44" s="64"/>
      <c r="P44" s="64"/>
      <c r="Q44" s="64"/>
      <c r="R44" s="64"/>
      <c r="S44" s="64"/>
      <c r="T44" s="64"/>
      <c r="U44" s="64"/>
      <c r="V44" s="64"/>
      <c r="W44" s="64"/>
      <c r="X44" s="64"/>
      <c r="Y44" s="64"/>
      <c r="Z44" s="65"/>
    </row>
    <row r="45" spans="1:26">
      <c r="A45" s="16">
        <v>1</v>
      </c>
      <c r="B45" s="16" t="s">
        <v>115</v>
      </c>
      <c r="C45" s="16" t="s">
        <v>26</v>
      </c>
      <c r="D45" s="16">
        <v>6</v>
      </c>
      <c r="E45" s="3" t="s">
        <v>441</v>
      </c>
      <c r="F45" s="11">
        <v>30</v>
      </c>
      <c r="G45" s="11" t="s">
        <v>131</v>
      </c>
      <c r="H45" s="11">
        <f>IF(Table24[[#This Row],[Well Used?]]="Unused",30,IF(Table24[[#This Row],[Well Used?]]="1st Use",22,IF(Table24[[#This Row],[Well Used?]]="2nd Use",14,IF(Table24[[#This Row],[Well Used?]]="3rd Use",6,"Well Done"))))</f>
        <v>30</v>
      </c>
      <c r="I45" s="18" t="str">
        <f>IF(Table24[[#This Row],[Volume  (ul) Remaining]]=6,"Well Done","-")</f>
        <v>-</v>
      </c>
      <c r="J45" s="11"/>
      <c r="K45" s="11"/>
      <c r="L45" s="11"/>
      <c r="N45" s="63"/>
      <c r="O45" s="64"/>
      <c r="P45" s="64"/>
      <c r="Q45" s="64"/>
      <c r="R45" s="64"/>
      <c r="S45" s="64"/>
      <c r="T45" s="64"/>
      <c r="U45" s="64"/>
      <c r="V45" s="64"/>
      <c r="W45" s="64"/>
      <c r="X45" s="64"/>
      <c r="Y45" s="64"/>
      <c r="Z45" s="65"/>
    </row>
    <row r="46" spans="1:26">
      <c r="A46" s="16">
        <v>1</v>
      </c>
      <c r="B46" s="16" t="s">
        <v>117</v>
      </c>
      <c r="C46" s="16" t="s">
        <v>29</v>
      </c>
      <c r="D46" s="16">
        <v>6</v>
      </c>
      <c r="E46" s="3" t="s">
        <v>453</v>
      </c>
      <c r="F46" s="11">
        <v>30</v>
      </c>
      <c r="G46" s="11" t="s">
        <v>131</v>
      </c>
      <c r="H46" s="11">
        <f>IF(Table24[[#This Row],[Well Used?]]="Unused",30,IF(Table24[[#This Row],[Well Used?]]="1st Use",22,IF(Table24[[#This Row],[Well Used?]]="2nd Use",14,IF(Table24[[#This Row],[Well Used?]]="3rd Use",6,"Well Done"))))</f>
        <v>30</v>
      </c>
      <c r="I46" s="18" t="str">
        <f>IF(Table24[[#This Row],[Volume  (ul) Remaining]]=6,"Well Done","-")</f>
        <v>-</v>
      </c>
      <c r="J46" s="11"/>
      <c r="K46" s="11"/>
      <c r="L46" s="11"/>
      <c r="N46" s="63"/>
      <c r="O46" s="64"/>
      <c r="P46" s="64"/>
      <c r="Q46" s="64"/>
      <c r="R46" s="64"/>
      <c r="S46" s="64"/>
      <c r="T46" s="64"/>
      <c r="U46" s="64"/>
      <c r="V46" s="64"/>
      <c r="W46" s="64"/>
      <c r="X46" s="64"/>
      <c r="Y46" s="64"/>
      <c r="Z46" s="65"/>
    </row>
    <row r="47" spans="1:26">
      <c r="A47" s="16">
        <v>1</v>
      </c>
      <c r="B47" s="16" t="s">
        <v>119</v>
      </c>
      <c r="C47" s="16" t="s">
        <v>32</v>
      </c>
      <c r="D47" s="16">
        <v>6</v>
      </c>
      <c r="E47" s="3" t="s">
        <v>465</v>
      </c>
      <c r="F47" s="11">
        <v>30</v>
      </c>
      <c r="G47" s="11" t="s">
        <v>131</v>
      </c>
      <c r="H47" s="11">
        <f>IF(Table24[[#This Row],[Well Used?]]="Unused",30,IF(Table24[[#This Row],[Well Used?]]="1st Use",22,IF(Table24[[#This Row],[Well Used?]]="2nd Use",14,IF(Table24[[#This Row],[Well Used?]]="3rd Use",6,"Well Done"))))</f>
        <v>30</v>
      </c>
      <c r="I47" s="18" t="str">
        <f>IF(Table24[[#This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v>
      </c>
      <c r="B48" s="16" t="s">
        <v>121</v>
      </c>
      <c r="C48" s="16" t="s">
        <v>35</v>
      </c>
      <c r="D48" s="16">
        <v>6</v>
      </c>
      <c r="E48" s="3" t="s">
        <v>477</v>
      </c>
      <c r="F48" s="11">
        <v>30</v>
      </c>
      <c r="G48" s="11" t="s">
        <v>131</v>
      </c>
      <c r="H48" s="11">
        <f>IF(Table24[[#This Row],[Well Used?]]="Unused",30,IF(Table24[[#This Row],[Well Used?]]="1st Use",22,IF(Table24[[#This Row],[Well Used?]]="2nd Use",14,IF(Table24[[#This Row],[Well Used?]]="3rd Use",6,"Well Done"))))</f>
        <v>30</v>
      </c>
      <c r="I48" s="18" t="str">
        <f>IF(Table24[[#This Row],[Volume  (ul) Remaining]]=6,"Well Done","-")</f>
        <v>-</v>
      </c>
      <c r="J48" s="11"/>
      <c r="K48" s="11"/>
      <c r="L48" s="11"/>
      <c r="N48" s="66"/>
      <c r="O48" s="67"/>
      <c r="P48" s="67"/>
      <c r="Q48" s="67"/>
      <c r="R48" s="67"/>
      <c r="S48" s="67"/>
      <c r="T48" s="67"/>
      <c r="U48" s="67"/>
      <c r="V48" s="67"/>
      <c r="W48" s="67"/>
      <c r="X48" s="67"/>
      <c r="Y48" s="67"/>
      <c r="Z48" s="68"/>
    </row>
    <row r="49" spans="1:12">
      <c r="A49" s="16">
        <v>1</v>
      </c>
      <c r="B49" s="16" t="s">
        <v>123</v>
      </c>
      <c r="C49" s="16" t="s">
        <v>38</v>
      </c>
      <c r="D49" s="16">
        <v>6</v>
      </c>
      <c r="E49" s="3" t="s">
        <v>489</v>
      </c>
      <c r="F49" s="11">
        <v>30</v>
      </c>
      <c r="G49" s="11" t="s">
        <v>131</v>
      </c>
      <c r="H49" s="11">
        <f>IF(Table24[[#This Row],[Well Used?]]="Unused",30,IF(Table24[[#This Row],[Well Used?]]="1st Use",22,IF(Table24[[#This Row],[Well Used?]]="2nd Use",14,IF(Table24[[#This Row],[Well Used?]]="3rd Use",6,"Well Done"))))</f>
        <v>30</v>
      </c>
      <c r="I49" s="18" t="str">
        <f>IF(Table24[[#This Row],[Volume  (ul) Remaining]]=6,"Well Done","-")</f>
        <v>-</v>
      </c>
      <c r="J49" s="11"/>
      <c r="K49" s="11"/>
      <c r="L49" s="11"/>
    </row>
    <row r="50" spans="1:12">
      <c r="A50" s="16">
        <v>1</v>
      </c>
      <c r="B50" s="16" t="s">
        <v>125</v>
      </c>
      <c r="C50" s="16" t="s">
        <v>41</v>
      </c>
      <c r="D50" s="16">
        <v>6</v>
      </c>
      <c r="E50" s="3" t="s">
        <v>501</v>
      </c>
      <c r="F50" s="11">
        <v>30</v>
      </c>
      <c r="G50" s="11" t="s">
        <v>131</v>
      </c>
      <c r="H50" s="11">
        <f>IF(Table24[[#This Row],[Well Used?]]="Unused",30,IF(Table24[[#This Row],[Well Used?]]="1st Use",22,IF(Table24[[#This Row],[Well Used?]]="2nd Use",14,IF(Table24[[#This Row],[Well Used?]]="3rd Use",6,"Well Done"))))</f>
        <v>30</v>
      </c>
      <c r="I50" s="18" t="str">
        <f>IF(Table24[[#This Row],[Volume  (ul) Remaining]]=6,"Well Done","-")</f>
        <v>-</v>
      </c>
      <c r="J50" s="11"/>
      <c r="K50" s="11"/>
      <c r="L50" s="11"/>
    </row>
    <row r="51" spans="1:12">
      <c r="A51" s="16">
        <v>1</v>
      </c>
      <c r="B51" s="16" t="s">
        <v>127</v>
      </c>
      <c r="C51" s="16" t="s">
        <v>44</v>
      </c>
      <c r="D51" s="16">
        <v>6</v>
      </c>
      <c r="E51" s="3" t="s">
        <v>513</v>
      </c>
      <c r="F51" s="11">
        <v>30</v>
      </c>
      <c r="G51" s="11" t="s">
        <v>131</v>
      </c>
      <c r="H51" s="11">
        <f>IF(Table24[[#This Row],[Well Used?]]="Unused",30,IF(Table24[[#This Row],[Well Used?]]="1st Use",22,IF(Table24[[#This Row],[Well Used?]]="2nd Use",14,IF(Table24[[#This Row],[Well Used?]]="3rd Use",6,"Well Done"))))</f>
        <v>30</v>
      </c>
      <c r="I51" s="18" t="str">
        <f>IF(Table24[[#This Row],[Volume  (ul) Remaining]]=6,"Well Done","-")</f>
        <v>-</v>
      </c>
      <c r="J51" s="11"/>
      <c r="K51" s="11"/>
      <c r="L51" s="11"/>
    </row>
    <row r="52" spans="1:12">
      <c r="A52" s="16">
        <v>1</v>
      </c>
      <c r="B52" s="16" t="s">
        <v>129</v>
      </c>
      <c r="C52" s="16" t="s">
        <v>22</v>
      </c>
      <c r="D52" s="16">
        <v>7</v>
      </c>
      <c r="E52" s="3" t="s">
        <v>429</v>
      </c>
      <c r="F52" s="11">
        <v>30</v>
      </c>
      <c r="G52" s="11" t="s">
        <v>131</v>
      </c>
      <c r="H52" s="11">
        <f>IF(Table24[[#This Row],[Well Used?]]="Unused",30,IF(Table24[[#This Row],[Well Used?]]="1st Use",22,IF(Table24[[#This Row],[Well Used?]]="2nd Use",14,IF(Table24[[#This Row],[Well Used?]]="3rd Use",6,"Well Done"))))</f>
        <v>30</v>
      </c>
      <c r="I52" s="18" t="str">
        <f>IF(Table24[[#This Row],[Volume  (ul) Remaining]]=6,"Well Done","-")</f>
        <v>-</v>
      </c>
      <c r="J52" s="11"/>
      <c r="K52" s="11"/>
      <c r="L52" s="11"/>
    </row>
    <row r="53" spans="1:12">
      <c r="A53" s="16">
        <v>1</v>
      </c>
      <c r="B53" s="16" t="s">
        <v>132</v>
      </c>
      <c r="C53" s="16" t="s">
        <v>26</v>
      </c>
      <c r="D53" s="16">
        <v>7</v>
      </c>
      <c r="E53" s="3" t="s">
        <v>442</v>
      </c>
      <c r="F53" s="11">
        <v>30</v>
      </c>
      <c r="G53" s="11" t="s">
        <v>131</v>
      </c>
      <c r="H53" s="11">
        <f>IF(Table24[[#This Row],[Well Used?]]="Unused",30,IF(Table24[[#This Row],[Well Used?]]="1st Use",22,IF(Table24[[#This Row],[Well Used?]]="2nd Use",14,IF(Table24[[#This Row],[Well Used?]]="3rd Use",6,"Well Done"))))</f>
        <v>30</v>
      </c>
      <c r="I53" s="18" t="str">
        <f>IF(Table24[[#This Row],[Volume  (ul) Remaining]]=6,"Well Done","-")</f>
        <v>-</v>
      </c>
      <c r="J53" s="11"/>
      <c r="K53" s="11"/>
      <c r="L53" s="11"/>
    </row>
    <row r="54" spans="1:12">
      <c r="A54" s="16">
        <v>1</v>
      </c>
      <c r="B54" s="16" t="s">
        <v>134</v>
      </c>
      <c r="C54" s="16" t="s">
        <v>29</v>
      </c>
      <c r="D54" s="16">
        <v>7</v>
      </c>
      <c r="E54" s="3" t="s">
        <v>454</v>
      </c>
      <c r="F54" s="11">
        <v>30</v>
      </c>
      <c r="G54" s="11" t="s">
        <v>131</v>
      </c>
      <c r="H54" s="11">
        <f>IF(Table24[[#This Row],[Well Used?]]="Unused",30,IF(Table24[[#This Row],[Well Used?]]="1st Use",22,IF(Table24[[#This Row],[Well Used?]]="2nd Use",14,IF(Table24[[#This Row],[Well Used?]]="3rd Use",6,"Well Done"))))</f>
        <v>30</v>
      </c>
      <c r="I54" s="18" t="str">
        <f>IF(Table24[[#This Row],[Volume  (ul) Remaining]]=6,"Well Done","-")</f>
        <v>-</v>
      </c>
      <c r="J54" s="11"/>
      <c r="K54" s="11"/>
      <c r="L54" s="11"/>
    </row>
    <row r="55" spans="1:12">
      <c r="A55" s="16">
        <v>1</v>
      </c>
      <c r="B55" s="16" t="s">
        <v>136</v>
      </c>
      <c r="C55" s="16" t="s">
        <v>32</v>
      </c>
      <c r="D55" s="16">
        <v>7</v>
      </c>
      <c r="E55" s="3" t="s">
        <v>466</v>
      </c>
      <c r="F55" s="11">
        <v>30</v>
      </c>
      <c r="G55" s="11" t="s">
        <v>131</v>
      </c>
      <c r="H55" s="11">
        <f>IF(Table24[[#This Row],[Well Used?]]="Unused",30,IF(Table24[[#This Row],[Well Used?]]="1st Use",22,IF(Table24[[#This Row],[Well Used?]]="2nd Use",14,IF(Table24[[#This Row],[Well Used?]]="3rd Use",6,"Well Done"))))</f>
        <v>30</v>
      </c>
      <c r="I55" s="18" t="str">
        <f>IF(Table24[[#This Row],[Volume  (ul) Remaining]]=6,"Well Done","-")</f>
        <v>-</v>
      </c>
      <c r="J55" s="11"/>
      <c r="K55" s="11"/>
      <c r="L55" s="11"/>
    </row>
    <row r="56" spans="1:12">
      <c r="A56" s="16">
        <v>1</v>
      </c>
      <c r="B56" s="16" t="s">
        <v>138</v>
      </c>
      <c r="C56" s="16" t="s">
        <v>35</v>
      </c>
      <c r="D56" s="16">
        <v>7</v>
      </c>
      <c r="E56" s="3" t="s">
        <v>478</v>
      </c>
      <c r="F56" s="11">
        <v>30</v>
      </c>
      <c r="G56" s="11" t="s">
        <v>131</v>
      </c>
      <c r="H56" s="11">
        <f>IF(Table24[[#This Row],[Well Used?]]="Unused",30,IF(Table24[[#This Row],[Well Used?]]="1st Use",22,IF(Table24[[#This Row],[Well Used?]]="2nd Use",14,IF(Table24[[#This Row],[Well Used?]]="3rd Use",6,"Well Done"))))</f>
        <v>30</v>
      </c>
      <c r="I56" s="18" t="str">
        <f>IF(Table24[[#This Row],[Volume  (ul) Remaining]]=6,"Well Done","-")</f>
        <v>-</v>
      </c>
      <c r="J56" s="11"/>
      <c r="K56" s="11"/>
      <c r="L56" s="11"/>
    </row>
    <row r="57" spans="1:12">
      <c r="A57" s="16">
        <v>1</v>
      </c>
      <c r="B57" s="16" t="s">
        <v>140</v>
      </c>
      <c r="C57" s="16" t="s">
        <v>38</v>
      </c>
      <c r="D57" s="16">
        <v>7</v>
      </c>
      <c r="E57" s="3" t="s">
        <v>490</v>
      </c>
      <c r="F57" s="11">
        <v>30</v>
      </c>
      <c r="G57" s="11" t="s">
        <v>131</v>
      </c>
      <c r="H57" s="11">
        <f>IF(Table24[[#This Row],[Well Used?]]="Unused",30,IF(Table24[[#This Row],[Well Used?]]="1st Use",22,IF(Table24[[#This Row],[Well Used?]]="2nd Use",14,IF(Table24[[#This Row],[Well Used?]]="3rd Use",6,"Well Done"))))</f>
        <v>30</v>
      </c>
      <c r="I57" s="18" t="str">
        <f>IF(Table24[[#This Row],[Volume  (ul) Remaining]]=6,"Well Done","-")</f>
        <v>-</v>
      </c>
      <c r="J57" s="11"/>
      <c r="K57" s="11"/>
      <c r="L57" s="11"/>
    </row>
    <row r="58" spans="1:12">
      <c r="A58" s="16">
        <v>1</v>
      </c>
      <c r="B58" s="16" t="s">
        <v>142</v>
      </c>
      <c r="C58" s="16" t="s">
        <v>41</v>
      </c>
      <c r="D58" s="16">
        <v>7</v>
      </c>
      <c r="E58" s="3" t="s">
        <v>502</v>
      </c>
      <c r="F58" s="11">
        <v>30</v>
      </c>
      <c r="G58" s="11" t="s">
        <v>131</v>
      </c>
      <c r="H58" s="11">
        <f>IF(Table24[[#This Row],[Well Used?]]="Unused",30,IF(Table24[[#This Row],[Well Used?]]="1st Use",22,IF(Table24[[#This Row],[Well Used?]]="2nd Use",14,IF(Table24[[#This Row],[Well Used?]]="3rd Use",6,"Well Done"))))</f>
        <v>30</v>
      </c>
      <c r="I58" s="18" t="str">
        <f>IF(Table24[[#This Row],[Volume  (ul) Remaining]]=6,"Well Done","-")</f>
        <v>-</v>
      </c>
      <c r="J58" s="11"/>
      <c r="K58" s="11"/>
      <c r="L58" s="11"/>
    </row>
    <row r="59" spans="1:12">
      <c r="A59" s="16">
        <v>1</v>
      </c>
      <c r="B59" s="16" t="s">
        <v>144</v>
      </c>
      <c r="C59" s="16" t="s">
        <v>44</v>
      </c>
      <c r="D59" s="16">
        <v>7</v>
      </c>
      <c r="E59" s="3" t="s">
        <v>514</v>
      </c>
      <c r="F59" s="11">
        <v>30</v>
      </c>
      <c r="G59" s="11" t="s">
        <v>131</v>
      </c>
      <c r="H59" s="11">
        <f>IF(Table24[[#This Row],[Well Used?]]="Unused",30,IF(Table24[[#This Row],[Well Used?]]="1st Use",22,IF(Table24[[#This Row],[Well Used?]]="2nd Use",14,IF(Table24[[#This Row],[Well Used?]]="3rd Use",6,"Well Done"))))</f>
        <v>30</v>
      </c>
      <c r="I59" s="18" t="str">
        <f>IF(Table24[[#This Row],[Volume  (ul) Remaining]]=6,"Well Done","-")</f>
        <v>-</v>
      </c>
      <c r="J59" s="11"/>
      <c r="K59" s="11"/>
      <c r="L59" s="11"/>
    </row>
    <row r="60" spans="1:12">
      <c r="A60" s="16">
        <v>1</v>
      </c>
      <c r="B60" s="16" t="s">
        <v>146</v>
      </c>
      <c r="C60" s="16" t="s">
        <v>22</v>
      </c>
      <c r="D60" s="16">
        <v>8</v>
      </c>
      <c r="E60" s="3" t="s">
        <v>430</v>
      </c>
      <c r="F60" s="11">
        <v>30</v>
      </c>
      <c r="G60" s="11" t="s">
        <v>131</v>
      </c>
      <c r="H60" s="11">
        <f>IF(Table24[[#This Row],[Well Used?]]="Unused",30,IF(Table24[[#This Row],[Well Used?]]="1st Use",22,IF(Table24[[#This Row],[Well Used?]]="2nd Use",14,IF(Table24[[#This Row],[Well Used?]]="3rd Use",6,"Well Done"))))</f>
        <v>30</v>
      </c>
      <c r="I60" s="18" t="str">
        <f>IF(Table24[[#This Row],[Volume  (ul) Remaining]]=6,"Well Done","-")</f>
        <v>-</v>
      </c>
      <c r="J60" s="11"/>
      <c r="K60" s="11"/>
      <c r="L60" s="11"/>
    </row>
    <row r="61" spans="1:12">
      <c r="A61" s="16">
        <v>1</v>
      </c>
      <c r="B61" s="16" t="s">
        <v>148</v>
      </c>
      <c r="C61" s="16" t="s">
        <v>26</v>
      </c>
      <c r="D61" s="16">
        <v>8</v>
      </c>
      <c r="E61" s="3" t="s">
        <v>443</v>
      </c>
      <c r="F61" s="11">
        <v>30</v>
      </c>
      <c r="G61" s="11" t="s">
        <v>131</v>
      </c>
      <c r="H61" s="11">
        <f>IF(Table24[[#This Row],[Well Used?]]="Unused",30,IF(Table24[[#This Row],[Well Used?]]="1st Use",22,IF(Table24[[#This Row],[Well Used?]]="2nd Use",14,IF(Table24[[#This Row],[Well Used?]]="3rd Use",6,"Well Done"))))</f>
        <v>30</v>
      </c>
      <c r="I61" s="18" t="str">
        <f>IF(Table24[[#This Row],[Volume  (ul) Remaining]]=6,"Well Done","-")</f>
        <v>-</v>
      </c>
      <c r="J61" s="11"/>
      <c r="K61" s="11"/>
      <c r="L61" s="11"/>
    </row>
    <row r="62" spans="1:12">
      <c r="A62" s="16">
        <v>1</v>
      </c>
      <c r="B62" s="16" t="s">
        <v>150</v>
      </c>
      <c r="C62" s="16" t="s">
        <v>29</v>
      </c>
      <c r="D62" s="16">
        <v>8</v>
      </c>
      <c r="E62" s="3" t="s">
        <v>455</v>
      </c>
      <c r="F62" s="11">
        <v>30</v>
      </c>
      <c r="G62" s="11" t="s">
        <v>131</v>
      </c>
      <c r="H62" s="11">
        <f>IF(Table24[[#This Row],[Well Used?]]="Unused",30,IF(Table24[[#This Row],[Well Used?]]="1st Use",22,IF(Table24[[#This Row],[Well Used?]]="2nd Use",14,IF(Table24[[#This Row],[Well Used?]]="3rd Use",6,"Well Done"))))</f>
        <v>30</v>
      </c>
      <c r="I62" s="18" t="str">
        <f>IF(Table24[[#This Row],[Volume  (ul) Remaining]]=6,"Well Done","-")</f>
        <v>-</v>
      </c>
      <c r="J62" s="11"/>
      <c r="K62" s="11"/>
      <c r="L62" s="11"/>
    </row>
    <row r="63" spans="1:12">
      <c r="A63" s="16">
        <v>1</v>
      </c>
      <c r="B63" s="16" t="s">
        <v>152</v>
      </c>
      <c r="C63" s="16" t="s">
        <v>32</v>
      </c>
      <c r="D63" s="16">
        <v>8</v>
      </c>
      <c r="E63" s="3" t="s">
        <v>467</v>
      </c>
      <c r="F63" s="11">
        <v>30</v>
      </c>
      <c r="G63" s="11" t="s">
        <v>131</v>
      </c>
      <c r="H63" s="11">
        <f>IF(Table24[[#This Row],[Well Used?]]="Unused",30,IF(Table24[[#This Row],[Well Used?]]="1st Use",22,IF(Table24[[#This Row],[Well Used?]]="2nd Use",14,IF(Table24[[#This Row],[Well Used?]]="3rd Use",6,"Well Done"))))</f>
        <v>30</v>
      </c>
      <c r="I63" s="18" t="str">
        <f>IF(Table24[[#This Row],[Volume  (ul) Remaining]]=6,"Well Done","-")</f>
        <v>-</v>
      </c>
      <c r="J63" s="11"/>
      <c r="K63" s="11"/>
      <c r="L63" s="11"/>
    </row>
    <row r="64" spans="1:12">
      <c r="A64" s="16">
        <v>1</v>
      </c>
      <c r="B64" s="16" t="s">
        <v>154</v>
      </c>
      <c r="C64" s="16" t="s">
        <v>35</v>
      </c>
      <c r="D64" s="16">
        <v>8</v>
      </c>
      <c r="E64" s="3" t="s">
        <v>479</v>
      </c>
      <c r="F64" s="11">
        <v>30</v>
      </c>
      <c r="G64" s="11" t="s">
        <v>131</v>
      </c>
      <c r="H64" s="11">
        <f>IF(Table24[[#This Row],[Well Used?]]="Unused",30,IF(Table24[[#This Row],[Well Used?]]="1st Use",22,IF(Table24[[#This Row],[Well Used?]]="2nd Use",14,IF(Table24[[#This Row],[Well Used?]]="3rd Use",6,"Well Done"))))</f>
        <v>30</v>
      </c>
      <c r="I64" s="18" t="str">
        <f>IF(Table24[[#This Row],[Volume  (ul) Remaining]]=6,"Well Done","-")</f>
        <v>-</v>
      </c>
      <c r="J64" s="11"/>
      <c r="K64" s="11"/>
      <c r="L64" s="11"/>
    </row>
    <row r="65" spans="1:19">
      <c r="A65" s="16">
        <v>1</v>
      </c>
      <c r="B65" s="16" t="s">
        <v>156</v>
      </c>
      <c r="C65" s="16" t="s">
        <v>38</v>
      </c>
      <c r="D65" s="16">
        <v>8</v>
      </c>
      <c r="E65" s="3" t="s">
        <v>491</v>
      </c>
      <c r="F65" s="11">
        <v>30</v>
      </c>
      <c r="G65" s="11" t="s">
        <v>131</v>
      </c>
      <c r="H65" s="11">
        <f>IF(Table24[[#This Row],[Well Used?]]="Unused",30,IF(Table24[[#This Row],[Well Used?]]="1st Use",22,IF(Table24[[#This Row],[Well Used?]]="2nd Use",14,IF(Table24[[#This Row],[Well Used?]]="3rd Use",6,"Well Done"))))</f>
        <v>30</v>
      </c>
      <c r="I65" s="18" t="str">
        <f>IF(Table24[[#This Row],[Volume  (ul) Remaining]]=6,"Well Done","-")</f>
        <v>-</v>
      </c>
      <c r="J65" s="11"/>
      <c r="K65" s="11"/>
      <c r="L65" s="11"/>
    </row>
    <row r="66" spans="1:19">
      <c r="A66" s="16">
        <v>1</v>
      </c>
      <c r="B66" s="16" t="s">
        <v>158</v>
      </c>
      <c r="C66" s="16" t="s">
        <v>41</v>
      </c>
      <c r="D66" s="16">
        <v>8</v>
      </c>
      <c r="E66" s="3" t="s">
        <v>503</v>
      </c>
      <c r="F66" s="11">
        <v>30</v>
      </c>
      <c r="G66" s="11" t="s">
        <v>131</v>
      </c>
      <c r="H66" s="11">
        <f>IF(Table24[[#This Row],[Well Used?]]="Unused",30,IF(Table24[[#This Row],[Well Used?]]="1st Use",22,IF(Table24[[#This Row],[Well Used?]]="2nd Use",14,IF(Table24[[#This Row],[Well Used?]]="3rd Use",6,"Well Done"))))</f>
        <v>30</v>
      </c>
      <c r="I66" s="18" t="str">
        <f>IF(Table24[[#This Row],[Volume  (ul) Remaining]]=6,"Well Done","-")</f>
        <v>-</v>
      </c>
      <c r="J66" s="11"/>
      <c r="K66" s="11"/>
      <c r="L66" s="11"/>
    </row>
    <row r="67" spans="1:19">
      <c r="A67" s="16">
        <v>1</v>
      </c>
      <c r="B67" s="16" t="s">
        <v>160</v>
      </c>
      <c r="C67" s="16" t="s">
        <v>44</v>
      </c>
      <c r="D67" s="16">
        <v>8</v>
      </c>
      <c r="E67" s="3" t="s">
        <v>515</v>
      </c>
      <c r="F67" s="11">
        <v>30</v>
      </c>
      <c r="G67" s="11" t="s">
        <v>131</v>
      </c>
      <c r="H67" s="11">
        <f>IF(Table24[[#This Row],[Well Used?]]="Unused",30,IF(Table24[[#This Row],[Well Used?]]="1st Use",22,IF(Table24[[#This Row],[Well Used?]]="2nd Use",14,IF(Table24[[#This Row],[Well Used?]]="3rd Use",6,"Well Done"))))</f>
        <v>30</v>
      </c>
      <c r="I67" s="18" t="str">
        <f>IF(Table24[[#This Row],[Volume  (ul) Remaining]]=6,"Well Done","-")</f>
        <v>-</v>
      </c>
      <c r="J67" s="11"/>
      <c r="K67" s="11"/>
      <c r="L67" s="11"/>
    </row>
    <row r="68" spans="1:19">
      <c r="A68" s="16">
        <v>1</v>
      </c>
      <c r="B68" s="16" t="s">
        <v>162</v>
      </c>
      <c r="C68" s="16" t="s">
        <v>22</v>
      </c>
      <c r="D68" s="16">
        <v>9</v>
      </c>
      <c r="E68" s="3" t="s">
        <v>431</v>
      </c>
      <c r="F68" s="11">
        <v>30</v>
      </c>
      <c r="G68" s="11" t="s">
        <v>131</v>
      </c>
      <c r="H68" s="11">
        <f>IF(Table24[[#This Row],[Well Used?]]="Unused",30,IF(Table24[[#This Row],[Well Used?]]="1st Use",22,IF(Table24[[#This Row],[Well Used?]]="2nd Use",14,IF(Table24[[#This Row],[Well Used?]]="3rd Use",6,"Well Done"))))</f>
        <v>30</v>
      </c>
      <c r="I68" s="18" t="str">
        <f>IF(Table24[[#This Row],[Volume  (ul) Remaining]]=6,"Well Done","-")</f>
        <v>-</v>
      </c>
      <c r="J68" s="11"/>
      <c r="K68" s="11"/>
      <c r="L68" s="11"/>
    </row>
    <row r="69" spans="1:19">
      <c r="A69" s="16">
        <v>1</v>
      </c>
      <c r="B69" s="16" t="s">
        <v>164</v>
      </c>
      <c r="C69" s="16" t="s">
        <v>26</v>
      </c>
      <c r="D69" s="16">
        <v>9</v>
      </c>
      <c r="E69" s="3" t="s">
        <v>444</v>
      </c>
      <c r="F69" s="11">
        <v>30</v>
      </c>
      <c r="G69" s="11" t="s">
        <v>131</v>
      </c>
      <c r="H69" s="11">
        <f>IF(Table24[[#This Row],[Well Used?]]="Unused",30,IF(Table24[[#This Row],[Well Used?]]="1st Use",22,IF(Table24[[#This Row],[Well Used?]]="2nd Use",14,IF(Table24[[#This Row],[Well Used?]]="3rd Use",6,"Well Done"))))</f>
        <v>30</v>
      </c>
      <c r="I69" s="18" t="str">
        <f>IF(Table24[[#This Row],[Volume  (ul) Remaining]]=6,"Well Done","-")</f>
        <v>-</v>
      </c>
      <c r="J69" s="11"/>
      <c r="K69" s="11"/>
      <c r="L69" s="11"/>
      <c r="S69" s="9"/>
    </row>
    <row r="70" spans="1:19">
      <c r="A70" s="16">
        <v>1</v>
      </c>
      <c r="B70" s="16" t="s">
        <v>166</v>
      </c>
      <c r="C70" s="16" t="s">
        <v>29</v>
      </c>
      <c r="D70" s="16">
        <v>9</v>
      </c>
      <c r="E70" s="3" t="s">
        <v>456</v>
      </c>
      <c r="F70" s="11">
        <v>30</v>
      </c>
      <c r="G70" s="11" t="s">
        <v>131</v>
      </c>
      <c r="H70" s="11">
        <f>IF(Table24[[#This Row],[Well Used?]]="Unused",30,IF(Table24[[#This Row],[Well Used?]]="1st Use",22,IF(Table24[[#This Row],[Well Used?]]="2nd Use",14,IF(Table24[[#This Row],[Well Used?]]="3rd Use",6,"Well Done"))))</f>
        <v>30</v>
      </c>
      <c r="I70" s="18" t="str">
        <f>IF(Table24[[#This Row],[Volume  (ul) Remaining]]=6,"Well Done","-")</f>
        <v>-</v>
      </c>
      <c r="J70" s="11"/>
      <c r="K70" s="11"/>
      <c r="L70" s="11"/>
      <c r="S70" s="9"/>
    </row>
    <row r="71" spans="1:19">
      <c r="A71" s="16">
        <v>1</v>
      </c>
      <c r="B71" s="16" t="s">
        <v>168</v>
      </c>
      <c r="C71" s="16" t="s">
        <v>32</v>
      </c>
      <c r="D71" s="16">
        <v>9</v>
      </c>
      <c r="E71" s="3" t="s">
        <v>468</v>
      </c>
      <c r="F71" s="11">
        <v>30</v>
      </c>
      <c r="G71" s="11" t="s">
        <v>131</v>
      </c>
      <c r="H71" s="11">
        <f>IF(Table24[[#This Row],[Well Used?]]="Unused",30,IF(Table24[[#This Row],[Well Used?]]="1st Use",22,IF(Table24[[#This Row],[Well Used?]]="2nd Use",14,IF(Table24[[#This Row],[Well Used?]]="3rd Use",6,"Well Done"))))</f>
        <v>30</v>
      </c>
      <c r="I71" s="18" t="str">
        <f>IF(Table24[[#This Row],[Volume  (ul) Remaining]]=6,"Well Done","-")</f>
        <v>-</v>
      </c>
      <c r="J71" s="11"/>
      <c r="K71" s="11"/>
      <c r="L71" s="11"/>
    </row>
    <row r="72" spans="1:19">
      <c r="A72" s="16">
        <v>1</v>
      </c>
      <c r="B72" s="16" t="s">
        <v>170</v>
      </c>
      <c r="C72" s="16" t="s">
        <v>35</v>
      </c>
      <c r="D72" s="16">
        <v>9</v>
      </c>
      <c r="E72" s="3" t="s">
        <v>480</v>
      </c>
      <c r="F72" s="11">
        <v>30</v>
      </c>
      <c r="G72" s="11" t="s">
        <v>131</v>
      </c>
      <c r="H72" s="11">
        <f>IF(Table24[[#This Row],[Well Used?]]="Unused",30,IF(Table24[[#This Row],[Well Used?]]="1st Use",22,IF(Table24[[#This Row],[Well Used?]]="2nd Use",14,IF(Table24[[#This Row],[Well Used?]]="3rd Use",6,"Well Done"))))</f>
        <v>30</v>
      </c>
      <c r="I72" s="18" t="str">
        <f>IF(Table24[[#This Row],[Volume  (ul) Remaining]]=6,"Well Done","-")</f>
        <v>-</v>
      </c>
      <c r="J72" s="11"/>
      <c r="K72" s="11"/>
      <c r="L72" s="11"/>
    </row>
    <row r="73" spans="1:19">
      <c r="A73" s="16">
        <v>1</v>
      </c>
      <c r="B73" s="16" t="s">
        <v>172</v>
      </c>
      <c r="C73" s="16" t="s">
        <v>38</v>
      </c>
      <c r="D73" s="16">
        <v>9</v>
      </c>
      <c r="E73" s="3" t="s">
        <v>492</v>
      </c>
      <c r="F73" s="11">
        <v>30</v>
      </c>
      <c r="G73" s="11" t="s">
        <v>131</v>
      </c>
      <c r="H73" s="11">
        <f>IF(Table24[[#This Row],[Well Used?]]="Unused",30,IF(Table24[[#This Row],[Well Used?]]="1st Use",22,IF(Table24[[#This Row],[Well Used?]]="2nd Use",14,IF(Table24[[#This Row],[Well Used?]]="3rd Use",6,"Well Done"))))</f>
        <v>30</v>
      </c>
      <c r="I73" s="18" t="str">
        <f>IF(Table24[[#This Row],[Volume  (ul) Remaining]]=6,"Well Done","-")</f>
        <v>-</v>
      </c>
      <c r="J73" s="11"/>
      <c r="K73" s="11"/>
      <c r="L73" s="11"/>
    </row>
    <row r="74" spans="1:19">
      <c r="A74" s="16">
        <v>1</v>
      </c>
      <c r="B74" s="16" t="s">
        <v>174</v>
      </c>
      <c r="C74" s="16" t="s">
        <v>41</v>
      </c>
      <c r="D74" s="16">
        <v>9</v>
      </c>
      <c r="E74" s="3" t="s">
        <v>504</v>
      </c>
      <c r="F74" s="11">
        <v>30</v>
      </c>
      <c r="G74" s="11" t="s">
        <v>131</v>
      </c>
      <c r="H74" s="11">
        <f>IF(Table24[[#This Row],[Well Used?]]="Unused",30,IF(Table24[[#This Row],[Well Used?]]="1st Use",22,IF(Table24[[#This Row],[Well Used?]]="2nd Use",14,IF(Table24[[#This Row],[Well Used?]]="3rd Use",6,"Well Done"))))</f>
        <v>30</v>
      </c>
      <c r="I74" s="18" t="str">
        <f>IF(Table24[[#This Row],[Volume  (ul) Remaining]]=6,"Well Done","-")</f>
        <v>-</v>
      </c>
      <c r="J74" s="11"/>
      <c r="K74" s="11"/>
      <c r="L74" s="11"/>
    </row>
    <row r="75" spans="1:19">
      <c r="A75" s="16">
        <v>1</v>
      </c>
      <c r="B75" s="16" t="s">
        <v>176</v>
      </c>
      <c r="C75" s="16" t="s">
        <v>44</v>
      </c>
      <c r="D75" s="16">
        <v>9</v>
      </c>
      <c r="E75" s="3" t="s">
        <v>516</v>
      </c>
      <c r="F75" s="11">
        <v>30</v>
      </c>
      <c r="G75" s="11" t="s">
        <v>131</v>
      </c>
      <c r="H75" s="11">
        <f>IF(Table24[[#This Row],[Well Used?]]="Unused",30,IF(Table24[[#This Row],[Well Used?]]="1st Use",22,IF(Table24[[#This Row],[Well Used?]]="2nd Use",14,IF(Table24[[#This Row],[Well Used?]]="3rd Use",6,"Well Done"))))</f>
        <v>30</v>
      </c>
      <c r="I75" s="18" t="str">
        <f>IF(Table24[[#This Row],[Volume  (ul) Remaining]]=6,"Well Done","-")</f>
        <v>-</v>
      </c>
      <c r="J75" s="11"/>
      <c r="K75" s="11"/>
      <c r="L75" s="11"/>
    </row>
    <row r="76" spans="1:19">
      <c r="A76" s="16">
        <v>1</v>
      </c>
      <c r="B76" s="16" t="s">
        <v>178</v>
      </c>
      <c r="C76" s="16" t="s">
        <v>22</v>
      </c>
      <c r="D76" s="16">
        <v>10</v>
      </c>
      <c r="E76" s="3" t="s">
        <v>432</v>
      </c>
      <c r="F76" s="11">
        <v>30</v>
      </c>
      <c r="G76" s="11" t="s">
        <v>131</v>
      </c>
      <c r="H76" s="11">
        <f>IF(Table24[[#This Row],[Well Used?]]="Unused",30,IF(Table24[[#This Row],[Well Used?]]="1st Use",22,IF(Table24[[#This Row],[Well Used?]]="2nd Use",14,IF(Table24[[#This Row],[Well Used?]]="3rd Use",6,"Well Done"))))</f>
        <v>30</v>
      </c>
      <c r="I76" s="18" t="str">
        <f>IF(Table24[[#This Row],[Volume  (ul) Remaining]]=6,"Well Done","-")</f>
        <v>-</v>
      </c>
      <c r="J76" s="11"/>
      <c r="K76" s="11"/>
      <c r="L76" s="11"/>
    </row>
    <row r="77" spans="1:19">
      <c r="A77" s="16">
        <v>1</v>
      </c>
      <c r="B77" s="16" t="s">
        <v>180</v>
      </c>
      <c r="C77" s="16" t="s">
        <v>26</v>
      </c>
      <c r="D77" s="16">
        <v>10</v>
      </c>
      <c r="E77" s="3" t="s">
        <v>445</v>
      </c>
      <c r="F77" s="11">
        <v>30</v>
      </c>
      <c r="G77" s="11" t="s">
        <v>131</v>
      </c>
      <c r="H77" s="11">
        <f>IF(Table24[[#This Row],[Well Used?]]="Unused",30,IF(Table24[[#This Row],[Well Used?]]="1st Use",22,IF(Table24[[#This Row],[Well Used?]]="2nd Use",14,IF(Table24[[#This Row],[Well Used?]]="3rd Use",6,"Well Done"))))</f>
        <v>30</v>
      </c>
      <c r="I77" s="18" t="str">
        <f>IF(Table24[[#This Row],[Volume  (ul) Remaining]]=6,"Well Done","-")</f>
        <v>-</v>
      </c>
      <c r="J77" s="11"/>
      <c r="K77" s="11"/>
      <c r="L77" s="11"/>
    </row>
    <row r="78" spans="1:19">
      <c r="A78" s="16">
        <v>1</v>
      </c>
      <c r="B78" s="16" t="s">
        <v>182</v>
      </c>
      <c r="C78" s="16" t="s">
        <v>29</v>
      </c>
      <c r="D78" s="16">
        <v>10</v>
      </c>
      <c r="E78" s="3" t="s">
        <v>457</v>
      </c>
      <c r="F78" s="11">
        <v>30</v>
      </c>
      <c r="G78" s="11" t="s">
        <v>131</v>
      </c>
      <c r="H78" s="11">
        <f>IF(Table24[[#This Row],[Well Used?]]="Unused",30,IF(Table24[[#This Row],[Well Used?]]="1st Use",22,IF(Table24[[#This Row],[Well Used?]]="2nd Use",14,IF(Table24[[#This Row],[Well Used?]]="3rd Use",6,"Well Done"))))</f>
        <v>30</v>
      </c>
      <c r="I78" s="18" t="str">
        <f>IF(Table24[[#This Row],[Volume  (ul) Remaining]]=6,"Well Done","-")</f>
        <v>-</v>
      </c>
      <c r="J78" s="11"/>
      <c r="K78" s="11"/>
      <c r="L78" s="11"/>
    </row>
    <row r="79" spans="1:19">
      <c r="A79" s="16">
        <v>1</v>
      </c>
      <c r="B79" s="16" t="s">
        <v>184</v>
      </c>
      <c r="C79" s="16" t="s">
        <v>32</v>
      </c>
      <c r="D79" s="16">
        <v>10</v>
      </c>
      <c r="E79" s="3" t="s">
        <v>469</v>
      </c>
      <c r="F79" s="11">
        <v>30</v>
      </c>
      <c r="G79" s="11" t="s">
        <v>131</v>
      </c>
      <c r="H79" s="11">
        <f>IF(Table24[[#This Row],[Well Used?]]="Unused",30,IF(Table24[[#This Row],[Well Used?]]="1st Use",22,IF(Table24[[#This Row],[Well Used?]]="2nd Use",14,IF(Table24[[#This Row],[Well Used?]]="3rd Use",6,"Well Done"))))</f>
        <v>30</v>
      </c>
      <c r="I79" s="18" t="str">
        <f>IF(Table24[[#This Row],[Volume  (ul) Remaining]]=6,"Well Done","-")</f>
        <v>-</v>
      </c>
      <c r="J79" s="11"/>
      <c r="K79" s="11"/>
      <c r="L79" s="11"/>
    </row>
    <row r="80" spans="1:19">
      <c r="A80" s="16">
        <v>1</v>
      </c>
      <c r="B80" s="16" t="s">
        <v>186</v>
      </c>
      <c r="C80" s="16" t="s">
        <v>35</v>
      </c>
      <c r="D80" s="16">
        <v>10</v>
      </c>
      <c r="E80" s="3" t="s">
        <v>481</v>
      </c>
      <c r="F80" s="11">
        <v>30</v>
      </c>
      <c r="G80" s="11" t="s">
        <v>131</v>
      </c>
      <c r="H80" s="11">
        <f>IF(Table24[[#This Row],[Well Used?]]="Unused",30,IF(Table24[[#This Row],[Well Used?]]="1st Use",22,IF(Table24[[#This Row],[Well Used?]]="2nd Use",14,IF(Table24[[#This Row],[Well Used?]]="3rd Use",6,"Well Done"))))</f>
        <v>30</v>
      </c>
      <c r="I80" s="18" t="str">
        <f>IF(Table24[[#This Row],[Volume  (ul) Remaining]]=6,"Well Done","-")</f>
        <v>-</v>
      </c>
      <c r="J80" s="11"/>
      <c r="K80" s="11"/>
      <c r="L80" s="11"/>
    </row>
    <row r="81" spans="1:12">
      <c r="A81" s="16">
        <v>1</v>
      </c>
      <c r="B81" s="16" t="s">
        <v>188</v>
      </c>
      <c r="C81" s="16" t="s">
        <v>38</v>
      </c>
      <c r="D81" s="16">
        <v>10</v>
      </c>
      <c r="E81" s="3" t="s">
        <v>493</v>
      </c>
      <c r="F81" s="11">
        <v>30</v>
      </c>
      <c r="G81" s="11" t="s">
        <v>131</v>
      </c>
      <c r="H81" s="11">
        <f>IF(Table24[[#This Row],[Well Used?]]="Unused",30,IF(Table24[[#This Row],[Well Used?]]="1st Use",22,IF(Table24[[#This Row],[Well Used?]]="2nd Use",14,IF(Table24[[#This Row],[Well Used?]]="3rd Use",6,"Well Done"))))</f>
        <v>30</v>
      </c>
      <c r="I81" s="18" t="str">
        <f>IF(Table24[[#This Row],[Volume  (ul) Remaining]]=6,"Well Done","-")</f>
        <v>-</v>
      </c>
      <c r="J81" s="11"/>
      <c r="K81" s="11"/>
      <c r="L81" s="11"/>
    </row>
    <row r="82" spans="1:12">
      <c r="A82" s="16">
        <v>1</v>
      </c>
      <c r="B82" s="16" t="s">
        <v>190</v>
      </c>
      <c r="C82" s="16" t="s">
        <v>41</v>
      </c>
      <c r="D82" s="16">
        <v>10</v>
      </c>
      <c r="E82" s="3" t="s">
        <v>505</v>
      </c>
      <c r="F82" s="11">
        <v>30</v>
      </c>
      <c r="G82" s="11" t="s">
        <v>131</v>
      </c>
      <c r="H82" s="11">
        <f>IF(Table24[[#This Row],[Well Used?]]="Unused",30,IF(Table24[[#This Row],[Well Used?]]="1st Use",22,IF(Table24[[#This Row],[Well Used?]]="2nd Use",14,IF(Table24[[#This Row],[Well Used?]]="3rd Use",6,"Well Done"))))</f>
        <v>30</v>
      </c>
      <c r="I82" s="18" t="str">
        <f>IF(Table24[[#This Row],[Volume  (ul) Remaining]]=6,"Well Done","-")</f>
        <v>-</v>
      </c>
      <c r="J82" s="11"/>
      <c r="K82" s="11"/>
      <c r="L82" s="11"/>
    </row>
    <row r="83" spans="1:12">
      <c r="A83" s="16">
        <v>1</v>
      </c>
      <c r="B83" s="16" t="s">
        <v>192</v>
      </c>
      <c r="C83" s="16" t="s">
        <v>44</v>
      </c>
      <c r="D83" s="16">
        <v>10</v>
      </c>
      <c r="E83" s="3" t="s">
        <v>517</v>
      </c>
      <c r="F83" s="11">
        <v>30</v>
      </c>
      <c r="G83" s="11" t="s">
        <v>131</v>
      </c>
      <c r="H83" s="11">
        <f>IF(Table24[[#This Row],[Well Used?]]="Unused",30,IF(Table24[[#This Row],[Well Used?]]="1st Use",22,IF(Table24[[#This Row],[Well Used?]]="2nd Use",14,IF(Table24[[#This Row],[Well Used?]]="3rd Use",6,"Well Done"))))</f>
        <v>30</v>
      </c>
      <c r="I83" s="18" t="str">
        <f>IF(Table24[[#This Row],[Volume  (ul) Remaining]]=6,"Well Done","-")</f>
        <v>-</v>
      </c>
      <c r="J83" s="11"/>
      <c r="K83" s="11"/>
      <c r="L83" s="11"/>
    </row>
    <row r="84" spans="1:12">
      <c r="A84" s="16">
        <v>1</v>
      </c>
      <c r="B84" s="16" t="s">
        <v>194</v>
      </c>
      <c r="C84" s="16" t="s">
        <v>22</v>
      </c>
      <c r="D84" s="16">
        <v>11</v>
      </c>
      <c r="E84" s="3" t="s">
        <v>433</v>
      </c>
      <c r="F84" s="11">
        <v>30</v>
      </c>
      <c r="G84" s="11" t="s">
        <v>131</v>
      </c>
      <c r="H84" s="11">
        <f>IF(Table24[[#This Row],[Well Used?]]="Unused",30,IF(Table24[[#This Row],[Well Used?]]="1st Use",22,IF(Table24[[#This Row],[Well Used?]]="2nd Use",14,IF(Table24[[#This Row],[Well Used?]]="3rd Use",6,"Well Done"))))</f>
        <v>30</v>
      </c>
      <c r="I84" s="18" t="str">
        <f>IF(Table24[[#This Row],[Volume  (ul) Remaining]]=6,"Well Done","-")</f>
        <v>-</v>
      </c>
      <c r="J84" s="11"/>
      <c r="K84" s="11"/>
      <c r="L84" s="11"/>
    </row>
    <row r="85" spans="1:12">
      <c r="A85" s="16">
        <v>1</v>
      </c>
      <c r="B85" s="16" t="s">
        <v>196</v>
      </c>
      <c r="C85" s="16" t="s">
        <v>26</v>
      </c>
      <c r="D85" s="16">
        <v>11</v>
      </c>
      <c r="E85" s="3" t="s">
        <v>446</v>
      </c>
      <c r="F85" s="11">
        <v>30</v>
      </c>
      <c r="G85" s="11" t="s">
        <v>131</v>
      </c>
      <c r="H85" s="11">
        <f>IF(Table24[[#This Row],[Well Used?]]="Unused",30,IF(Table24[[#This Row],[Well Used?]]="1st Use",22,IF(Table24[[#This Row],[Well Used?]]="2nd Use",14,IF(Table24[[#This Row],[Well Used?]]="3rd Use",6,"Well Done"))))</f>
        <v>30</v>
      </c>
      <c r="I85" s="18" t="str">
        <f>IF(Table24[[#This Row],[Volume  (ul) Remaining]]=6,"Well Done","-")</f>
        <v>-</v>
      </c>
      <c r="J85" s="11"/>
      <c r="K85" s="11"/>
      <c r="L85" s="11"/>
    </row>
    <row r="86" spans="1:12">
      <c r="A86" s="16">
        <v>1</v>
      </c>
      <c r="B86" s="16" t="s">
        <v>198</v>
      </c>
      <c r="C86" s="16" t="s">
        <v>29</v>
      </c>
      <c r="D86" s="16">
        <v>11</v>
      </c>
      <c r="E86" s="3" t="s">
        <v>458</v>
      </c>
      <c r="F86" s="11">
        <v>30</v>
      </c>
      <c r="G86" s="11" t="s">
        <v>131</v>
      </c>
      <c r="H86" s="11">
        <f>IF(Table24[[#This Row],[Well Used?]]="Unused",30,IF(Table24[[#This Row],[Well Used?]]="1st Use",22,IF(Table24[[#This Row],[Well Used?]]="2nd Use",14,IF(Table24[[#This Row],[Well Used?]]="3rd Use",6,"Well Done"))))</f>
        <v>30</v>
      </c>
      <c r="I86" s="18" t="str">
        <f>IF(Table24[[#This Row],[Volume  (ul) Remaining]]=6,"Well Done","-")</f>
        <v>-</v>
      </c>
      <c r="J86" s="11"/>
      <c r="K86" s="11"/>
      <c r="L86" s="11"/>
    </row>
    <row r="87" spans="1:12">
      <c r="A87" s="16">
        <v>1</v>
      </c>
      <c r="B87" s="16" t="s">
        <v>200</v>
      </c>
      <c r="C87" s="16" t="s">
        <v>32</v>
      </c>
      <c r="D87" s="16">
        <v>11</v>
      </c>
      <c r="E87" s="3" t="s">
        <v>470</v>
      </c>
      <c r="F87" s="11">
        <v>30</v>
      </c>
      <c r="G87" s="11" t="s">
        <v>131</v>
      </c>
      <c r="H87" s="11">
        <f>IF(Table24[[#This Row],[Well Used?]]="Unused",30,IF(Table24[[#This Row],[Well Used?]]="1st Use",22,IF(Table24[[#This Row],[Well Used?]]="2nd Use",14,IF(Table24[[#This Row],[Well Used?]]="3rd Use",6,"Well Done"))))</f>
        <v>30</v>
      </c>
      <c r="I87" s="18" t="str">
        <f>IF(Table24[[#This Row],[Volume  (ul) Remaining]]=6,"Well Done","-")</f>
        <v>-</v>
      </c>
      <c r="J87" s="11"/>
      <c r="K87" s="11"/>
      <c r="L87" s="11"/>
    </row>
    <row r="88" spans="1:12">
      <c r="A88" s="16">
        <v>1</v>
      </c>
      <c r="B88" s="16" t="s">
        <v>202</v>
      </c>
      <c r="C88" s="16" t="s">
        <v>35</v>
      </c>
      <c r="D88" s="16">
        <v>11</v>
      </c>
      <c r="E88" s="3" t="s">
        <v>482</v>
      </c>
      <c r="F88" s="11">
        <v>30</v>
      </c>
      <c r="G88" s="11" t="s">
        <v>131</v>
      </c>
      <c r="H88" s="11">
        <f>IF(Table24[[#This Row],[Well Used?]]="Unused",30,IF(Table24[[#This Row],[Well Used?]]="1st Use",22,IF(Table24[[#This Row],[Well Used?]]="2nd Use",14,IF(Table24[[#This Row],[Well Used?]]="3rd Use",6,"Well Done"))))</f>
        <v>30</v>
      </c>
      <c r="I88" s="18" t="str">
        <f>IF(Table24[[#This Row],[Volume  (ul) Remaining]]=6,"Well Done","-")</f>
        <v>-</v>
      </c>
      <c r="J88" s="11"/>
      <c r="K88" s="11"/>
      <c r="L88" s="11"/>
    </row>
    <row r="89" spans="1:12">
      <c r="A89" s="16">
        <v>1</v>
      </c>
      <c r="B89" s="16" t="s">
        <v>204</v>
      </c>
      <c r="C89" s="16" t="s">
        <v>38</v>
      </c>
      <c r="D89" s="16">
        <v>11</v>
      </c>
      <c r="E89" s="3" t="s">
        <v>494</v>
      </c>
      <c r="F89" s="11">
        <v>30</v>
      </c>
      <c r="G89" s="11" t="s">
        <v>131</v>
      </c>
      <c r="H89" s="11">
        <f>IF(Table24[[#This Row],[Well Used?]]="Unused",30,IF(Table24[[#This Row],[Well Used?]]="1st Use",22,IF(Table24[[#This Row],[Well Used?]]="2nd Use",14,IF(Table24[[#This Row],[Well Used?]]="3rd Use",6,"Well Done"))))</f>
        <v>30</v>
      </c>
      <c r="I89" s="18" t="str">
        <f>IF(Table24[[#This Row],[Volume  (ul) Remaining]]=6,"Well Done","-")</f>
        <v>-</v>
      </c>
      <c r="J89" s="11"/>
      <c r="K89" s="11"/>
      <c r="L89" s="11"/>
    </row>
    <row r="90" spans="1:12">
      <c r="A90" s="16">
        <v>1</v>
      </c>
      <c r="B90" s="16" t="s">
        <v>206</v>
      </c>
      <c r="C90" s="16" t="s">
        <v>41</v>
      </c>
      <c r="D90" s="16">
        <v>11</v>
      </c>
      <c r="E90" s="3" t="s">
        <v>506</v>
      </c>
      <c r="F90" s="11">
        <v>30</v>
      </c>
      <c r="G90" s="11" t="s">
        <v>131</v>
      </c>
      <c r="H90" s="11">
        <f>IF(Table24[[#This Row],[Well Used?]]="Unused",30,IF(Table24[[#This Row],[Well Used?]]="1st Use",22,IF(Table24[[#This Row],[Well Used?]]="2nd Use",14,IF(Table24[[#This Row],[Well Used?]]="3rd Use",6,"Well Done"))))</f>
        <v>30</v>
      </c>
      <c r="I90" s="18" t="str">
        <f>IF(Table24[[#This Row],[Volume  (ul) Remaining]]=6,"Well Done","-")</f>
        <v>-</v>
      </c>
      <c r="J90" s="11"/>
      <c r="K90" s="11"/>
      <c r="L90" s="11"/>
    </row>
    <row r="91" spans="1:12">
      <c r="A91" s="16">
        <v>1</v>
      </c>
      <c r="B91" s="16" t="s">
        <v>208</v>
      </c>
      <c r="C91" s="16" t="s">
        <v>44</v>
      </c>
      <c r="D91" s="16">
        <v>11</v>
      </c>
      <c r="E91" s="3" t="s">
        <v>518</v>
      </c>
      <c r="F91" s="11">
        <v>30</v>
      </c>
      <c r="G91" s="11" t="s">
        <v>131</v>
      </c>
      <c r="H91" s="11">
        <f>IF(Table24[[#This Row],[Well Used?]]="Unused",30,IF(Table24[[#This Row],[Well Used?]]="1st Use",22,IF(Table24[[#This Row],[Well Used?]]="2nd Use",14,IF(Table24[[#This Row],[Well Used?]]="3rd Use",6,"Well Done"))))</f>
        <v>30</v>
      </c>
      <c r="I91" s="18" t="str">
        <f>IF(Table24[[#This Row],[Volume  (ul) Remaining]]=6,"Well Done","-")</f>
        <v>-</v>
      </c>
      <c r="J91" s="11"/>
      <c r="K91" s="11"/>
      <c r="L91" s="11"/>
    </row>
    <row r="92" spans="1:12">
      <c r="A92" s="16">
        <v>1</v>
      </c>
      <c r="B92" s="16" t="s">
        <v>210</v>
      </c>
      <c r="C92" s="16" t="s">
        <v>22</v>
      </c>
      <c r="D92" s="16">
        <v>12</v>
      </c>
      <c r="E92" s="3" t="s">
        <v>434</v>
      </c>
      <c r="F92" s="11">
        <v>30</v>
      </c>
      <c r="G92" s="11" t="s">
        <v>131</v>
      </c>
      <c r="H92" s="11">
        <f>IF(Table24[[#This Row],[Well Used?]]="Unused",30,IF(Table24[[#This Row],[Well Used?]]="1st Use",22,IF(Table24[[#This Row],[Well Used?]]="2nd Use",14,IF(Table24[[#This Row],[Well Used?]]="3rd Use",6,"Well Done"))))</f>
        <v>30</v>
      </c>
      <c r="I92" s="18" t="str">
        <f>IF(Table24[[#This Row],[Volume  (ul) Remaining]]=6,"Well Done","-")</f>
        <v>-</v>
      </c>
      <c r="J92" s="11"/>
      <c r="K92" s="11"/>
      <c r="L92" s="11"/>
    </row>
    <row r="93" spans="1:12">
      <c r="A93" s="16">
        <v>1</v>
      </c>
      <c r="B93" s="16" t="s">
        <v>212</v>
      </c>
      <c r="C93" s="16" t="s">
        <v>26</v>
      </c>
      <c r="D93" s="16">
        <v>12</v>
      </c>
      <c r="E93" s="3" t="s">
        <v>447</v>
      </c>
      <c r="F93" s="11">
        <v>30</v>
      </c>
      <c r="G93" s="11" t="s">
        <v>131</v>
      </c>
      <c r="H93" s="11">
        <f>IF(Table24[[#This Row],[Well Used?]]="Unused",30,IF(Table24[[#This Row],[Well Used?]]="1st Use",22,IF(Table24[[#This Row],[Well Used?]]="2nd Use",14,IF(Table24[[#This Row],[Well Used?]]="3rd Use",6,"Well Done"))))</f>
        <v>30</v>
      </c>
      <c r="I93" s="18" t="str">
        <f>IF(Table24[[#This Row],[Volume  (ul) Remaining]]=6,"Well Done","-")</f>
        <v>-</v>
      </c>
      <c r="J93" s="11"/>
      <c r="K93" s="11"/>
      <c r="L93" s="11"/>
    </row>
    <row r="94" spans="1:12">
      <c r="A94" s="16">
        <v>1</v>
      </c>
      <c r="B94" s="16" t="s">
        <v>214</v>
      </c>
      <c r="C94" s="16" t="s">
        <v>29</v>
      </c>
      <c r="D94" s="16">
        <v>12</v>
      </c>
      <c r="E94" s="3" t="s">
        <v>459</v>
      </c>
      <c r="F94" s="11">
        <v>30</v>
      </c>
      <c r="G94" s="11" t="s">
        <v>131</v>
      </c>
      <c r="H94" s="11">
        <f>IF(Table24[[#This Row],[Well Used?]]="Unused",30,IF(Table24[[#This Row],[Well Used?]]="1st Use",22,IF(Table24[[#This Row],[Well Used?]]="2nd Use",14,IF(Table24[[#This Row],[Well Used?]]="3rd Use",6,"Well Done"))))</f>
        <v>30</v>
      </c>
      <c r="I94" s="18" t="str">
        <f>IF(Table24[[#This Row],[Volume  (ul) Remaining]]=6,"Well Done","-")</f>
        <v>-</v>
      </c>
      <c r="J94" s="11"/>
      <c r="K94" s="11"/>
      <c r="L94" s="11"/>
    </row>
    <row r="95" spans="1:12">
      <c r="A95" s="16">
        <v>1</v>
      </c>
      <c r="B95" s="16" t="s">
        <v>216</v>
      </c>
      <c r="C95" s="16" t="s">
        <v>32</v>
      </c>
      <c r="D95" s="16">
        <v>12</v>
      </c>
      <c r="E95" s="3" t="s">
        <v>471</v>
      </c>
      <c r="F95" s="11">
        <v>30</v>
      </c>
      <c r="G95" s="11" t="s">
        <v>131</v>
      </c>
      <c r="H95" s="11">
        <f>IF(Table24[[#This Row],[Well Used?]]="Unused",30,IF(Table24[[#This Row],[Well Used?]]="1st Use",22,IF(Table24[[#This Row],[Well Used?]]="2nd Use",14,IF(Table24[[#This Row],[Well Used?]]="3rd Use",6,"Well Done"))))</f>
        <v>30</v>
      </c>
      <c r="I95" s="18" t="str">
        <f>IF(Table24[[#This Row],[Volume  (ul) Remaining]]=6,"Well Done","-")</f>
        <v>-</v>
      </c>
      <c r="J95" s="11"/>
      <c r="K95" s="11"/>
      <c r="L95" s="11"/>
    </row>
    <row r="96" spans="1:12">
      <c r="A96" s="16">
        <v>1</v>
      </c>
      <c r="B96" s="16" t="s">
        <v>218</v>
      </c>
      <c r="C96" s="16" t="s">
        <v>35</v>
      </c>
      <c r="D96" s="16">
        <v>12</v>
      </c>
      <c r="E96" s="3" t="s">
        <v>483</v>
      </c>
      <c r="F96" s="11">
        <v>30</v>
      </c>
      <c r="G96" s="11" t="s">
        <v>131</v>
      </c>
      <c r="H96" s="11">
        <f>IF(Table24[[#This Row],[Well Used?]]="Unused",30,IF(Table24[[#This Row],[Well Used?]]="1st Use",22,IF(Table24[[#This Row],[Well Used?]]="2nd Use",14,IF(Table24[[#This Row],[Well Used?]]="3rd Use",6,"Well Done"))))</f>
        <v>30</v>
      </c>
      <c r="I96" s="18" t="str">
        <f>IF(Table24[[#This Row],[Volume  (ul) Remaining]]=6,"Well Done","-")</f>
        <v>-</v>
      </c>
      <c r="J96" s="11"/>
      <c r="K96" s="11"/>
      <c r="L96" s="11"/>
    </row>
    <row r="97" spans="1:12">
      <c r="A97" s="16">
        <v>1</v>
      </c>
      <c r="B97" s="16" t="s">
        <v>220</v>
      </c>
      <c r="C97" s="16" t="s">
        <v>38</v>
      </c>
      <c r="D97" s="16">
        <v>12</v>
      </c>
      <c r="E97" s="3" t="s">
        <v>495</v>
      </c>
      <c r="F97" s="11">
        <v>30</v>
      </c>
      <c r="G97" s="11" t="s">
        <v>131</v>
      </c>
      <c r="H97" s="11">
        <f>IF(Table24[[#This Row],[Well Used?]]="Unused",30,IF(Table24[[#This Row],[Well Used?]]="1st Use",22,IF(Table24[[#This Row],[Well Used?]]="2nd Use",14,IF(Table24[[#This Row],[Well Used?]]="3rd Use",6,"Well Done"))))</f>
        <v>30</v>
      </c>
      <c r="I97" s="18" t="str">
        <f>IF(Table24[[#This Row],[Volume  (ul) Remaining]]=6,"Well Done","-")</f>
        <v>-</v>
      </c>
      <c r="J97" s="11"/>
      <c r="K97" s="11"/>
      <c r="L97" s="11"/>
    </row>
    <row r="98" spans="1:12">
      <c r="A98" s="16">
        <v>1</v>
      </c>
      <c r="B98" s="16" t="s">
        <v>222</v>
      </c>
      <c r="C98" s="16" t="s">
        <v>41</v>
      </c>
      <c r="D98" s="16">
        <v>12</v>
      </c>
      <c r="E98" s="3" t="s">
        <v>507</v>
      </c>
      <c r="F98" s="11">
        <v>30</v>
      </c>
      <c r="G98" s="11" t="s">
        <v>131</v>
      </c>
      <c r="H98" s="11">
        <f>IF(Table24[[#This Row],[Well Used?]]="Unused",30,IF(Table24[[#This Row],[Well Used?]]="1st Use",22,IF(Table24[[#This Row],[Well Used?]]="2nd Use",14,IF(Table24[[#This Row],[Well Used?]]="3rd Use",6,"Well Done"))))</f>
        <v>30</v>
      </c>
      <c r="I98" s="18" t="str">
        <f>IF(Table24[[#This Row],[Volume  (ul) Remaining]]=6,"Well Done","-")</f>
        <v>-</v>
      </c>
      <c r="J98" s="11"/>
      <c r="K98" s="11"/>
      <c r="L98" s="11"/>
    </row>
    <row r="99" spans="1:12">
      <c r="A99" s="19">
        <v>1</v>
      </c>
      <c r="B99" s="19" t="s">
        <v>224</v>
      </c>
      <c r="C99" s="19" t="s">
        <v>44</v>
      </c>
      <c r="D99" s="19">
        <v>12</v>
      </c>
      <c r="E99" s="20" t="s">
        <v>519</v>
      </c>
      <c r="F99" s="11">
        <v>30</v>
      </c>
      <c r="G99" s="11" t="s">
        <v>131</v>
      </c>
      <c r="H99" s="11">
        <f>IF(Table24[[#This Row],[Well Used?]]="Unused",30,IF(Table24[[#This Row],[Well Used?]]="1st Use",22,IF(Table24[[#This Row],[Well Used?]]="2nd Use",14,IF(Table24[[#This Row],[Well Used?]]="3rd Use",6,"Well Done"))))</f>
        <v>30</v>
      </c>
      <c r="I99" s="18" t="str">
        <f>IF(Table24[[#This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89" priority="13" operator="equal">
      <formula>"Well Done"</formula>
    </cfRule>
  </conditionalFormatting>
  <conditionalFormatting sqref="H3:H1048576">
    <cfRule type="cellIs" dxfId="88"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87" priority="10" operator="equal">
      <formula>"Need new working plate soon, only 8 primers left"</formula>
    </cfRule>
  </conditionalFormatting>
  <conditionalFormatting sqref="O5:Z12">
    <cfRule type="containsText" dxfId="86" priority="6" operator="containsText" text=" =30">
      <formula>NOT(ISERROR(SEARCH(" =30",O5)))</formula>
    </cfRule>
    <cfRule type="containsText" dxfId="85" priority="7" operator="containsText" text=" =22">
      <formula>NOT(ISERROR(SEARCH(" =22",O5)))</formula>
    </cfRule>
    <cfRule type="containsText" dxfId="84" priority="8" operator="containsText" text=" =14">
      <formula>NOT(ISERROR(SEARCH(" =14",O5)))</formula>
    </cfRule>
    <cfRule type="containsText" dxfId="83" priority="9" operator="containsText" text=" =6">
      <formula>NOT(ISERROR(SEARCH(" =6",O5)))</formula>
    </cfRule>
  </conditionalFormatting>
  <conditionalFormatting sqref="P2">
    <cfRule type="containsText" dxfId="82" priority="2" operator="containsText" text=" =30">
      <formula>NOT(ISERROR(SEARCH(" =30",P2)))</formula>
    </cfRule>
    <cfRule type="containsText" dxfId="81" priority="3" operator="containsText" text=" =22">
      <formula>NOT(ISERROR(SEARCH(" =22",P2)))</formula>
    </cfRule>
    <cfRule type="containsText" dxfId="80" priority="4" operator="containsText" text=" =14">
      <formula>NOT(ISERROR(SEARCH(" =14",P2)))</formula>
    </cfRule>
    <cfRule type="containsText" dxfId="79" priority="5" operator="containsText" text=" =6">
      <formula>NOT(ISERROR(SEARCH(" =6",P2)))</formula>
    </cfRule>
  </conditionalFormatting>
  <conditionalFormatting sqref="O2">
    <cfRule type="containsText" dxfId="78"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for Lists'!$A$2:$A$5</xm:f>
          </x14:formula1>
          <xm:sqref>G4:G99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pageSetUpPr fitToPage="1"/>
  </sheetPr>
  <dimension ref="A1:Z99"/>
  <sheetViews>
    <sheetView showGridLines="0" topLeftCell="A109" workbookViewId="0">
      <selection activeCell="L54" sqref="L54"/>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8" width="12" bestFit="1" customWidth="1"/>
    <col min="19" max="26" width="12.375" bestFit="1" customWidth="1"/>
  </cols>
  <sheetData>
    <row r="1" spans="1:26" ht="23.1" customHeight="1" thickBot="1">
      <c r="A1" s="69" t="s">
        <v>0</v>
      </c>
      <c r="B1" s="70"/>
      <c r="C1" s="70"/>
      <c r="D1" s="71"/>
      <c r="E1" s="71"/>
      <c r="F1" s="72"/>
      <c r="G1" s="73" t="s">
        <v>2</v>
      </c>
      <c r="H1" s="74"/>
      <c r="I1" s="76"/>
      <c r="J1" s="76"/>
      <c r="K1" s="76"/>
      <c r="L1" s="77"/>
    </row>
    <row r="2" spans="1:26" ht="30.95" customHeight="1">
      <c r="A2" s="31" t="s">
        <v>226</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227</v>
      </c>
      <c r="O3" s="81"/>
      <c r="P3" s="81"/>
      <c r="Q3" s="81"/>
      <c r="R3" s="81"/>
      <c r="S3" s="81"/>
      <c r="T3" s="81"/>
      <c r="U3" s="81"/>
      <c r="V3" s="81"/>
      <c r="W3" s="81"/>
      <c r="X3" s="81"/>
      <c r="Y3" s="81"/>
      <c r="Z3" s="81"/>
    </row>
    <row r="4" spans="1:26">
      <c r="A4" s="16">
        <v>1</v>
      </c>
      <c r="B4" s="16" t="s">
        <v>21</v>
      </c>
      <c r="C4" s="16" t="s">
        <v>22</v>
      </c>
      <c r="D4" s="16">
        <v>1</v>
      </c>
      <c r="E4" s="3" t="s">
        <v>228</v>
      </c>
      <c r="F4" s="11">
        <v>30</v>
      </c>
      <c r="G4" s="11" t="s">
        <v>131</v>
      </c>
      <c r="H4" s="11">
        <f>IF(Table257[[#This Row],[Well Used?]]="Unused",30,IF(Table257[[#This Row],[Well Used?]]="1st Use",22,IF(Table257[[#This Row],[Well Used?]]="2nd Use",14,IF(Table257[[#This Row],[Well Used?]]="3rd Use",6,"Well Done"))))</f>
        <v>30</v>
      </c>
      <c r="I4" s="18" t="str">
        <f>IF(Table257[[#This Row],[Volume  (ul) Remaining]]=6,"Well Done","-")</f>
        <v>-</v>
      </c>
      <c r="J4" s="11"/>
      <c r="K4" s="11"/>
      <c r="L4" s="50" t="str">
        <f>IF(COUNTIF(Table257[Is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v>
      </c>
      <c r="B5" s="16" t="s">
        <v>25</v>
      </c>
      <c r="C5" s="16" t="s">
        <v>26</v>
      </c>
      <c r="D5" s="16">
        <v>1</v>
      </c>
      <c r="E5" s="3" t="s">
        <v>230</v>
      </c>
      <c r="F5" s="11">
        <v>30</v>
      </c>
      <c r="G5" s="11" t="s">
        <v>131</v>
      </c>
      <c r="H5" s="11">
        <f>IF(Table257[[#This Row],[Well Used?]]="Unused",30,IF(Table257[[#This Row],[Well Used?]]="1st Use",22,IF(Table257[[#This Row],[Well Used?]]="2nd Use",14,IF(Table257[[#This Row],[Well Used?]]="3rd Use",6,"Well Done"))))</f>
        <v>30</v>
      </c>
      <c r="I5" s="18" t="str">
        <f>IF(Table257[[#This Row],[Volume  (ul) Remaining]]=6,"Well Done","-")</f>
        <v>-</v>
      </c>
      <c r="J5" s="11"/>
      <c r="K5" s="11"/>
      <c r="L5" s="52"/>
      <c r="M5" s="53"/>
      <c r="N5" s="23" t="s">
        <v>22</v>
      </c>
      <c r="O5" s="37" t="str">
        <f>CONCATENATE(E4," =",H4)</f>
        <v>806rcbc97 =30</v>
      </c>
      <c r="P5" s="37" t="str">
        <f>CONCATENATE(E12," =",H12)</f>
        <v>806rcbc105 =30</v>
      </c>
      <c r="Q5" s="37" t="str">
        <f>CONCATENATE(E20," =",H20)</f>
        <v>806rcbc113 =30</v>
      </c>
      <c r="R5" s="37" t="str">
        <f>CONCATENATE(E28," =",H28)</f>
        <v>806rcbc121 =30</v>
      </c>
      <c r="S5" s="37" t="str">
        <f>CONCATENATE(E36," =",H36)</f>
        <v>806rcbc129 =30</v>
      </c>
      <c r="T5" s="37" t="str">
        <f t="shared" ref="T5:T12" si="0">CONCATENATE(E44," =",H44)</f>
        <v>806rcbc137 =30</v>
      </c>
      <c r="U5" s="37" t="str">
        <f t="shared" ref="U5:U12" si="1">CONCATENATE(E52," =",H52)</f>
        <v>806rcbc145 =30</v>
      </c>
      <c r="V5" s="37" t="str">
        <f t="shared" ref="V5:V12" si="2">CONCATENATE(E60," =",H60)</f>
        <v>806rcbc153 =30</v>
      </c>
      <c r="W5" s="37" t="str">
        <f t="shared" ref="W5:W12" si="3">CONCATENATE(E68," =",H68)</f>
        <v>806rcbc161 =30</v>
      </c>
      <c r="X5" s="37" t="str">
        <f t="shared" ref="X5:X12" si="4">CONCATENATE(E76," =",H76)</f>
        <v>806rcbc169 =30</v>
      </c>
      <c r="Y5" s="37" t="str">
        <f t="shared" ref="Y5:Y12" si="5">CONCATENATE(E84," =",H84)</f>
        <v>806rcbc177 =30</v>
      </c>
      <c r="Z5" s="37" t="str">
        <f t="shared" ref="Z5:Z12" si="6">CONCATENATE(E92," =",H92)</f>
        <v>806rcbc185 =30</v>
      </c>
    </row>
    <row r="6" spans="1:26">
      <c r="A6" s="16">
        <v>1</v>
      </c>
      <c r="B6" s="16" t="s">
        <v>28</v>
      </c>
      <c r="C6" s="16" t="s">
        <v>29</v>
      </c>
      <c r="D6" s="16">
        <v>1</v>
      </c>
      <c r="E6" s="3" t="s">
        <v>231</v>
      </c>
      <c r="F6" s="11">
        <v>30</v>
      </c>
      <c r="G6" s="11" t="s">
        <v>131</v>
      </c>
      <c r="H6" s="11">
        <f>IF(Table257[[#This Row],[Well Used?]]="Unused",30,IF(Table257[[#This Row],[Well Used?]]="1st Use",22,IF(Table257[[#This Row],[Well Used?]]="2nd Use",14,IF(Table257[[#This Row],[Well Used?]]="3rd Use",6,"Well Done"))))</f>
        <v>30</v>
      </c>
      <c r="I6" s="18" t="str">
        <f>IF(Table257[[#This Row],[Volume  (ul) Remaining]]=6,"Well Done","-")</f>
        <v>-</v>
      </c>
      <c r="J6" s="11"/>
      <c r="K6" s="11"/>
      <c r="L6" s="11"/>
      <c r="N6" s="7" t="s">
        <v>26</v>
      </c>
      <c r="O6" s="37" t="str">
        <f t="shared" ref="O6:O12" si="7">CONCATENATE(E5," =",H5)</f>
        <v>806rcbc98 =30</v>
      </c>
      <c r="P6" s="37" t="str">
        <f t="shared" ref="P6:P12" si="8">CONCATENATE(E13," =",H13)</f>
        <v>806rcbc106 =30</v>
      </c>
      <c r="Q6" s="37" t="str">
        <f t="shared" ref="Q6:Q12" si="9">CONCATENATE(E21," =",H21)</f>
        <v>806rcbc114 =30</v>
      </c>
      <c r="R6" s="37" t="str">
        <f t="shared" ref="R6:R12" si="10">CONCATENATE(E29," =",H29)</f>
        <v>806rcbc122 =30</v>
      </c>
      <c r="S6" s="37" t="str">
        <f t="shared" ref="S6:S12" si="11">CONCATENATE(E37," =",H37)</f>
        <v>806rcbc130 =30</v>
      </c>
      <c r="T6" s="37" t="str">
        <f t="shared" si="0"/>
        <v>806rcbc138 =30</v>
      </c>
      <c r="U6" s="37" t="str">
        <f t="shared" si="1"/>
        <v>806rcbc146 =30</v>
      </c>
      <c r="V6" s="37" t="str">
        <f t="shared" si="2"/>
        <v>806rcbc154 =30</v>
      </c>
      <c r="W6" s="37" t="str">
        <f t="shared" si="3"/>
        <v>806rcbc162 =30</v>
      </c>
      <c r="X6" s="37" t="str">
        <f t="shared" si="4"/>
        <v>806rcbc170 =30</v>
      </c>
      <c r="Y6" s="37" t="str">
        <f t="shared" si="5"/>
        <v>806rcbc178 =30</v>
      </c>
      <c r="Z6" s="37" t="str">
        <f t="shared" si="6"/>
        <v>806rcbc186 =30</v>
      </c>
    </row>
    <row r="7" spans="1:26">
      <c r="A7" s="16">
        <v>1</v>
      </c>
      <c r="B7" s="16" t="s">
        <v>31</v>
      </c>
      <c r="C7" s="16" t="s">
        <v>32</v>
      </c>
      <c r="D7" s="16">
        <v>1</v>
      </c>
      <c r="E7" s="3" t="s">
        <v>232</v>
      </c>
      <c r="F7" s="11">
        <v>30</v>
      </c>
      <c r="G7" s="11" t="s">
        <v>131</v>
      </c>
      <c r="H7" s="11">
        <f>IF(Table257[[#This Row],[Well Used?]]="Unused",30,IF(Table257[[#This Row],[Well Used?]]="1st Use",22,IF(Table257[[#This Row],[Well Used?]]="2nd Use",14,IF(Table257[[#This Row],[Well Used?]]="3rd Use",6,"Well Done"))))</f>
        <v>30</v>
      </c>
      <c r="I7" s="18" t="str">
        <f>IF(Table257[[#This Row],[Volume  (ul) Remaining]]=6,"Well Done","-")</f>
        <v>-</v>
      </c>
      <c r="J7" s="11"/>
      <c r="K7" s="11"/>
      <c r="L7" s="11"/>
      <c r="N7" s="7" t="s">
        <v>29</v>
      </c>
      <c r="O7" s="37" t="str">
        <f t="shared" si="7"/>
        <v>806rcbc99 =30</v>
      </c>
      <c r="P7" s="37" t="str">
        <f t="shared" si="8"/>
        <v>806rcbc107 =30</v>
      </c>
      <c r="Q7" s="37" t="str">
        <f t="shared" si="9"/>
        <v>806rcbc115 =30</v>
      </c>
      <c r="R7" s="37" t="str">
        <f t="shared" si="10"/>
        <v>806rcbc123 =30</v>
      </c>
      <c r="S7" s="37" t="str">
        <f t="shared" si="11"/>
        <v>806rcbc131 =30</v>
      </c>
      <c r="T7" s="37" t="str">
        <f t="shared" si="0"/>
        <v>806rcbc139 =30</v>
      </c>
      <c r="U7" s="37" t="str">
        <f t="shared" si="1"/>
        <v>806rcbc147 =30</v>
      </c>
      <c r="V7" s="37" t="str">
        <f t="shared" si="2"/>
        <v>806rcbc155 =30</v>
      </c>
      <c r="W7" s="37" t="str">
        <f t="shared" si="3"/>
        <v>806rcbc163 =30</v>
      </c>
      <c r="X7" s="37" t="str">
        <f t="shared" si="4"/>
        <v>806rcbc171 =30</v>
      </c>
      <c r="Y7" s="37" t="str">
        <f t="shared" si="5"/>
        <v>806rcbc179 =30</v>
      </c>
      <c r="Z7" s="37" t="str">
        <f t="shared" si="6"/>
        <v>806rcbc187 =30</v>
      </c>
    </row>
    <row r="8" spans="1:26">
      <c r="A8" s="16">
        <v>1</v>
      </c>
      <c r="B8" s="16" t="s">
        <v>34</v>
      </c>
      <c r="C8" s="16" t="s">
        <v>35</v>
      </c>
      <c r="D8" s="16">
        <v>1</v>
      </c>
      <c r="E8" s="3" t="s">
        <v>233</v>
      </c>
      <c r="F8" s="11">
        <v>30</v>
      </c>
      <c r="G8" s="11" t="s">
        <v>131</v>
      </c>
      <c r="H8" s="11">
        <f>IF(Table257[[#This Row],[Well Used?]]="Unused",30,IF(Table257[[#This Row],[Well Used?]]="1st Use",22,IF(Table257[[#This Row],[Well Used?]]="2nd Use",14,IF(Table257[[#This Row],[Well Used?]]="3rd Use",6,"Well Done"))))</f>
        <v>30</v>
      </c>
      <c r="I8" s="18" t="str">
        <f>IF(Table257[[#This Row],[Volume  (ul) Remaining]]=6,"Well Done","-")</f>
        <v>-</v>
      </c>
      <c r="J8" s="11"/>
      <c r="K8" s="11"/>
      <c r="L8" s="11"/>
      <c r="N8" s="7" t="s">
        <v>32</v>
      </c>
      <c r="O8" s="37" t="str">
        <f t="shared" si="7"/>
        <v>806rcbc100 =30</v>
      </c>
      <c r="P8" s="37" t="str">
        <f t="shared" si="8"/>
        <v>806rcbc108 =30</v>
      </c>
      <c r="Q8" s="37" t="str">
        <f t="shared" si="9"/>
        <v>806rcbc116 =30</v>
      </c>
      <c r="R8" s="37" t="str">
        <f t="shared" si="10"/>
        <v>806rcbc124 =30</v>
      </c>
      <c r="S8" s="37" t="str">
        <f t="shared" si="11"/>
        <v>806rcbc132 =30</v>
      </c>
      <c r="T8" s="37" t="str">
        <f t="shared" si="0"/>
        <v>806rcbc140 =30</v>
      </c>
      <c r="U8" s="37" t="str">
        <f t="shared" si="1"/>
        <v>806rcbc148 =30</v>
      </c>
      <c r="V8" s="37" t="str">
        <f t="shared" si="2"/>
        <v>806rcbc156 =30</v>
      </c>
      <c r="W8" s="37" t="str">
        <f t="shared" si="3"/>
        <v>806rcbc164 =30</v>
      </c>
      <c r="X8" s="37" t="str">
        <f t="shared" si="4"/>
        <v>806rcbc172 =30</v>
      </c>
      <c r="Y8" s="37" t="str">
        <f t="shared" si="5"/>
        <v>806rcbc180 =30</v>
      </c>
      <c r="Z8" s="37" t="str">
        <f t="shared" si="6"/>
        <v>806rcbc188 =30</v>
      </c>
    </row>
    <row r="9" spans="1:26">
      <c r="A9" s="16">
        <v>1</v>
      </c>
      <c r="B9" s="16" t="s">
        <v>37</v>
      </c>
      <c r="C9" s="16" t="s">
        <v>38</v>
      </c>
      <c r="D9" s="16">
        <v>1</v>
      </c>
      <c r="E9" s="3" t="s">
        <v>234</v>
      </c>
      <c r="F9" s="11">
        <v>30</v>
      </c>
      <c r="G9" s="11" t="s">
        <v>131</v>
      </c>
      <c r="H9" s="11">
        <f>IF(Table257[[#This Row],[Well Used?]]="Unused",30,IF(Table257[[#This Row],[Well Used?]]="1st Use",22,IF(Table257[[#This Row],[Well Used?]]="2nd Use",14,IF(Table257[[#This Row],[Well Used?]]="3rd Use",6,"Well Done"))))</f>
        <v>30</v>
      </c>
      <c r="I9" s="18" t="str">
        <f>IF(Table257[[#This Row],[Volume  (ul) Remaining]]=6,"Well Done","-")</f>
        <v>-</v>
      </c>
      <c r="J9" s="11"/>
      <c r="K9" s="11"/>
      <c r="L9" s="11"/>
      <c r="N9" s="7" t="s">
        <v>35</v>
      </c>
      <c r="O9" s="37" t="str">
        <f t="shared" si="7"/>
        <v>806rcbc101 =30</v>
      </c>
      <c r="P9" s="37" t="str">
        <f t="shared" si="8"/>
        <v>806rcbc109 =30</v>
      </c>
      <c r="Q9" s="37" t="str">
        <f t="shared" si="9"/>
        <v>806rcbc117 =30</v>
      </c>
      <c r="R9" s="37" t="str">
        <f t="shared" si="10"/>
        <v>806rcbc125 =30</v>
      </c>
      <c r="S9" s="37" t="str">
        <f t="shared" si="11"/>
        <v>806rcbc133 =30</v>
      </c>
      <c r="T9" s="37" t="str">
        <f t="shared" si="0"/>
        <v>806rcbc141 =30</v>
      </c>
      <c r="U9" s="37" t="str">
        <f t="shared" si="1"/>
        <v>806rcbc149 =30</v>
      </c>
      <c r="V9" s="37" t="str">
        <f t="shared" si="2"/>
        <v>806rcbc157 =30</v>
      </c>
      <c r="W9" s="37" t="str">
        <f t="shared" si="3"/>
        <v>806rcbc165 =30</v>
      </c>
      <c r="X9" s="37" t="str">
        <f t="shared" si="4"/>
        <v>806rcbc173 =30</v>
      </c>
      <c r="Y9" s="37" t="str">
        <f t="shared" si="5"/>
        <v>806rcbc181 =30</v>
      </c>
      <c r="Z9" s="37" t="str">
        <f t="shared" si="6"/>
        <v>806rcbc189 =30</v>
      </c>
    </row>
    <row r="10" spans="1:26">
      <c r="A10" s="16">
        <v>1</v>
      </c>
      <c r="B10" s="16" t="s">
        <v>40</v>
      </c>
      <c r="C10" s="16" t="s">
        <v>41</v>
      </c>
      <c r="D10" s="16">
        <v>1</v>
      </c>
      <c r="E10" s="3" t="s">
        <v>235</v>
      </c>
      <c r="F10" s="11">
        <v>30</v>
      </c>
      <c r="G10" s="11" t="s">
        <v>131</v>
      </c>
      <c r="H10" s="11">
        <f>IF(Table257[[#This Row],[Well Used?]]="Unused",30,IF(Table257[[#This Row],[Well Used?]]="1st Use",22,IF(Table257[[#This Row],[Well Used?]]="2nd Use",14,IF(Table257[[#This Row],[Well Used?]]="3rd Use",6,"Well Done"))))</f>
        <v>30</v>
      </c>
      <c r="I10" s="18" t="str">
        <f>IF(Table257[[#This Row],[Volume  (ul) Remaining]]=6,"Well Done","-")</f>
        <v>-</v>
      </c>
      <c r="J10" s="11"/>
      <c r="K10" s="11"/>
      <c r="L10" s="11"/>
      <c r="N10" s="7" t="s">
        <v>38</v>
      </c>
      <c r="O10" s="37" t="str">
        <f t="shared" si="7"/>
        <v>806rcbc102 =30</v>
      </c>
      <c r="P10" s="37" t="str">
        <f t="shared" si="8"/>
        <v>806rcbc110 =30</v>
      </c>
      <c r="Q10" s="37" t="str">
        <f t="shared" si="9"/>
        <v>806rcbc118 =30</v>
      </c>
      <c r="R10" s="37" t="str">
        <f t="shared" si="10"/>
        <v>806rcbc126 =30</v>
      </c>
      <c r="S10" s="37" t="str">
        <f t="shared" si="11"/>
        <v>806rcbc134 =30</v>
      </c>
      <c r="T10" s="37" t="str">
        <f t="shared" si="0"/>
        <v>806rcbc142 =30</v>
      </c>
      <c r="U10" s="37" t="str">
        <f t="shared" si="1"/>
        <v>806rcbc150 =30</v>
      </c>
      <c r="V10" s="37" t="str">
        <f t="shared" si="2"/>
        <v>806rcbc158 =30</v>
      </c>
      <c r="W10" s="37" t="str">
        <f t="shared" si="3"/>
        <v>806rcbc166 =30</v>
      </c>
      <c r="X10" s="37" t="str">
        <f t="shared" si="4"/>
        <v>806rcbc174 =30</v>
      </c>
      <c r="Y10" s="37" t="str">
        <f t="shared" si="5"/>
        <v>806rcbc182 =30</v>
      </c>
      <c r="Z10" s="37" t="str">
        <f t="shared" si="6"/>
        <v>806rcbc190 =30</v>
      </c>
    </row>
    <row r="11" spans="1:26">
      <c r="A11" s="16">
        <v>1</v>
      </c>
      <c r="B11" s="16" t="s">
        <v>43</v>
      </c>
      <c r="C11" s="16" t="s">
        <v>44</v>
      </c>
      <c r="D11" s="16">
        <v>1</v>
      </c>
      <c r="E11" s="3" t="s">
        <v>236</v>
      </c>
      <c r="F11" s="11">
        <v>30</v>
      </c>
      <c r="G11" s="11" t="s">
        <v>131</v>
      </c>
      <c r="H11" s="11">
        <f>IF(Table257[[#This Row],[Well Used?]]="Unused",30,IF(Table257[[#This Row],[Well Used?]]="1st Use",22,IF(Table257[[#This Row],[Well Used?]]="2nd Use",14,IF(Table257[[#This Row],[Well Used?]]="3rd Use",6,"Well Done"))))</f>
        <v>30</v>
      </c>
      <c r="I11" s="18" t="str">
        <f>IF(Table257[[#This Row],[Volume  (ul) Remaining]]=6,"Well Done","-")</f>
        <v>-</v>
      </c>
      <c r="J11" s="11"/>
      <c r="K11" s="11"/>
      <c r="L11" s="11"/>
      <c r="N11" s="7" t="s">
        <v>41</v>
      </c>
      <c r="O11" s="37" t="str">
        <f t="shared" si="7"/>
        <v>806rcbc103 =30</v>
      </c>
      <c r="P11" s="37" t="str">
        <f t="shared" si="8"/>
        <v>806rcbc111 =30</v>
      </c>
      <c r="Q11" s="37" t="str">
        <f t="shared" si="9"/>
        <v>806rcbc119 =30</v>
      </c>
      <c r="R11" s="37" t="str">
        <f t="shared" si="10"/>
        <v>806rcbc127 =30</v>
      </c>
      <c r="S11" s="37" t="str">
        <f t="shared" si="11"/>
        <v>806rcbc135 =30</v>
      </c>
      <c r="T11" s="37" t="str">
        <f t="shared" si="0"/>
        <v>806rcbc143 =30</v>
      </c>
      <c r="U11" s="37" t="str">
        <f t="shared" si="1"/>
        <v>806rcbc151 =30</v>
      </c>
      <c r="V11" s="37" t="str">
        <f t="shared" si="2"/>
        <v>806rcbc159 =30</v>
      </c>
      <c r="W11" s="37" t="str">
        <f t="shared" si="3"/>
        <v>806rcbc167 =30</v>
      </c>
      <c r="X11" s="37" t="str">
        <f t="shared" si="4"/>
        <v>806rcbc175 =30</v>
      </c>
      <c r="Y11" s="37" t="str">
        <f t="shared" si="5"/>
        <v>806rcbc183 =30</v>
      </c>
      <c r="Z11" s="37" t="str">
        <f t="shared" si="6"/>
        <v>806rcbc191 =30</v>
      </c>
    </row>
    <row r="12" spans="1:26">
      <c r="A12" s="16">
        <v>1</v>
      </c>
      <c r="B12" s="16" t="s">
        <v>46</v>
      </c>
      <c r="C12" s="16" t="s">
        <v>22</v>
      </c>
      <c r="D12" s="16">
        <v>2</v>
      </c>
      <c r="E12" s="3" t="s">
        <v>237</v>
      </c>
      <c r="F12" s="11">
        <v>30</v>
      </c>
      <c r="G12" s="11" t="s">
        <v>131</v>
      </c>
      <c r="H12" s="11">
        <f>IF(Table257[[#This Row],[Well Used?]]="Unused",30,IF(Table257[[#This Row],[Well Used?]]="1st Use",22,IF(Table257[[#This Row],[Well Used?]]="2nd Use",14,IF(Table257[[#This Row],[Well Used?]]="3rd Use",6,"Well Done"))))</f>
        <v>30</v>
      </c>
      <c r="I12" s="18" t="str">
        <f>IF(Table257[[#This Row],[Volume  (ul) Remaining]]=6,"Well Done","-")</f>
        <v>-</v>
      </c>
      <c r="J12" s="11"/>
      <c r="K12" s="11"/>
      <c r="L12" s="11"/>
      <c r="N12" s="7" t="s">
        <v>44</v>
      </c>
      <c r="O12" s="37" t="str">
        <f t="shared" si="7"/>
        <v>806rcbc104 =30</v>
      </c>
      <c r="P12" s="37" t="str">
        <f t="shared" si="8"/>
        <v>806rcbc112 =30</v>
      </c>
      <c r="Q12" s="37" t="str">
        <f t="shared" si="9"/>
        <v>806rcbc120 =30</v>
      </c>
      <c r="R12" s="37" t="str">
        <f t="shared" si="10"/>
        <v>806rcbc128 =30</v>
      </c>
      <c r="S12" s="37" t="str">
        <f t="shared" si="11"/>
        <v>806rcbc136 =30</v>
      </c>
      <c r="T12" s="37" t="str">
        <f t="shared" si="0"/>
        <v>806rcbc144 =30</v>
      </c>
      <c r="U12" s="37" t="str">
        <f t="shared" si="1"/>
        <v>806rcbc152 =30</v>
      </c>
      <c r="V12" s="37" t="str">
        <f t="shared" si="2"/>
        <v>806rcbc160 =30</v>
      </c>
      <c r="W12" s="37" t="str">
        <f t="shared" si="3"/>
        <v>806rcbc168 =30</v>
      </c>
      <c r="X12" s="37" t="str">
        <f t="shared" si="4"/>
        <v>806rcbc176 =30</v>
      </c>
      <c r="Y12" s="37" t="str">
        <f t="shared" si="5"/>
        <v>806rcbc184 =30</v>
      </c>
      <c r="Z12" s="37" t="str">
        <f t="shared" si="6"/>
        <v>806rcbc192 =30</v>
      </c>
    </row>
    <row r="13" spans="1:26">
      <c r="A13" s="16">
        <v>1</v>
      </c>
      <c r="B13" s="16" t="s">
        <v>49</v>
      </c>
      <c r="C13" s="16" t="s">
        <v>26</v>
      </c>
      <c r="D13" s="16">
        <v>2</v>
      </c>
      <c r="E13" s="3" t="s">
        <v>238</v>
      </c>
      <c r="F13" s="11">
        <v>30</v>
      </c>
      <c r="G13" s="11" t="s">
        <v>131</v>
      </c>
      <c r="H13" s="11">
        <f>IF(Table257[[#This Row],[Well Used?]]="Unused",30,IF(Table257[[#This Row],[Well Used?]]="1st Use",22,IF(Table257[[#This Row],[Well Used?]]="2nd Use",14,IF(Table257[[#This Row],[Well Used?]]="3rd Use",6,"Well Done"))))</f>
        <v>30</v>
      </c>
      <c r="I13" s="18" t="str">
        <f>IF(Table257[[#This Row],[Volume  (ul) Remaining]]=6,"Well Done","-")</f>
        <v>-</v>
      </c>
      <c r="J13" s="11"/>
      <c r="K13" s="11"/>
      <c r="L13" s="11"/>
    </row>
    <row r="14" spans="1:26" ht="17.100000000000001" thickBot="1">
      <c r="A14" s="16">
        <v>1</v>
      </c>
      <c r="B14" s="16" t="s">
        <v>51</v>
      </c>
      <c r="C14" s="16" t="s">
        <v>29</v>
      </c>
      <c r="D14" s="16">
        <v>2</v>
      </c>
      <c r="E14" s="3" t="s">
        <v>239</v>
      </c>
      <c r="F14" s="11">
        <v>30</v>
      </c>
      <c r="G14" s="11" t="s">
        <v>131</v>
      </c>
      <c r="H14" s="11">
        <f>IF(Table257[[#This Row],[Well Used?]]="Unused",30,IF(Table257[[#This Row],[Well Used?]]="1st Use",22,IF(Table257[[#This Row],[Well Used?]]="2nd Use",14,IF(Table257[[#This Row],[Well Used?]]="3rd Use",6,"Well Done"))))</f>
        <v>30</v>
      </c>
      <c r="I14" s="18" t="str">
        <f>IF(Table257[[#This Row],[Volume  (ul) Remaining]]=6,"Well Done","-")</f>
        <v>-</v>
      </c>
      <c r="J14" s="11"/>
      <c r="K14" s="11"/>
      <c r="L14" s="11"/>
    </row>
    <row r="15" spans="1:26">
      <c r="A15" s="16">
        <v>1</v>
      </c>
      <c r="B15" s="16" t="s">
        <v>53</v>
      </c>
      <c r="C15" s="16" t="s">
        <v>32</v>
      </c>
      <c r="D15" s="16">
        <v>2</v>
      </c>
      <c r="E15" s="3" t="s">
        <v>240</v>
      </c>
      <c r="F15" s="11">
        <v>30</v>
      </c>
      <c r="G15" s="11" t="s">
        <v>131</v>
      </c>
      <c r="H15" s="11">
        <f>IF(Table257[[#This Row],[Well Used?]]="Unused",30,IF(Table257[[#This Row],[Well Used?]]="1st Use",22,IF(Table257[[#This Row],[Well Used?]]="2nd Use",14,IF(Table257[[#This Row],[Well Used?]]="3rd Use",6,"Well Done"))))</f>
        <v>30</v>
      </c>
      <c r="I15" s="18" t="str">
        <f>IF(Table257[[#This Row],[Volume  (ul) Remaining]]=6,"Well Done","-")</f>
        <v>-</v>
      </c>
      <c r="J15" s="11"/>
      <c r="K15" s="11"/>
      <c r="L15" s="11"/>
      <c r="N15" s="54" t="s">
        <v>55</v>
      </c>
      <c r="O15" s="55"/>
      <c r="P15" s="55"/>
      <c r="Q15" s="55"/>
      <c r="R15" s="55"/>
      <c r="S15" s="55"/>
      <c r="T15" s="55"/>
      <c r="U15" s="55"/>
      <c r="V15" s="55"/>
      <c r="W15" s="55"/>
      <c r="X15" s="55"/>
      <c r="Y15" s="55"/>
      <c r="Z15" s="56"/>
    </row>
    <row r="16" spans="1:26">
      <c r="A16" s="16">
        <v>1</v>
      </c>
      <c r="B16" s="16" t="s">
        <v>56</v>
      </c>
      <c r="C16" s="16" t="s">
        <v>35</v>
      </c>
      <c r="D16" s="16">
        <v>2</v>
      </c>
      <c r="E16" s="3" t="s">
        <v>241</v>
      </c>
      <c r="F16" s="11">
        <v>30</v>
      </c>
      <c r="G16" s="11" t="s">
        <v>131</v>
      </c>
      <c r="H16" s="11">
        <f>IF(Table257[[#This Row],[Well Used?]]="Unused",30,IF(Table257[[#This Row],[Well Used?]]="1st Use",22,IF(Table257[[#This Row],[Well Used?]]="2nd Use",14,IF(Table257[[#This Row],[Well Used?]]="3rd Use",6,"Well Done"))))</f>
        <v>30</v>
      </c>
      <c r="I16" s="18" t="str">
        <f>IF(Table257[[#This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v>
      </c>
      <c r="B17" s="16" t="s">
        <v>58</v>
      </c>
      <c r="C17" s="16" t="s">
        <v>38</v>
      </c>
      <c r="D17" s="16">
        <v>2</v>
      </c>
      <c r="E17" s="3" t="s">
        <v>242</v>
      </c>
      <c r="F17" s="11">
        <v>30</v>
      </c>
      <c r="G17" s="11" t="s">
        <v>131</v>
      </c>
      <c r="H17" s="11">
        <f>IF(Table257[[#This Row],[Well Used?]]="Unused",30,IF(Table257[[#This Row],[Well Used?]]="1st Use",22,IF(Table257[[#This Row],[Well Used?]]="2nd Use",14,IF(Table257[[#This Row],[Well Used?]]="3rd Use",6,"Well Done"))))</f>
        <v>30</v>
      </c>
      <c r="I17" s="18" t="str">
        <f>IF(Table257[[#This Row],[Volume  (ul) Remaining]]=6,"Well Done","-")</f>
        <v>-</v>
      </c>
      <c r="J17" s="11"/>
      <c r="K17" s="11"/>
      <c r="L17" s="11"/>
      <c r="N17" s="60"/>
      <c r="O17" s="61"/>
      <c r="P17" s="61"/>
      <c r="Q17" s="61"/>
      <c r="R17" s="61"/>
      <c r="S17" s="61"/>
      <c r="T17" s="61"/>
      <c r="U17" s="61"/>
      <c r="V17" s="61"/>
      <c r="W17" s="61"/>
      <c r="X17" s="61"/>
      <c r="Y17" s="61"/>
      <c r="Z17" s="62"/>
    </row>
    <row r="18" spans="1:26" ht="15" customHeight="1">
      <c r="A18" s="16">
        <v>1</v>
      </c>
      <c r="B18" s="16" t="s">
        <v>60</v>
      </c>
      <c r="C18" s="16" t="s">
        <v>41</v>
      </c>
      <c r="D18" s="16">
        <v>2</v>
      </c>
      <c r="E18" s="3" t="s">
        <v>243</v>
      </c>
      <c r="F18" s="11">
        <v>30</v>
      </c>
      <c r="G18" s="11" t="s">
        <v>131</v>
      </c>
      <c r="H18" s="11">
        <f>IF(Table257[[#This Row],[Well Used?]]="Unused",30,IF(Table257[[#This Row],[Well Used?]]="1st Use",22,IF(Table257[[#This Row],[Well Used?]]="2nd Use",14,IF(Table257[[#This Row],[Well Used?]]="3rd Use",6,"Well Done"))))</f>
        <v>30</v>
      </c>
      <c r="I18" s="18" t="str">
        <f>IF(Table257[[#This Row],[Volume  (ul) Remaining]]=6,"Well Done","-")</f>
        <v>-</v>
      </c>
      <c r="J18" s="11"/>
      <c r="K18" s="11"/>
      <c r="L18" s="11"/>
      <c r="N18" s="63" t="s">
        <v>62</v>
      </c>
      <c r="O18" s="64"/>
      <c r="P18" s="64"/>
      <c r="Q18" s="64"/>
      <c r="R18" s="64"/>
      <c r="S18" s="64"/>
      <c r="T18" s="64"/>
      <c r="U18" s="64"/>
      <c r="V18" s="64"/>
      <c r="W18" s="64"/>
      <c r="X18" s="64"/>
      <c r="Y18" s="64"/>
      <c r="Z18" s="65"/>
    </row>
    <row r="19" spans="1:26">
      <c r="A19" s="16">
        <v>1</v>
      </c>
      <c r="B19" s="16" t="s">
        <v>63</v>
      </c>
      <c r="C19" s="16" t="s">
        <v>44</v>
      </c>
      <c r="D19" s="16">
        <v>2</v>
      </c>
      <c r="E19" s="3" t="s">
        <v>244</v>
      </c>
      <c r="F19" s="11">
        <v>30</v>
      </c>
      <c r="G19" s="11" t="s">
        <v>131</v>
      </c>
      <c r="H19" s="11">
        <f>IF(Table257[[#This Row],[Well Used?]]="Unused",30,IF(Table257[[#This Row],[Well Used?]]="1st Use",22,IF(Table257[[#This Row],[Well Used?]]="2nd Use",14,IF(Table257[[#This Row],[Well Used?]]="3rd Use",6,"Well Done"))))</f>
        <v>30</v>
      </c>
      <c r="I19" s="18" t="str">
        <f>IF(Table257[[#This Row],[Volume  (ul) Remaining]]=6,"Well Done","-")</f>
        <v>-</v>
      </c>
      <c r="J19" s="11"/>
      <c r="K19" s="11"/>
      <c r="L19" s="11"/>
      <c r="N19" s="63"/>
      <c r="O19" s="64"/>
      <c r="P19" s="64"/>
      <c r="Q19" s="64"/>
      <c r="R19" s="64"/>
      <c r="S19" s="64"/>
      <c r="T19" s="64"/>
      <c r="U19" s="64"/>
      <c r="V19" s="64"/>
      <c r="W19" s="64"/>
      <c r="X19" s="64"/>
      <c r="Y19" s="64"/>
      <c r="Z19" s="65"/>
    </row>
    <row r="20" spans="1:26">
      <c r="A20" s="16">
        <v>1</v>
      </c>
      <c r="B20" s="16" t="s">
        <v>65</v>
      </c>
      <c r="C20" s="16" t="s">
        <v>22</v>
      </c>
      <c r="D20" s="16">
        <v>3</v>
      </c>
      <c r="E20" s="3" t="s">
        <v>245</v>
      </c>
      <c r="F20" s="11">
        <v>30</v>
      </c>
      <c r="G20" s="11" t="s">
        <v>131</v>
      </c>
      <c r="H20" s="11">
        <f>IF(Table257[[#This Row],[Well Used?]]="Unused",30,IF(Table257[[#This Row],[Well Used?]]="1st Use",22,IF(Table257[[#This Row],[Well Used?]]="2nd Use",14,IF(Table257[[#This Row],[Well Used?]]="3rd Use",6,"Well Done"))))</f>
        <v>30</v>
      </c>
      <c r="I20" s="18" t="str">
        <f>IF(Table257[[#This Row],[Volume  (ul) Remaining]]=6,"Well Done","-")</f>
        <v>-</v>
      </c>
      <c r="J20" s="11"/>
      <c r="K20" s="11"/>
      <c r="L20" s="11"/>
      <c r="N20" s="63"/>
      <c r="O20" s="64"/>
      <c r="P20" s="64"/>
      <c r="Q20" s="64"/>
      <c r="R20" s="64"/>
      <c r="S20" s="64"/>
      <c r="T20" s="64"/>
      <c r="U20" s="64"/>
      <c r="V20" s="64"/>
      <c r="W20" s="64"/>
      <c r="X20" s="64"/>
      <c r="Y20" s="64"/>
      <c r="Z20" s="65"/>
    </row>
    <row r="21" spans="1:26">
      <c r="A21" s="16">
        <v>1</v>
      </c>
      <c r="B21" s="16" t="s">
        <v>67</v>
      </c>
      <c r="C21" s="16" t="s">
        <v>26</v>
      </c>
      <c r="D21" s="16">
        <v>3</v>
      </c>
      <c r="E21" s="3" t="s">
        <v>246</v>
      </c>
      <c r="F21" s="11">
        <v>30</v>
      </c>
      <c r="G21" s="11" t="s">
        <v>131</v>
      </c>
      <c r="H21" s="11">
        <f>IF(Table257[[#This Row],[Well Used?]]="Unused",30,IF(Table257[[#This Row],[Well Used?]]="1st Use",22,IF(Table257[[#This Row],[Well Used?]]="2nd Use",14,IF(Table257[[#This Row],[Well Used?]]="3rd Use",6,"Well Done"))))</f>
        <v>30</v>
      </c>
      <c r="I21" s="18" t="str">
        <f>IF(Table257[[#This Row],[Volume  (ul) Remaining]]=6,"Well Done","-")</f>
        <v>-</v>
      </c>
      <c r="J21" s="11"/>
      <c r="K21" s="11"/>
      <c r="L21" s="11"/>
      <c r="N21" s="63"/>
      <c r="O21" s="64"/>
      <c r="P21" s="64"/>
      <c r="Q21" s="64"/>
      <c r="R21" s="64"/>
      <c r="S21" s="64"/>
      <c r="T21" s="64"/>
      <c r="U21" s="64"/>
      <c r="V21" s="64"/>
      <c r="W21" s="64"/>
      <c r="X21" s="64"/>
      <c r="Y21" s="64"/>
      <c r="Z21" s="65"/>
    </row>
    <row r="22" spans="1:26">
      <c r="A22" s="16">
        <v>1</v>
      </c>
      <c r="B22" s="16" t="s">
        <v>69</v>
      </c>
      <c r="C22" s="16" t="s">
        <v>29</v>
      </c>
      <c r="D22" s="16">
        <v>3</v>
      </c>
      <c r="E22" s="3" t="s">
        <v>247</v>
      </c>
      <c r="F22" s="11">
        <v>30</v>
      </c>
      <c r="G22" s="11" t="s">
        <v>131</v>
      </c>
      <c r="H22" s="11">
        <f>IF(Table257[[#This Row],[Well Used?]]="Unused",30,IF(Table257[[#This Row],[Well Used?]]="1st Use",22,IF(Table257[[#This Row],[Well Used?]]="2nd Use",14,IF(Table257[[#This Row],[Well Used?]]="3rd Use",6,"Well Done"))))</f>
        <v>30</v>
      </c>
      <c r="I22" s="18" t="str">
        <f>IF(Table257[[#This Row],[Volume  (ul) Remaining]]=6,"Well Done","-")</f>
        <v>-</v>
      </c>
      <c r="J22" s="11"/>
      <c r="K22" s="11"/>
      <c r="L22" s="11"/>
      <c r="N22" s="63"/>
      <c r="O22" s="64"/>
      <c r="P22" s="64"/>
      <c r="Q22" s="64"/>
      <c r="R22" s="64"/>
      <c r="S22" s="64"/>
      <c r="T22" s="64"/>
      <c r="U22" s="64"/>
      <c r="V22" s="64"/>
      <c r="W22" s="64"/>
      <c r="X22" s="64"/>
      <c r="Y22" s="64"/>
      <c r="Z22" s="65"/>
    </row>
    <row r="23" spans="1:26">
      <c r="A23" s="16">
        <v>1</v>
      </c>
      <c r="B23" s="16" t="s">
        <v>71</v>
      </c>
      <c r="C23" s="16" t="s">
        <v>32</v>
      </c>
      <c r="D23" s="16">
        <v>3</v>
      </c>
      <c r="E23" s="3" t="s">
        <v>248</v>
      </c>
      <c r="F23" s="11">
        <v>30</v>
      </c>
      <c r="G23" s="11" t="s">
        <v>131</v>
      </c>
      <c r="H23" s="11">
        <f>IF(Table257[[#This Row],[Well Used?]]="Unused",30,IF(Table257[[#This Row],[Well Used?]]="1st Use",22,IF(Table257[[#This Row],[Well Used?]]="2nd Use",14,IF(Table257[[#This Row],[Well Used?]]="3rd Use",6,"Well Done"))))</f>
        <v>30</v>
      </c>
      <c r="I23" s="18" t="str">
        <f>IF(Table257[[#This Row],[Volume  (ul) Remaining]]=6,"Well Done","-")</f>
        <v>-</v>
      </c>
      <c r="J23" s="11"/>
      <c r="K23" s="11"/>
      <c r="L23" s="11"/>
      <c r="N23" s="63"/>
      <c r="O23" s="64"/>
      <c r="P23" s="64"/>
      <c r="Q23" s="64"/>
      <c r="R23" s="64"/>
      <c r="S23" s="64"/>
      <c r="T23" s="64"/>
      <c r="U23" s="64"/>
      <c r="V23" s="64"/>
      <c r="W23" s="64"/>
      <c r="X23" s="64"/>
      <c r="Y23" s="64"/>
      <c r="Z23" s="65"/>
    </row>
    <row r="24" spans="1:26">
      <c r="A24" s="16">
        <v>1</v>
      </c>
      <c r="B24" s="16" t="s">
        <v>73</v>
      </c>
      <c r="C24" s="16" t="s">
        <v>35</v>
      </c>
      <c r="D24" s="16">
        <v>3</v>
      </c>
      <c r="E24" s="3" t="s">
        <v>249</v>
      </c>
      <c r="F24" s="11">
        <v>30</v>
      </c>
      <c r="G24" s="11" t="s">
        <v>131</v>
      </c>
      <c r="H24" s="11">
        <f>IF(Table257[[#This Row],[Well Used?]]="Unused",30,IF(Table257[[#This Row],[Well Used?]]="1st Use",22,IF(Table257[[#This Row],[Well Used?]]="2nd Use",14,IF(Table257[[#This Row],[Well Used?]]="3rd Use",6,"Well Done"))))</f>
        <v>30</v>
      </c>
      <c r="I24" s="18" t="str">
        <f>IF(Table257[[#This Row],[Volume  (ul) Remaining]]=6,"Well Done","-")</f>
        <v>-</v>
      </c>
      <c r="J24" s="11"/>
      <c r="K24" s="11"/>
      <c r="L24" s="11"/>
      <c r="N24" s="63"/>
      <c r="O24" s="64"/>
      <c r="P24" s="64"/>
      <c r="Q24" s="64"/>
      <c r="R24" s="64"/>
      <c r="S24" s="64"/>
      <c r="T24" s="64"/>
      <c r="U24" s="64"/>
      <c r="V24" s="64"/>
      <c r="W24" s="64"/>
      <c r="X24" s="64"/>
      <c r="Y24" s="64"/>
      <c r="Z24" s="65"/>
    </row>
    <row r="25" spans="1:26">
      <c r="A25" s="16">
        <v>1</v>
      </c>
      <c r="B25" s="16" t="s">
        <v>75</v>
      </c>
      <c r="C25" s="16" t="s">
        <v>38</v>
      </c>
      <c r="D25" s="16">
        <v>3</v>
      </c>
      <c r="E25" s="3" t="s">
        <v>250</v>
      </c>
      <c r="F25" s="11">
        <v>30</v>
      </c>
      <c r="G25" s="11" t="s">
        <v>131</v>
      </c>
      <c r="H25" s="11">
        <f>IF(Table257[[#This Row],[Well Used?]]="Unused",30,IF(Table257[[#This Row],[Well Used?]]="1st Use",22,IF(Table257[[#This Row],[Well Used?]]="2nd Use",14,IF(Table257[[#This Row],[Well Used?]]="3rd Use",6,"Well Done"))))</f>
        <v>30</v>
      </c>
      <c r="I25" s="18" t="str">
        <f>IF(Table257[[#This Row],[Volume  (ul) Remaining]]=6,"Well Done","-")</f>
        <v>-</v>
      </c>
      <c r="J25" s="11"/>
      <c r="K25" s="11"/>
      <c r="L25" s="11"/>
      <c r="N25" s="63"/>
      <c r="O25" s="64"/>
      <c r="P25" s="64"/>
      <c r="Q25" s="64"/>
      <c r="R25" s="64"/>
      <c r="S25" s="64"/>
      <c r="T25" s="64"/>
      <c r="U25" s="64"/>
      <c r="V25" s="64"/>
      <c r="W25" s="64"/>
      <c r="X25" s="64"/>
      <c r="Y25" s="64"/>
      <c r="Z25" s="65"/>
    </row>
    <row r="26" spans="1:26">
      <c r="A26" s="16">
        <v>1</v>
      </c>
      <c r="B26" s="16" t="s">
        <v>77</v>
      </c>
      <c r="C26" s="16" t="s">
        <v>41</v>
      </c>
      <c r="D26" s="16">
        <v>3</v>
      </c>
      <c r="E26" s="3" t="s">
        <v>251</v>
      </c>
      <c r="F26" s="11">
        <v>30</v>
      </c>
      <c r="G26" s="11" t="s">
        <v>131</v>
      </c>
      <c r="H26" s="11">
        <f>IF(Table257[[#This Row],[Well Used?]]="Unused",30,IF(Table257[[#This Row],[Well Used?]]="1st Use",22,IF(Table257[[#This Row],[Well Used?]]="2nd Use",14,IF(Table257[[#This Row],[Well Used?]]="3rd Use",6,"Well Done"))))</f>
        <v>30</v>
      </c>
      <c r="I26" s="18" t="str">
        <f>IF(Table257[[#This Row],[Volume  (ul) Remaining]]=6,"Well Done","-")</f>
        <v>-</v>
      </c>
      <c r="J26" s="11"/>
      <c r="K26" s="11"/>
      <c r="L26" s="11"/>
      <c r="N26" s="63"/>
      <c r="O26" s="64"/>
      <c r="P26" s="64"/>
      <c r="Q26" s="64"/>
      <c r="R26" s="64"/>
      <c r="S26" s="64"/>
      <c r="T26" s="64"/>
      <c r="U26" s="64"/>
      <c r="V26" s="64"/>
      <c r="W26" s="64"/>
      <c r="X26" s="64"/>
      <c r="Y26" s="64"/>
      <c r="Z26" s="65"/>
    </row>
    <row r="27" spans="1:26">
      <c r="A27" s="16">
        <v>1</v>
      </c>
      <c r="B27" s="16" t="s">
        <v>79</v>
      </c>
      <c r="C27" s="16" t="s">
        <v>44</v>
      </c>
      <c r="D27" s="16">
        <v>3</v>
      </c>
      <c r="E27" s="3" t="s">
        <v>252</v>
      </c>
      <c r="F27" s="11">
        <v>30</v>
      </c>
      <c r="G27" s="11" t="s">
        <v>131</v>
      </c>
      <c r="H27" s="11">
        <f>IF(Table257[[#This Row],[Well Used?]]="Unused",30,IF(Table257[[#This Row],[Well Used?]]="1st Use",22,IF(Table257[[#This Row],[Well Used?]]="2nd Use",14,IF(Table257[[#This Row],[Well Used?]]="3rd Use",6,"Well Done"))))</f>
        <v>30</v>
      </c>
      <c r="I27" s="18" t="str">
        <f>IF(Table257[[#This Row],[Volume  (ul) Remaining]]=6,"Well Done","-")</f>
        <v>-</v>
      </c>
      <c r="J27" s="11"/>
      <c r="K27" s="11"/>
      <c r="L27" s="11"/>
      <c r="N27" s="63"/>
      <c r="O27" s="64"/>
      <c r="P27" s="64"/>
      <c r="Q27" s="64"/>
      <c r="R27" s="64"/>
      <c r="S27" s="64"/>
      <c r="T27" s="64"/>
      <c r="U27" s="64"/>
      <c r="V27" s="64"/>
      <c r="W27" s="64"/>
      <c r="X27" s="64"/>
      <c r="Y27" s="64"/>
      <c r="Z27" s="65"/>
    </row>
    <row r="28" spans="1:26">
      <c r="A28" s="16">
        <v>1</v>
      </c>
      <c r="B28" s="16" t="s">
        <v>81</v>
      </c>
      <c r="C28" s="16" t="s">
        <v>22</v>
      </c>
      <c r="D28" s="16">
        <v>4</v>
      </c>
      <c r="E28" s="3" t="s">
        <v>253</v>
      </c>
      <c r="F28" s="11">
        <v>30</v>
      </c>
      <c r="G28" s="11" t="s">
        <v>131</v>
      </c>
      <c r="H28" s="11">
        <f>IF(Table257[[#This Row],[Well Used?]]="Unused",30,IF(Table257[[#This Row],[Well Used?]]="1st Use",22,IF(Table257[[#This Row],[Well Used?]]="2nd Use",14,IF(Table257[[#This Row],[Well Used?]]="3rd Use",6,"Well Done"))))</f>
        <v>30</v>
      </c>
      <c r="I28" s="18" t="str">
        <f>IF(Table257[[#This Row],[Volume  (ul) Remaining]]=6,"Well Done","-")</f>
        <v>-</v>
      </c>
      <c r="J28" s="11"/>
      <c r="K28" s="11"/>
      <c r="L28" s="11"/>
      <c r="N28" s="63"/>
      <c r="O28" s="64"/>
      <c r="P28" s="64"/>
      <c r="Q28" s="64"/>
      <c r="R28" s="64"/>
      <c r="S28" s="64"/>
      <c r="T28" s="64"/>
      <c r="U28" s="64"/>
      <c r="V28" s="64"/>
      <c r="W28" s="64"/>
      <c r="X28" s="64"/>
      <c r="Y28" s="64"/>
      <c r="Z28" s="65"/>
    </row>
    <row r="29" spans="1:26">
      <c r="A29" s="16">
        <v>1</v>
      </c>
      <c r="B29" s="16" t="s">
        <v>83</v>
      </c>
      <c r="C29" s="16" t="s">
        <v>26</v>
      </c>
      <c r="D29" s="16">
        <v>4</v>
      </c>
      <c r="E29" s="3" t="s">
        <v>254</v>
      </c>
      <c r="F29" s="11">
        <v>30</v>
      </c>
      <c r="G29" s="11" t="s">
        <v>131</v>
      </c>
      <c r="H29" s="11">
        <f>IF(Table257[[#This Row],[Well Used?]]="Unused",30,IF(Table257[[#This Row],[Well Used?]]="1st Use",22,IF(Table257[[#This Row],[Well Used?]]="2nd Use",14,IF(Table257[[#This Row],[Well Used?]]="3rd Use",6,"Well Done"))))</f>
        <v>30</v>
      </c>
      <c r="I29" s="18" t="str">
        <f>IF(Table257[[#This Row],[Volume  (ul) Remaining]]=6,"Well Done","-")</f>
        <v>-</v>
      </c>
      <c r="J29" s="11"/>
      <c r="K29" s="11"/>
      <c r="L29" s="11"/>
      <c r="N29" s="63"/>
      <c r="O29" s="64"/>
      <c r="P29" s="64"/>
      <c r="Q29" s="64"/>
      <c r="R29" s="64"/>
      <c r="S29" s="64"/>
      <c r="T29" s="64"/>
      <c r="U29" s="64"/>
      <c r="V29" s="64"/>
      <c r="W29" s="64"/>
      <c r="X29" s="64"/>
      <c r="Y29" s="64"/>
      <c r="Z29" s="65"/>
    </row>
    <row r="30" spans="1:26">
      <c r="A30" s="16">
        <v>1</v>
      </c>
      <c r="B30" s="16" t="s">
        <v>85</v>
      </c>
      <c r="C30" s="16" t="s">
        <v>29</v>
      </c>
      <c r="D30" s="16">
        <v>4</v>
      </c>
      <c r="E30" s="3" t="s">
        <v>255</v>
      </c>
      <c r="F30" s="11">
        <v>30</v>
      </c>
      <c r="G30" s="11" t="s">
        <v>131</v>
      </c>
      <c r="H30" s="11">
        <f>IF(Table257[[#This Row],[Well Used?]]="Unused",30,IF(Table257[[#This Row],[Well Used?]]="1st Use",22,IF(Table257[[#This Row],[Well Used?]]="2nd Use",14,IF(Table257[[#This Row],[Well Used?]]="3rd Use",6,"Well Done"))))</f>
        <v>30</v>
      </c>
      <c r="I30" s="18" t="str">
        <f>IF(Table257[[#This Row],[Volume  (ul) Remaining]]=6,"Well Done","-")</f>
        <v>-</v>
      </c>
      <c r="J30" s="11"/>
      <c r="K30" s="11"/>
      <c r="L30" s="11"/>
      <c r="N30" s="63"/>
      <c r="O30" s="64"/>
      <c r="P30" s="64"/>
      <c r="Q30" s="64"/>
      <c r="R30" s="64"/>
      <c r="S30" s="64"/>
      <c r="T30" s="64"/>
      <c r="U30" s="64"/>
      <c r="V30" s="64"/>
      <c r="W30" s="64"/>
      <c r="X30" s="64"/>
      <c r="Y30" s="64"/>
      <c r="Z30" s="65"/>
    </row>
    <row r="31" spans="1:26">
      <c r="A31" s="16">
        <v>1</v>
      </c>
      <c r="B31" s="16" t="s">
        <v>87</v>
      </c>
      <c r="C31" s="16" t="s">
        <v>32</v>
      </c>
      <c r="D31" s="16">
        <v>4</v>
      </c>
      <c r="E31" s="3" t="s">
        <v>256</v>
      </c>
      <c r="F31" s="11">
        <v>30</v>
      </c>
      <c r="G31" s="11" t="s">
        <v>131</v>
      </c>
      <c r="H31" s="11">
        <f>IF(Table257[[#This Row],[Well Used?]]="Unused",30,IF(Table257[[#This Row],[Well Used?]]="1st Use",22,IF(Table257[[#This Row],[Well Used?]]="2nd Use",14,IF(Table257[[#This Row],[Well Used?]]="3rd Use",6,"Well Done"))))</f>
        <v>30</v>
      </c>
      <c r="I31" s="18" t="str">
        <f>IF(Table257[[#This Row],[Volume  (ul) Remaining]]=6,"Well Done","-")</f>
        <v>-</v>
      </c>
      <c r="J31" s="11"/>
      <c r="K31" s="11"/>
      <c r="L31" s="11"/>
      <c r="N31" s="63"/>
      <c r="O31" s="64"/>
      <c r="P31" s="64"/>
      <c r="Q31" s="64"/>
      <c r="R31" s="64"/>
      <c r="S31" s="64"/>
      <c r="T31" s="64"/>
      <c r="U31" s="64"/>
      <c r="V31" s="64"/>
      <c r="W31" s="64"/>
      <c r="X31" s="64"/>
      <c r="Y31" s="64"/>
      <c r="Z31" s="65"/>
    </row>
    <row r="32" spans="1:26">
      <c r="A32" s="16">
        <v>1</v>
      </c>
      <c r="B32" s="16" t="s">
        <v>89</v>
      </c>
      <c r="C32" s="16" t="s">
        <v>35</v>
      </c>
      <c r="D32" s="16">
        <v>4</v>
      </c>
      <c r="E32" s="3" t="s">
        <v>257</v>
      </c>
      <c r="F32" s="11">
        <v>30</v>
      </c>
      <c r="G32" s="11" t="s">
        <v>131</v>
      </c>
      <c r="H32" s="11">
        <f>IF(Table257[[#This Row],[Well Used?]]="Unused",30,IF(Table257[[#This Row],[Well Used?]]="1st Use",22,IF(Table257[[#This Row],[Well Used?]]="2nd Use",14,IF(Table257[[#This Row],[Well Used?]]="3rd Use",6,"Well Done"))))</f>
        <v>30</v>
      </c>
      <c r="I32" s="18" t="str">
        <f>IF(Table257[[#This Row],[Volume  (ul) Remaining]]=6,"Well Done","-")</f>
        <v>-</v>
      </c>
      <c r="J32" s="11"/>
      <c r="K32" s="11"/>
      <c r="L32" s="11"/>
      <c r="N32" s="63"/>
      <c r="O32" s="64"/>
      <c r="P32" s="64"/>
      <c r="Q32" s="64"/>
      <c r="R32" s="64"/>
      <c r="S32" s="64"/>
      <c r="T32" s="64"/>
      <c r="U32" s="64"/>
      <c r="V32" s="64"/>
      <c r="W32" s="64"/>
      <c r="X32" s="64"/>
      <c r="Y32" s="64"/>
      <c r="Z32" s="65"/>
    </row>
    <row r="33" spans="1:26">
      <c r="A33" s="16">
        <v>1</v>
      </c>
      <c r="B33" s="16" t="s">
        <v>91</v>
      </c>
      <c r="C33" s="16" t="s">
        <v>38</v>
      </c>
      <c r="D33" s="16">
        <v>4</v>
      </c>
      <c r="E33" s="3" t="s">
        <v>258</v>
      </c>
      <c r="F33" s="11">
        <v>30</v>
      </c>
      <c r="G33" s="11" t="s">
        <v>131</v>
      </c>
      <c r="H33" s="11">
        <f>IF(Table257[[#This Row],[Well Used?]]="Unused",30,IF(Table257[[#This Row],[Well Used?]]="1st Use",22,IF(Table257[[#This Row],[Well Used?]]="2nd Use",14,IF(Table257[[#This Row],[Well Used?]]="3rd Use",6,"Well Done"))))</f>
        <v>30</v>
      </c>
      <c r="I33" s="18" t="str">
        <f>IF(Table257[[#This Row],[Volume  (ul) Remaining]]=6,"Well Done","-")</f>
        <v>-</v>
      </c>
      <c r="J33" s="11"/>
      <c r="K33" s="11"/>
      <c r="L33" s="11"/>
      <c r="N33" s="63"/>
      <c r="O33" s="64"/>
      <c r="P33" s="64"/>
      <c r="Q33" s="64"/>
      <c r="R33" s="64"/>
      <c r="S33" s="64"/>
      <c r="T33" s="64"/>
      <c r="U33" s="64"/>
      <c r="V33" s="64"/>
      <c r="W33" s="64"/>
      <c r="X33" s="64"/>
      <c r="Y33" s="64"/>
      <c r="Z33" s="65"/>
    </row>
    <row r="34" spans="1:26">
      <c r="A34" s="16">
        <v>1</v>
      </c>
      <c r="B34" s="16" t="s">
        <v>93</v>
      </c>
      <c r="C34" s="16" t="s">
        <v>41</v>
      </c>
      <c r="D34" s="16">
        <v>4</v>
      </c>
      <c r="E34" s="3" t="s">
        <v>259</v>
      </c>
      <c r="F34" s="11">
        <v>30</v>
      </c>
      <c r="G34" s="11" t="s">
        <v>131</v>
      </c>
      <c r="H34" s="11">
        <f>IF(Table257[[#This Row],[Well Used?]]="Unused",30,IF(Table257[[#This Row],[Well Used?]]="1st Use",22,IF(Table257[[#This Row],[Well Used?]]="2nd Use",14,IF(Table257[[#This Row],[Well Used?]]="3rd Use",6,"Well Done"))))</f>
        <v>30</v>
      </c>
      <c r="I34" s="18" t="str">
        <f>IF(Table257[[#This Row],[Volume  (ul) Remaining]]=6,"Well Done","-")</f>
        <v>-</v>
      </c>
      <c r="J34" s="11"/>
      <c r="K34" s="11"/>
      <c r="L34" s="11"/>
      <c r="N34" s="63"/>
      <c r="O34" s="64"/>
      <c r="P34" s="64"/>
      <c r="Q34" s="64"/>
      <c r="R34" s="64"/>
      <c r="S34" s="64"/>
      <c r="T34" s="64"/>
      <c r="U34" s="64"/>
      <c r="V34" s="64"/>
      <c r="W34" s="64"/>
      <c r="X34" s="64"/>
      <c r="Y34" s="64"/>
      <c r="Z34" s="65"/>
    </row>
    <row r="35" spans="1:26">
      <c r="A35" s="16">
        <v>1</v>
      </c>
      <c r="B35" s="16" t="s">
        <v>95</v>
      </c>
      <c r="C35" s="16" t="s">
        <v>44</v>
      </c>
      <c r="D35" s="16">
        <v>4</v>
      </c>
      <c r="E35" s="3" t="s">
        <v>260</v>
      </c>
      <c r="F35" s="11">
        <v>30</v>
      </c>
      <c r="G35" s="11" t="s">
        <v>131</v>
      </c>
      <c r="H35" s="11">
        <f>IF(Table257[[#This Row],[Well Used?]]="Unused",30,IF(Table257[[#This Row],[Well Used?]]="1st Use",22,IF(Table257[[#This Row],[Well Used?]]="2nd Use",14,IF(Table257[[#This Row],[Well Used?]]="3rd Use",6,"Well Done"))))</f>
        <v>30</v>
      </c>
      <c r="I35" s="18" t="str">
        <f>IF(Table257[[#This Row],[Volume  (ul) Remaining]]=6,"Well Done","-")</f>
        <v>-</v>
      </c>
      <c r="J35" s="11"/>
      <c r="K35" s="11"/>
      <c r="L35" s="11"/>
      <c r="N35" s="63"/>
      <c r="O35" s="64"/>
      <c r="P35" s="64"/>
      <c r="Q35" s="64"/>
      <c r="R35" s="64"/>
      <c r="S35" s="64"/>
      <c r="T35" s="64"/>
      <c r="U35" s="64"/>
      <c r="V35" s="64"/>
      <c r="W35" s="64"/>
      <c r="X35" s="64"/>
      <c r="Y35" s="64"/>
      <c r="Z35" s="65"/>
    </row>
    <row r="36" spans="1:26">
      <c r="A36" s="16">
        <v>1</v>
      </c>
      <c r="B36" s="16" t="s">
        <v>97</v>
      </c>
      <c r="C36" s="16" t="s">
        <v>22</v>
      </c>
      <c r="D36" s="16">
        <v>5</v>
      </c>
      <c r="E36" s="3" t="s">
        <v>261</v>
      </c>
      <c r="F36" s="11">
        <v>30</v>
      </c>
      <c r="G36" s="11" t="s">
        <v>131</v>
      </c>
      <c r="H36" s="11">
        <f>IF(Table257[[#This Row],[Well Used?]]="Unused",30,IF(Table257[[#This Row],[Well Used?]]="1st Use",22,IF(Table257[[#This Row],[Well Used?]]="2nd Use",14,IF(Table257[[#This Row],[Well Used?]]="3rd Use",6,"Well Done"))))</f>
        <v>30</v>
      </c>
      <c r="I36" s="18" t="str">
        <f>IF(Table257[[#This Row],[Volume  (ul) Remaining]]=6,"Well Done","-")</f>
        <v>-</v>
      </c>
      <c r="J36" s="11"/>
      <c r="K36" s="11"/>
      <c r="L36" s="11"/>
      <c r="N36" s="63"/>
      <c r="O36" s="64"/>
      <c r="P36" s="64"/>
      <c r="Q36" s="64"/>
      <c r="R36" s="64"/>
      <c r="S36" s="64"/>
      <c r="T36" s="64"/>
      <c r="U36" s="64"/>
      <c r="V36" s="64"/>
      <c r="W36" s="64"/>
      <c r="X36" s="64"/>
      <c r="Y36" s="64"/>
      <c r="Z36" s="65"/>
    </row>
    <row r="37" spans="1:26">
      <c r="A37" s="16">
        <v>1</v>
      </c>
      <c r="B37" s="16" t="s">
        <v>99</v>
      </c>
      <c r="C37" s="16" t="s">
        <v>26</v>
      </c>
      <c r="D37" s="16">
        <v>5</v>
      </c>
      <c r="E37" s="3" t="s">
        <v>262</v>
      </c>
      <c r="F37" s="11">
        <v>30</v>
      </c>
      <c r="G37" s="11" t="s">
        <v>131</v>
      </c>
      <c r="H37" s="11">
        <f>IF(Table257[[#This Row],[Well Used?]]="Unused",30,IF(Table257[[#This Row],[Well Used?]]="1st Use",22,IF(Table257[[#This Row],[Well Used?]]="2nd Use",14,IF(Table257[[#This Row],[Well Used?]]="3rd Use",6,"Well Done"))))</f>
        <v>30</v>
      </c>
      <c r="I37" s="18" t="str">
        <f>IF(Table257[[#This Row],[Volume  (ul) Remaining]]=6,"Well Done","-")</f>
        <v>-</v>
      </c>
      <c r="J37" s="11"/>
      <c r="K37" s="11"/>
      <c r="L37" s="11"/>
      <c r="N37" s="63"/>
      <c r="O37" s="64"/>
      <c r="P37" s="64"/>
      <c r="Q37" s="64"/>
      <c r="R37" s="64"/>
      <c r="S37" s="64"/>
      <c r="T37" s="64"/>
      <c r="U37" s="64"/>
      <c r="V37" s="64"/>
      <c r="W37" s="64"/>
      <c r="X37" s="64"/>
      <c r="Y37" s="64"/>
      <c r="Z37" s="65"/>
    </row>
    <row r="38" spans="1:26">
      <c r="A38" s="16">
        <v>1</v>
      </c>
      <c r="B38" s="16" t="s">
        <v>101</v>
      </c>
      <c r="C38" s="16" t="s">
        <v>29</v>
      </c>
      <c r="D38" s="16">
        <v>5</v>
      </c>
      <c r="E38" s="3" t="s">
        <v>263</v>
      </c>
      <c r="F38" s="11">
        <v>30</v>
      </c>
      <c r="G38" s="11" t="s">
        <v>131</v>
      </c>
      <c r="H38" s="11">
        <f>IF(Table257[[#This Row],[Well Used?]]="Unused",30,IF(Table257[[#This Row],[Well Used?]]="1st Use",22,IF(Table257[[#This Row],[Well Used?]]="2nd Use",14,IF(Table257[[#This Row],[Well Used?]]="3rd Use",6,"Well Done"))))</f>
        <v>30</v>
      </c>
      <c r="I38" s="18" t="str">
        <f>IF(Table257[[#This Row],[Volume  (ul) Remaining]]=6,"Well Done","-")</f>
        <v>-</v>
      </c>
      <c r="J38" s="11"/>
      <c r="K38" s="11"/>
      <c r="L38" s="11"/>
      <c r="N38" s="63"/>
      <c r="O38" s="64"/>
      <c r="P38" s="64"/>
      <c r="Q38" s="64"/>
      <c r="R38" s="64"/>
      <c r="S38" s="64"/>
      <c r="T38" s="64"/>
      <c r="U38" s="64"/>
      <c r="V38" s="64"/>
      <c r="W38" s="64"/>
      <c r="X38" s="64"/>
      <c r="Y38" s="64"/>
      <c r="Z38" s="65"/>
    </row>
    <row r="39" spans="1:26">
      <c r="A39" s="16">
        <v>1</v>
      </c>
      <c r="B39" s="16" t="s">
        <v>103</v>
      </c>
      <c r="C39" s="16" t="s">
        <v>32</v>
      </c>
      <c r="D39" s="16">
        <v>5</v>
      </c>
      <c r="E39" s="3" t="s">
        <v>264</v>
      </c>
      <c r="F39" s="11">
        <v>30</v>
      </c>
      <c r="G39" s="11" t="s">
        <v>131</v>
      </c>
      <c r="H39" s="11">
        <f>IF(Table257[[#This Row],[Well Used?]]="Unused",30,IF(Table257[[#This Row],[Well Used?]]="1st Use",22,IF(Table257[[#This Row],[Well Used?]]="2nd Use",14,IF(Table257[[#This Row],[Well Used?]]="3rd Use",6,"Well Done"))))</f>
        <v>30</v>
      </c>
      <c r="I39" s="18" t="str">
        <f>IF(Table257[[#This Row],[Volume  (ul) Remaining]]=6,"Well Done","-")</f>
        <v>-</v>
      </c>
      <c r="J39" s="11"/>
      <c r="K39" s="11"/>
      <c r="L39" s="11"/>
      <c r="N39" s="63"/>
      <c r="O39" s="64"/>
      <c r="P39" s="64"/>
      <c r="Q39" s="64"/>
      <c r="R39" s="64"/>
      <c r="S39" s="64"/>
      <c r="T39" s="64"/>
      <c r="U39" s="64"/>
      <c r="V39" s="64"/>
      <c r="W39" s="64"/>
      <c r="X39" s="64"/>
      <c r="Y39" s="64"/>
      <c r="Z39" s="65"/>
    </row>
    <row r="40" spans="1:26">
      <c r="A40" s="16">
        <v>1</v>
      </c>
      <c r="B40" s="16" t="s">
        <v>105</v>
      </c>
      <c r="C40" s="16" t="s">
        <v>35</v>
      </c>
      <c r="D40" s="16">
        <v>5</v>
      </c>
      <c r="E40" s="3" t="s">
        <v>265</v>
      </c>
      <c r="F40" s="11">
        <v>30</v>
      </c>
      <c r="G40" s="11" t="s">
        <v>131</v>
      </c>
      <c r="H40" s="11">
        <f>IF(Table257[[#This Row],[Well Used?]]="Unused",30,IF(Table257[[#This Row],[Well Used?]]="1st Use",22,IF(Table257[[#This Row],[Well Used?]]="2nd Use",14,IF(Table257[[#This Row],[Well Used?]]="3rd Use",6,"Well Done"))))</f>
        <v>30</v>
      </c>
      <c r="I40" s="18" t="str">
        <f>IF(Table257[[#This Row],[Volume  (ul) Remaining]]=6,"Well Done","-")</f>
        <v>-</v>
      </c>
      <c r="J40" s="11"/>
      <c r="K40" s="11"/>
      <c r="L40" s="11"/>
      <c r="N40" s="63"/>
      <c r="O40" s="64"/>
      <c r="P40" s="64"/>
      <c r="Q40" s="64"/>
      <c r="R40" s="64"/>
      <c r="S40" s="64"/>
      <c r="T40" s="64"/>
      <c r="U40" s="64"/>
      <c r="V40" s="64"/>
      <c r="W40" s="64"/>
      <c r="X40" s="64"/>
      <c r="Y40" s="64"/>
      <c r="Z40" s="65"/>
    </row>
    <row r="41" spans="1:26">
      <c r="A41" s="16">
        <v>1</v>
      </c>
      <c r="B41" s="16" t="s">
        <v>107</v>
      </c>
      <c r="C41" s="16" t="s">
        <v>38</v>
      </c>
      <c r="D41" s="16">
        <v>5</v>
      </c>
      <c r="E41" s="3" t="s">
        <v>266</v>
      </c>
      <c r="F41" s="11">
        <v>30</v>
      </c>
      <c r="G41" s="11" t="s">
        <v>131</v>
      </c>
      <c r="H41" s="11">
        <f>IF(Table257[[#This Row],[Well Used?]]="Unused",30,IF(Table257[[#This Row],[Well Used?]]="1st Use",22,IF(Table257[[#This Row],[Well Used?]]="2nd Use",14,IF(Table257[[#This Row],[Well Used?]]="3rd Use",6,"Well Done"))))</f>
        <v>30</v>
      </c>
      <c r="I41" s="18" t="str">
        <f>IF(Table257[[#This Row],[Volume  (ul) Remaining]]=6,"Well Done","-")</f>
        <v>-</v>
      </c>
      <c r="J41" s="11"/>
      <c r="K41" s="11"/>
      <c r="L41" s="11"/>
      <c r="N41" s="63"/>
      <c r="O41" s="64"/>
      <c r="P41" s="64"/>
      <c r="Q41" s="64"/>
      <c r="R41" s="64"/>
      <c r="S41" s="64"/>
      <c r="T41" s="64"/>
      <c r="U41" s="64"/>
      <c r="V41" s="64"/>
      <c r="W41" s="64"/>
      <c r="X41" s="64"/>
      <c r="Y41" s="64"/>
      <c r="Z41" s="65"/>
    </row>
    <row r="42" spans="1:26">
      <c r="A42" s="16">
        <v>1</v>
      </c>
      <c r="B42" s="16" t="s">
        <v>109</v>
      </c>
      <c r="C42" s="16" t="s">
        <v>41</v>
      </c>
      <c r="D42" s="16">
        <v>5</v>
      </c>
      <c r="E42" s="3" t="s">
        <v>267</v>
      </c>
      <c r="F42" s="11">
        <v>30</v>
      </c>
      <c r="G42" s="11" t="s">
        <v>131</v>
      </c>
      <c r="H42" s="11">
        <f>IF(Table257[[#This Row],[Well Used?]]="Unused",30,IF(Table257[[#This Row],[Well Used?]]="1st Use",22,IF(Table257[[#This Row],[Well Used?]]="2nd Use",14,IF(Table257[[#This Row],[Well Used?]]="3rd Use",6,"Well Done"))))</f>
        <v>30</v>
      </c>
      <c r="I42" s="18" t="str">
        <f>IF(Table257[[#This Row],[Volume  (ul) Remaining]]=6,"Well Done","-")</f>
        <v>-</v>
      </c>
      <c r="J42" s="11"/>
      <c r="K42" s="11"/>
      <c r="L42" s="11"/>
      <c r="N42" s="63"/>
      <c r="O42" s="64"/>
      <c r="P42" s="64"/>
      <c r="Q42" s="64"/>
      <c r="R42" s="64"/>
      <c r="S42" s="64"/>
      <c r="T42" s="64"/>
      <c r="U42" s="64"/>
      <c r="V42" s="64"/>
      <c r="W42" s="64"/>
      <c r="X42" s="64"/>
      <c r="Y42" s="64"/>
      <c r="Z42" s="65"/>
    </row>
    <row r="43" spans="1:26">
      <c r="A43" s="16">
        <v>1</v>
      </c>
      <c r="B43" s="16" t="s">
        <v>111</v>
      </c>
      <c r="C43" s="16" t="s">
        <v>44</v>
      </c>
      <c r="D43" s="16">
        <v>5</v>
      </c>
      <c r="E43" s="3" t="s">
        <v>268</v>
      </c>
      <c r="F43" s="11">
        <v>30</v>
      </c>
      <c r="G43" s="11" t="s">
        <v>131</v>
      </c>
      <c r="H43" s="11">
        <f>IF(Table257[[#This Row],[Well Used?]]="Unused",30,IF(Table257[[#This Row],[Well Used?]]="1st Use",22,IF(Table257[[#This Row],[Well Used?]]="2nd Use",14,IF(Table257[[#This Row],[Well Used?]]="3rd Use",6,"Well Done"))))</f>
        <v>30</v>
      </c>
      <c r="I43" s="18" t="str">
        <f>IF(Table257[[#This Row],[Volume  (ul) Remaining]]=6,"Well Done","-")</f>
        <v>-</v>
      </c>
      <c r="J43" s="11"/>
      <c r="K43" s="11"/>
      <c r="L43" s="11"/>
      <c r="N43" s="63"/>
      <c r="O43" s="64"/>
      <c r="P43" s="64"/>
      <c r="Q43" s="64"/>
      <c r="R43" s="64"/>
      <c r="S43" s="64"/>
      <c r="T43" s="64"/>
      <c r="U43" s="64"/>
      <c r="V43" s="64"/>
      <c r="W43" s="64"/>
      <c r="X43" s="64"/>
      <c r="Y43" s="64"/>
      <c r="Z43" s="65"/>
    </row>
    <row r="44" spans="1:26">
      <c r="A44" s="16">
        <v>1</v>
      </c>
      <c r="B44" s="16" t="s">
        <v>113</v>
      </c>
      <c r="C44" s="16" t="s">
        <v>22</v>
      </c>
      <c r="D44" s="16">
        <v>6</v>
      </c>
      <c r="E44" s="3" t="s">
        <v>269</v>
      </c>
      <c r="F44" s="11">
        <v>30</v>
      </c>
      <c r="G44" s="11" t="s">
        <v>131</v>
      </c>
      <c r="H44" s="11">
        <f>IF(Table257[[#This Row],[Well Used?]]="Unused",30,IF(Table257[[#This Row],[Well Used?]]="1st Use",22,IF(Table257[[#This Row],[Well Used?]]="2nd Use",14,IF(Table257[[#This Row],[Well Used?]]="3rd Use",6,"Well Done"))))</f>
        <v>30</v>
      </c>
      <c r="I44" s="18" t="str">
        <f>IF(Table257[[#This Row],[Volume  (ul) Remaining]]=6,"Well Done","-")</f>
        <v>-</v>
      </c>
      <c r="J44" s="11"/>
      <c r="K44" s="11"/>
      <c r="L44" s="11"/>
      <c r="N44" s="63"/>
      <c r="O44" s="64"/>
      <c r="P44" s="64"/>
      <c r="Q44" s="64"/>
      <c r="R44" s="64"/>
      <c r="S44" s="64"/>
      <c r="T44" s="64"/>
      <c r="U44" s="64"/>
      <c r="V44" s="64"/>
      <c r="W44" s="64"/>
      <c r="X44" s="64"/>
      <c r="Y44" s="64"/>
      <c r="Z44" s="65"/>
    </row>
    <row r="45" spans="1:26">
      <c r="A45" s="16">
        <v>1</v>
      </c>
      <c r="B45" s="16" t="s">
        <v>115</v>
      </c>
      <c r="C45" s="16" t="s">
        <v>26</v>
      </c>
      <c r="D45" s="16">
        <v>6</v>
      </c>
      <c r="E45" s="3" t="s">
        <v>270</v>
      </c>
      <c r="F45" s="11">
        <v>30</v>
      </c>
      <c r="G45" s="11" t="s">
        <v>131</v>
      </c>
      <c r="H45" s="11">
        <f>IF(Table257[[#This Row],[Well Used?]]="Unused",30,IF(Table257[[#This Row],[Well Used?]]="1st Use",22,IF(Table257[[#This Row],[Well Used?]]="2nd Use",14,IF(Table257[[#This Row],[Well Used?]]="3rd Use",6,"Well Done"))))</f>
        <v>30</v>
      </c>
      <c r="I45" s="18" t="str">
        <f>IF(Table257[[#This Row],[Volume  (ul) Remaining]]=6,"Well Done","-")</f>
        <v>-</v>
      </c>
      <c r="J45" s="11"/>
      <c r="K45" s="11"/>
      <c r="L45" s="11"/>
      <c r="N45" s="63"/>
      <c r="O45" s="64"/>
      <c r="P45" s="64"/>
      <c r="Q45" s="64"/>
      <c r="R45" s="64"/>
      <c r="S45" s="64"/>
      <c r="T45" s="64"/>
      <c r="U45" s="64"/>
      <c r="V45" s="64"/>
      <c r="W45" s="64"/>
      <c r="X45" s="64"/>
      <c r="Y45" s="64"/>
      <c r="Z45" s="65"/>
    </row>
    <row r="46" spans="1:26">
      <c r="A46" s="16">
        <v>1</v>
      </c>
      <c r="B46" s="16" t="s">
        <v>117</v>
      </c>
      <c r="C46" s="16" t="s">
        <v>29</v>
      </c>
      <c r="D46" s="16">
        <v>6</v>
      </c>
      <c r="E46" s="3" t="s">
        <v>271</v>
      </c>
      <c r="F46" s="11">
        <v>30</v>
      </c>
      <c r="G46" s="11" t="s">
        <v>131</v>
      </c>
      <c r="H46" s="11">
        <f>IF(Table257[[#This Row],[Well Used?]]="Unused",30,IF(Table257[[#This Row],[Well Used?]]="1st Use",22,IF(Table257[[#This Row],[Well Used?]]="2nd Use",14,IF(Table257[[#This Row],[Well Used?]]="3rd Use",6,"Well Done"))))</f>
        <v>30</v>
      </c>
      <c r="I46" s="18" t="str">
        <f>IF(Table257[[#This Row],[Volume  (ul) Remaining]]=6,"Well Done","-")</f>
        <v>-</v>
      </c>
      <c r="J46" s="11"/>
      <c r="K46" s="11"/>
      <c r="L46" s="11"/>
      <c r="N46" s="63"/>
      <c r="O46" s="64"/>
      <c r="P46" s="64"/>
      <c r="Q46" s="64"/>
      <c r="R46" s="64"/>
      <c r="S46" s="64"/>
      <c r="T46" s="64"/>
      <c r="U46" s="64"/>
      <c r="V46" s="64"/>
      <c r="W46" s="64"/>
      <c r="X46" s="64"/>
      <c r="Y46" s="64"/>
      <c r="Z46" s="65"/>
    </row>
    <row r="47" spans="1:26">
      <c r="A47" s="16">
        <v>1</v>
      </c>
      <c r="B47" s="16" t="s">
        <v>119</v>
      </c>
      <c r="C47" s="16" t="s">
        <v>32</v>
      </c>
      <c r="D47" s="16">
        <v>6</v>
      </c>
      <c r="E47" s="3" t="s">
        <v>272</v>
      </c>
      <c r="F47" s="11">
        <v>30</v>
      </c>
      <c r="G47" s="11" t="s">
        <v>131</v>
      </c>
      <c r="H47" s="11">
        <f>IF(Table257[[#This Row],[Well Used?]]="Unused",30,IF(Table257[[#This Row],[Well Used?]]="1st Use",22,IF(Table257[[#This Row],[Well Used?]]="2nd Use",14,IF(Table257[[#This Row],[Well Used?]]="3rd Use",6,"Well Done"))))</f>
        <v>30</v>
      </c>
      <c r="I47" s="18" t="str">
        <f>IF(Table257[[#This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v>
      </c>
      <c r="B48" s="16" t="s">
        <v>121</v>
      </c>
      <c r="C48" s="16" t="s">
        <v>35</v>
      </c>
      <c r="D48" s="16">
        <v>6</v>
      </c>
      <c r="E48" s="3" t="s">
        <v>273</v>
      </c>
      <c r="F48" s="11">
        <v>30</v>
      </c>
      <c r="G48" s="11" t="s">
        <v>131</v>
      </c>
      <c r="H48" s="11">
        <f>IF(Table257[[#This Row],[Well Used?]]="Unused",30,IF(Table257[[#This Row],[Well Used?]]="1st Use",22,IF(Table257[[#This Row],[Well Used?]]="2nd Use",14,IF(Table257[[#This Row],[Well Used?]]="3rd Use",6,"Well Done"))))</f>
        <v>30</v>
      </c>
      <c r="I48" s="18" t="str">
        <f>IF(Table257[[#This Row],[Volume  (ul) Remaining]]=6,"Well Done","-")</f>
        <v>-</v>
      </c>
      <c r="J48" s="11"/>
      <c r="K48" s="11"/>
      <c r="L48" s="11"/>
      <c r="N48" s="66"/>
      <c r="O48" s="67"/>
      <c r="P48" s="67"/>
      <c r="Q48" s="67"/>
      <c r="R48" s="67"/>
      <c r="S48" s="67"/>
      <c r="T48" s="67"/>
      <c r="U48" s="67"/>
      <c r="V48" s="67"/>
      <c r="W48" s="67"/>
      <c r="X48" s="67"/>
      <c r="Y48" s="67"/>
      <c r="Z48" s="68"/>
    </row>
    <row r="49" spans="1:12">
      <c r="A49" s="16">
        <v>1</v>
      </c>
      <c r="B49" s="16" t="s">
        <v>123</v>
      </c>
      <c r="C49" s="16" t="s">
        <v>38</v>
      </c>
      <c r="D49" s="16">
        <v>6</v>
      </c>
      <c r="E49" s="3" t="s">
        <v>274</v>
      </c>
      <c r="F49" s="11">
        <v>30</v>
      </c>
      <c r="G49" s="11" t="s">
        <v>131</v>
      </c>
      <c r="H49" s="11">
        <f>IF(Table257[[#This Row],[Well Used?]]="Unused",30,IF(Table257[[#This Row],[Well Used?]]="1st Use",22,IF(Table257[[#This Row],[Well Used?]]="2nd Use",14,IF(Table257[[#This Row],[Well Used?]]="3rd Use",6,"Well Done"))))</f>
        <v>30</v>
      </c>
      <c r="I49" s="18" t="str">
        <f>IF(Table257[[#This Row],[Volume  (ul) Remaining]]=6,"Well Done","-")</f>
        <v>-</v>
      </c>
      <c r="J49" s="11"/>
      <c r="K49" s="11"/>
      <c r="L49" s="11"/>
    </row>
    <row r="50" spans="1:12">
      <c r="A50" s="16">
        <v>1</v>
      </c>
      <c r="B50" s="16" t="s">
        <v>125</v>
      </c>
      <c r="C50" s="16" t="s">
        <v>41</v>
      </c>
      <c r="D50" s="16">
        <v>6</v>
      </c>
      <c r="E50" s="3" t="s">
        <v>275</v>
      </c>
      <c r="F50" s="11">
        <v>30</v>
      </c>
      <c r="G50" s="11" t="s">
        <v>131</v>
      </c>
      <c r="H50" s="11">
        <f>IF(Table257[[#This Row],[Well Used?]]="Unused",30,IF(Table257[[#This Row],[Well Used?]]="1st Use",22,IF(Table257[[#This Row],[Well Used?]]="2nd Use",14,IF(Table257[[#This Row],[Well Used?]]="3rd Use",6,"Well Done"))))</f>
        <v>30</v>
      </c>
      <c r="I50" s="18" t="str">
        <f>IF(Table257[[#This Row],[Volume  (ul) Remaining]]=6,"Well Done","-")</f>
        <v>-</v>
      </c>
      <c r="J50" s="11"/>
      <c r="K50" s="11"/>
      <c r="L50" s="11"/>
    </row>
    <row r="51" spans="1:12">
      <c r="A51" s="16">
        <v>1</v>
      </c>
      <c r="B51" s="16" t="s">
        <v>127</v>
      </c>
      <c r="C51" s="16" t="s">
        <v>44</v>
      </c>
      <c r="D51" s="16">
        <v>6</v>
      </c>
      <c r="E51" s="3" t="s">
        <v>276</v>
      </c>
      <c r="F51" s="11">
        <v>30</v>
      </c>
      <c r="G51" s="11" t="s">
        <v>131</v>
      </c>
      <c r="H51" s="11">
        <f>IF(Table257[[#This Row],[Well Used?]]="Unused",30,IF(Table257[[#This Row],[Well Used?]]="1st Use",22,IF(Table257[[#This Row],[Well Used?]]="2nd Use",14,IF(Table257[[#This Row],[Well Used?]]="3rd Use",6,"Well Done"))))</f>
        <v>30</v>
      </c>
      <c r="I51" s="18" t="str">
        <f>IF(Table257[[#This Row],[Volume  (ul) Remaining]]=6,"Well Done","-")</f>
        <v>-</v>
      </c>
      <c r="J51" s="11"/>
      <c r="K51" s="11"/>
      <c r="L51" s="11"/>
    </row>
    <row r="52" spans="1:12">
      <c r="A52" s="16">
        <v>1</v>
      </c>
      <c r="B52" s="16" t="s">
        <v>129</v>
      </c>
      <c r="C52" s="16" t="s">
        <v>22</v>
      </c>
      <c r="D52" s="16">
        <v>7</v>
      </c>
      <c r="E52" s="3" t="s">
        <v>277</v>
      </c>
      <c r="F52" s="11">
        <v>30</v>
      </c>
      <c r="G52" s="11" t="s">
        <v>131</v>
      </c>
      <c r="H52" s="11">
        <f>IF(Table257[[#This Row],[Well Used?]]="Unused",30,IF(Table257[[#This Row],[Well Used?]]="1st Use",22,IF(Table257[[#This Row],[Well Used?]]="2nd Use",14,IF(Table257[[#This Row],[Well Used?]]="3rd Use",6,"Well Done"))))</f>
        <v>30</v>
      </c>
      <c r="I52" s="18" t="str">
        <f>IF(Table257[[#This Row],[Volume  (ul) Remaining]]=6,"Well Done","-")</f>
        <v>-</v>
      </c>
      <c r="J52" s="11"/>
      <c r="K52" s="11"/>
      <c r="L52" s="11"/>
    </row>
    <row r="53" spans="1:12">
      <c r="A53" s="16">
        <v>1</v>
      </c>
      <c r="B53" s="16" t="s">
        <v>132</v>
      </c>
      <c r="C53" s="16" t="s">
        <v>26</v>
      </c>
      <c r="D53" s="16">
        <v>7</v>
      </c>
      <c r="E53" s="3" t="s">
        <v>278</v>
      </c>
      <c r="F53" s="11">
        <v>30</v>
      </c>
      <c r="G53" s="11" t="s">
        <v>131</v>
      </c>
      <c r="H53" s="11">
        <f>IF(Table257[[#This Row],[Well Used?]]="Unused",30,IF(Table257[[#This Row],[Well Used?]]="1st Use",22,IF(Table257[[#This Row],[Well Used?]]="2nd Use",14,IF(Table257[[#This Row],[Well Used?]]="3rd Use",6,"Well Done"))))</f>
        <v>30</v>
      </c>
      <c r="I53" s="18" t="str">
        <f>IF(Table257[[#This Row],[Volume  (ul) Remaining]]=6,"Well Done","-")</f>
        <v>-</v>
      </c>
      <c r="J53" s="11"/>
      <c r="K53" s="11"/>
      <c r="L53" s="11"/>
    </row>
    <row r="54" spans="1:12">
      <c r="A54" s="16">
        <v>1</v>
      </c>
      <c r="B54" s="16" t="s">
        <v>134</v>
      </c>
      <c r="C54" s="16" t="s">
        <v>29</v>
      </c>
      <c r="D54" s="16">
        <v>7</v>
      </c>
      <c r="E54" s="3" t="s">
        <v>279</v>
      </c>
      <c r="F54" s="11">
        <v>30</v>
      </c>
      <c r="G54" s="11" t="s">
        <v>131</v>
      </c>
      <c r="H54" s="11">
        <f>IF(Table257[[#This Row],[Well Used?]]="Unused",30,IF(Table257[[#This Row],[Well Used?]]="1st Use",22,IF(Table257[[#This Row],[Well Used?]]="2nd Use",14,IF(Table257[[#This Row],[Well Used?]]="3rd Use",6,"Well Done"))))</f>
        <v>30</v>
      </c>
      <c r="I54" s="18" t="str">
        <f>IF(Table257[[#This Row],[Volume  (ul) Remaining]]=6,"Well Done","-")</f>
        <v>-</v>
      </c>
      <c r="J54" s="11"/>
      <c r="K54" s="11"/>
      <c r="L54" s="11"/>
    </row>
    <row r="55" spans="1:12">
      <c r="A55" s="16">
        <v>1</v>
      </c>
      <c r="B55" s="16" t="s">
        <v>136</v>
      </c>
      <c r="C55" s="16" t="s">
        <v>32</v>
      </c>
      <c r="D55" s="16">
        <v>7</v>
      </c>
      <c r="E55" s="3" t="s">
        <v>280</v>
      </c>
      <c r="F55" s="11">
        <v>30</v>
      </c>
      <c r="G55" s="11" t="s">
        <v>131</v>
      </c>
      <c r="H55" s="11">
        <f>IF(Table257[[#This Row],[Well Used?]]="Unused",30,IF(Table257[[#This Row],[Well Used?]]="1st Use",22,IF(Table257[[#This Row],[Well Used?]]="2nd Use",14,IF(Table257[[#This Row],[Well Used?]]="3rd Use",6,"Well Done"))))</f>
        <v>30</v>
      </c>
      <c r="I55" s="18" t="str">
        <f>IF(Table257[[#This Row],[Volume  (ul) Remaining]]=6,"Well Done","-")</f>
        <v>-</v>
      </c>
      <c r="J55" s="11"/>
      <c r="K55" s="11"/>
      <c r="L55" s="11"/>
    </row>
    <row r="56" spans="1:12">
      <c r="A56" s="16">
        <v>1</v>
      </c>
      <c r="B56" s="16" t="s">
        <v>138</v>
      </c>
      <c r="C56" s="16" t="s">
        <v>35</v>
      </c>
      <c r="D56" s="16">
        <v>7</v>
      </c>
      <c r="E56" s="3" t="s">
        <v>281</v>
      </c>
      <c r="F56" s="11">
        <v>30</v>
      </c>
      <c r="G56" s="11" t="s">
        <v>131</v>
      </c>
      <c r="H56" s="11">
        <f>IF(Table257[[#This Row],[Well Used?]]="Unused",30,IF(Table257[[#This Row],[Well Used?]]="1st Use",22,IF(Table257[[#This Row],[Well Used?]]="2nd Use",14,IF(Table257[[#This Row],[Well Used?]]="3rd Use",6,"Well Done"))))</f>
        <v>30</v>
      </c>
      <c r="I56" s="18" t="str">
        <f>IF(Table257[[#This Row],[Volume  (ul) Remaining]]=6,"Well Done","-")</f>
        <v>-</v>
      </c>
      <c r="J56" s="11"/>
      <c r="K56" s="11"/>
      <c r="L56" s="11"/>
    </row>
    <row r="57" spans="1:12">
      <c r="A57" s="16">
        <v>1</v>
      </c>
      <c r="B57" s="16" t="s">
        <v>140</v>
      </c>
      <c r="C57" s="16" t="s">
        <v>38</v>
      </c>
      <c r="D57" s="16">
        <v>7</v>
      </c>
      <c r="E57" s="3" t="s">
        <v>282</v>
      </c>
      <c r="F57" s="11">
        <v>30</v>
      </c>
      <c r="G57" s="11" t="s">
        <v>131</v>
      </c>
      <c r="H57" s="11">
        <f>IF(Table257[[#This Row],[Well Used?]]="Unused",30,IF(Table257[[#This Row],[Well Used?]]="1st Use",22,IF(Table257[[#This Row],[Well Used?]]="2nd Use",14,IF(Table257[[#This Row],[Well Used?]]="3rd Use",6,"Well Done"))))</f>
        <v>30</v>
      </c>
      <c r="I57" s="18" t="str">
        <f>IF(Table257[[#This Row],[Volume  (ul) Remaining]]=6,"Well Done","-")</f>
        <v>-</v>
      </c>
      <c r="J57" s="11"/>
      <c r="K57" s="11"/>
      <c r="L57" s="11"/>
    </row>
    <row r="58" spans="1:12">
      <c r="A58" s="16">
        <v>1</v>
      </c>
      <c r="B58" s="16" t="s">
        <v>142</v>
      </c>
      <c r="C58" s="16" t="s">
        <v>41</v>
      </c>
      <c r="D58" s="16">
        <v>7</v>
      </c>
      <c r="E58" s="3" t="s">
        <v>283</v>
      </c>
      <c r="F58" s="11">
        <v>30</v>
      </c>
      <c r="G58" s="11" t="s">
        <v>131</v>
      </c>
      <c r="H58" s="11">
        <f>IF(Table257[[#This Row],[Well Used?]]="Unused",30,IF(Table257[[#This Row],[Well Used?]]="1st Use",22,IF(Table257[[#This Row],[Well Used?]]="2nd Use",14,IF(Table257[[#This Row],[Well Used?]]="3rd Use",6,"Well Done"))))</f>
        <v>30</v>
      </c>
      <c r="I58" s="18" t="str">
        <f>IF(Table257[[#This Row],[Volume  (ul) Remaining]]=6,"Well Done","-")</f>
        <v>-</v>
      </c>
      <c r="J58" s="11"/>
      <c r="K58" s="11"/>
      <c r="L58" s="11"/>
    </row>
    <row r="59" spans="1:12">
      <c r="A59" s="16">
        <v>1</v>
      </c>
      <c r="B59" s="16" t="s">
        <v>144</v>
      </c>
      <c r="C59" s="16" t="s">
        <v>44</v>
      </c>
      <c r="D59" s="16">
        <v>7</v>
      </c>
      <c r="E59" s="3" t="s">
        <v>284</v>
      </c>
      <c r="F59" s="11">
        <v>30</v>
      </c>
      <c r="G59" s="11" t="s">
        <v>131</v>
      </c>
      <c r="H59" s="11">
        <f>IF(Table257[[#This Row],[Well Used?]]="Unused",30,IF(Table257[[#This Row],[Well Used?]]="1st Use",22,IF(Table257[[#This Row],[Well Used?]]="2nd Use",14,IF(Table257[[#This Row],[Well Used?]]="3rd Use",6,"Well Done"))))</f>
        <v>30</v>
      </c>
      <c r="I59" s="18" t="str">
        <f>IF(Table257[[#This Row],[Volume  (ul) Remaining]]=6,"Well Done","-")</f>
        <v>-</v>
      </c>
      <c r="J59" s="11"/>
      <c r="K59" s="11"/>
      <c r="L59" s="11"/>
    </row>
    <row r="60" spans="1:12">
      <c r="A60" s="16">
        <v>1</v>
      </c>
      <c r="B60" s="16" t="s">
        <v>146</v>
      </c>
      <c r="C60" s="16" t="s">
        <v>22</v>
      </c>
      <c r="D60" s="16">
        <v>8</v>
      </c>
      <c r="E60" s="3" t="s">
        <v>285</v>
      </c>
      <c r="F60" s="11">
        <v>30</v>
      </c>
      <c r="G60" s="11" t="s">
        <v>131</v>
      </c>
      <c r="H60" s="11">
        <f>IF(Table257[[#This Row],[Well Used?]]="Unused",30,IF(Table257[[#This Row],[Well Used?]]="1st Use",22,IF(Table257[[#This Row],[Well Used?]]="2nd Use",14,IF(Table257[[#This Row],[Well Used?]]="3rd Use",6,"Well Done"))))</f>
        <v>30</v>
      </c>
      <c r="I60" s="18" t="str">
        <f>IF(Table257[[#This Row],[Volume  (ul) Remaining]]=6,"Well Done","-")</f>
        <v>-</v>
      </c>
      <c r="J60" s="11"/>
      <c r="K60" s="11"/>
      <c r="L60" s="11"/>
    </row>
    <row r="61" spans="1:12">
      <c r="A61" s="16">
        <v>1</v>
      </c>
      <c r="B61" s="16" t="s">
        <v>148</v>
      </c>
      <c r="C61" s="16" t="s">
        <v>26</v>
      </c>
      <c r="D61" s="16">
        <v>8</v>
      </c>
      <c r="E61" s="3" t="s">
        <v>286</v>
      </c>
      <c r="F61" s="11">
        <v>30</v>
      </c>
      <c r="G61" s="11" t="s">
        <v>131</v>
      </c>
      <c r="H61" s="11">
        <f>IF(Table257[[#This Row],[Well Used?]]="Unused",30,IF(Table257[[#This Row],[Well Used?]]="1st Use",22,IF(Table257[[#This Row],[Well Used?]]="2nd Use",14,IF(Table257[[#This Row],[Well Used?]]="3rd Use",6,"Well Done"))))</f>
        <v>30</v>
      </c>
      <c r="I61" s="18" t="str">
        <f>IF(Table257[[#This Row],[Volume  (ul) Remaining]]=6,"Well Done","-")</f>
        <v>-</v>
      </c>
      <c r="J61" s="11"/>
      <c r="K61" s="11"/>
      <c r="L61" s="11"/>
    </row>
    <row r="62" spans="1:12">
      <c r="A62" s="16">
        <v>1</v>
      </c>
      <c r="B62" s="16" t="s">
        <v>150</v>
      </c>
      <c r="C62" s="16" t="s">
        <v>29</v>
      </c>
      <c r="D62" s="16">
        <v>8</v>
      </c>
      <c r="E62" s="3" t="s">
        <v>287</v>
      </c>
      <c r="F62" s="11">
        <v>30</v>
      </c>
      <c r="G62" s="11" t="s">
        <v>131</v>
      </c>
      <c r="H62" s="11">
        <f>IF(Table257[[#This Row],[Well Used?]]="Unused",30,IF(Table257[[#This Row],[Well Used?]]="1st Use",22,IF(Table257[[#This Row],[Well Used?]]="2nd Use",14,IF(Table257[[#This Row],[Well Used?]]="3rd Use",6,"Well Done"))))</f>
        <v>30</v>
      </c>
      <c r="I62" s="18" t="str">
        <f>IF(Table257[[#This Row],[Volume  (ul) Remaining]]=6,"Well Done","-")</f>
        <v>-</v>
      </c>
      <c r="J62" s="11"/>
      <c r="K62" s="11"/>
      <c r="L62" s="11"/>
    </row>
    <row r="63" spans="1:12">
      <c r="A63" s="16">
        <v>1</v>
      </c>
      <c r="B63" s="16" t="s">
        <v>152</v>
      </c>
      <c r="C63" s="16" t="s">
        <v>32</v>
      </c>
      <c r="D63" s="16">
        <v>8</v>
      </c>
      <c r="E63" s="3" t="s">
        <v>288</v>
      </c>
      <c r="F63" s="11">
        <v>30</v>
      </c>
      <c r="G63" s="11" t="s">
        <v>131</v>
      </c>
      <c r="H63" s="11">
        <f>IF(Table257[[#This Row],[Well Used?]]="Unused",30,IF(Table257[[#This Row],[Well Used?]]="1st Use",22,IF(Table257[[#This Row],[Well Used?]]="2nd Use",14,IF(Table257[[#This Row],[Well Used?]]="3rd Use",6,"Well Done"))))</f>
        <v>30</v>
      </c>
      <c r="I63" s="18" t="str">
        <f>IF(Table257[[#This Row],[Volume  (ul) Remaining]]=6,"Well Done","-")</f>
        <v>-</v>
      </c>
      <c r="J63" s="11"/>
      <c r="K63" s="11"/>
      <c r="L63" s="11"/>
    </row>
    <row r="64" spans="1:12">
      <c r="A64" s="16">
        <v>1</v>
      </c>
      <c r="B64" s="16" t="s">
        <v>154</v>
      </c>
      <c r="C64" s="16" t="s">
        <v>35</v>
      </c>
      <c r="D64" s="16">
        <v>8</v>
      </c>
      <c r="E64" s="3" t="s">
        <v>289</v>
      </c>
      <c r="F64" s="11">
        <v>30</v>
      </c>
      <c r="G64" s="11" t="s">
        <v>131</v>
      </c>
      <c r="H64" s="11">
        <f>IF(Table257[[#This Row],[Well Used?]]="Unused",30,IF(Table257[[#This Row],[Well Used?]]="1st Use",22,IF(Table257[[#This Row],[Well Used?]]="2nd Use",14,IF(Table257[[#This Row],[Well Used?]]="3rd Use",6,"Well Done"))))</f>
        <v>30</v>
      </c>
      <c r="I64" s="18" t="str">
        <f>IF(Table257[[#This Row],[Volume  (ul) Remaining]]=6,"Well Done","-")</f>
        <v>-</v>
      </c>
      <c r="J64" s="11"/>
      <c r="K64" s="11"/>
      <c r="L64" s="11"/>
    </row>
    <row r="65" spans="1:19">
      <c r="A65" s="16">
        <v>1</v>
      </c>
      <c r="B65" s="16" t="s">
        <v>156</v>
      </c>
      <c r="C65" s="16" t="s">
        <v>38</v>
      </c>
      <c r="D65" s="16">
        <v>8</v>
      </c>
      <c r="E65" s="3" t="s">
        <v>290</v>
      </c>
      <c r="F65" s="11">
        <v>30</v>
      </c>
      <c r="G65" s="11" t="s">
        <v>131</v>
      </c>
      <c r="H65" s="11">
        <f>IF(Table257[[#This Row],[Well Used?]]="Unused",30,IF(Table257[[#This Row],[Well Used?]]="1st Use",22,IF(Table257[[#This Row],[Well Used?]]="2nd Use",14,IF(Table257[[#This Row],[Well Used?]]="3rd Use",6,"Well Done"))))</f>
        <v>30</v>
      </c>
      <c r="I65" s="18" t="str">
        <f>IF(Table257[[#This Row],[Volume  (ul) Remaining]]=6,"Well Done","-")</f>
        <v>-</v>
      </c>
      <c r="J65" s="11"/>
      <c r="K65" s="11"/>
      <c r="L65" s="11"/>
    </row>
    <row r="66" spans="1:19">
      <c r="A66" s="16">
        <v>1</v>
      </c>
      <c r="B66" s="16" t="s">
        <v>158</v>
      </c>
      <c r="C66" s="16" t="s">
        <v>41</v>
      </c>
      <c r="D66" s="16">
        <v>8</v>
      </c>
      <c r="E66" s="3" t="s">
        <v>291</v>
      </c>
      <c r="F66" s="11">
        <v>30</v>
      </c>
      <c r="G66" s="11" t="s">
        <v>131</v>
      </c>
      <c r="H66" s="11">
        <f>IF(Table257[[#This Row],[Well Used?]]="Unused",30,IF(Table257[[#This Row],[Well Used?]]="1st Use",22,IF(Table257[[#This Row],[Well Used?]]="2nd Use",14,IF(Table257[[#This Row],[Well Used?]]="3rd Use",6,"Well Done"))))</f>
        <v>30</v>
      </c>
      <c r="I66" s="18" t="str">
        <f>IF(Table257[[#This Row],[Volume  (ul) Remaining]]=6,"Well Done","-")</f>
        <v>-</v>
      </c>
      <c r="J66" s="11"/>
      <c r="K66" s="11"/>
      <c r="L66" s="11"/>
    </row>
    <row r="67" spans="1:19">
      <c r="A67" s="16">
        <v>1</v>
      </c>
      <c r="B67" s="16" t="s">
        <v>160</v>
      </c>
      <c r="C67" s="16" t="s">
        <v>44</v>
      </c>
      <c r="D67" s="16">
        <v>8</v>
      </c>
      <c r="E67" s="3" t="s">
        <v>292</v>
      </c>
      <c r="F67" s="11">
        <v>30</v>
      </c>
      <c r="G67" s="11" t="s">
        <v>131</v>
      </c>
      <c r="H67" s="11">
        <f>IF(Table257[[#This Row],[Well Used?]]="Unused",30,IF(Table257[[#This Row],[Well Used?]]="1st Use",22,IF(Table257[[#This Row],[Well Used?]]="2nd Use",14,IF(Table257[[#This Row],[Well Used?]]="3rd Use",6,"Well Done"))))</f>
        <v>30</v>
      </c>
      <c r="I67" s="18" t="str">
        <f>IF(Table257[[#This Row],[Volume  (ul) Remaining]]=6,"Well Done","-")</f>
        <v>-</v>
      </c>
      <c r="J67" s="11"/>
      <c r="K67" s="11"/>
      <c r="L67" s="11"/>
    </row>
    <row r="68" spans="1:19">
      <c r="A68" s="16">
        <v>1</v>
      </c>
      <c r="B68" s="16" t="s">
        <v>162</v>
      </c>
      <c r="C68" s="16" t="s">
        <v>22</v>
      </c>
      <c r="D68" s="16">
        <v>9</v>
      </c>
      <c r="E68" s="3" t="s">
        <v>293</v>
      </c>
      <c r="F68" s="11">
        <v>30</v>
      </c>
      <c r="G68" s="11" t="s">
        <v>131</v>
      </c>
      <c r="H68" s="11">
        <f>IF(Table257[[#This Row],[Well Used?]]="Unused",30,IF(Table257[[#This Row],[Well Used?]]="1st Use",22,IF(Table257[[#This Row],[Well Used?]]="2nd Use",14,IF(Table257[[#This Row],[Well Used?]]="3rd Use",6,"Well Done"))))</f>
        <v>30</v>
      </c>
      <c r="I68" s="18" t="str">
        <f>IF(Table257[[#This Row],[Volume  (ul) Remaining]]=6,"Well Done","-")</f>
        <v>-</v>
      </c>
      <c r="J68" s="11"/>
      <c r="K68" s="11"/>
      <c r="L68" s="11"/>
    </row>
    <row r="69" spans="1:19">
      <c r="A69" s="16">
        <v>1</v>
      </c>
      <c r="B69" s="16" t="s">
        <v>164</v>
      </c>
      <c r="C69" s="16" t="s">
        <v>26</v>
      </c>
      <c r="D69" s="16">
        <v>9</v>
      </c>
      <c r="E69" s="3" t="s">
        <v>294</v>
      </c>
      <c r="F69" s="11">
        <v>30</v>
      </c>
      <c r="G69" s="11" t="s">
        <v>131</v>
      </c>
      <c r="H69" s="11">
        <f>IF(Table257[[#This Row],[Well Used?]]="Unused",30,IF(Table257[[#This Row],[Well Used?]]="1st Use",22,IF(Table257[[#This Row],[Well Used?]]="2nd Use",14,IF(Table257[[#This Row],[Well Used?]]="3rd Use",6,"Well Done"))))</f>
        <v>30</v>
      </c>
      <c r="I69" s="18" t="str">
        <f>IF(Table257[[#This Row],[Volume  (ul) Remaining]]=6,"Well Done","-")</f>
        <v>-</v>
      </c>
      <c r="J69" s="11"/>
      <c r="K69" s="11"/>
      <c r="L69" s="11"/>
      <c r="S69" s="9"/>
    </row>
    <row r="70" spans="1:19">
      <c r="A70" s="16">
        <v>1</v>
      </c>
      <c r="B70" s="16" t="s">
        <v>166</v>
      </c>
      <c r="C70" s="16" t="s">
        <v>29</v>
      </c>
      <c r="D70" s="16">
        <v>9</v>
      </c>
      <c r="E70" s="3" t="s">
        <v>295</v>
      </c>
      <c r="F70" s="11">
        <v>30</v>
      </c>
      <c r="G70" s="11" t="s">
        <v>131</v>
      </c>
      <c r="H70" s="11">
        <f>IF(Table257[[#This Row],[Well Used?]]="Unused",30,IF(Table257[[#This Row],[Well Used?]]="1st Use",22,IF(Table257[[#This Row],[Well Used?]]="2nd Use",14,IF(Table257[[#This Row],[Well Used?]]="3rd Use",6,"Well Done"))))</f>
        <v>30</v>
      </c>
      <c r="I70" s="18" t="str">
        <f>IF(Table257[[#This Row],[Volume  (ul) Remaining]]=6,"Well Done","-")</f>
        <v>-</v>
      </c>
      <c r="J70" s="11"/>
      <c r="K70" s="11"/>
      <c r="L70" s="11"/>
      <c r="S70" s="9"/>
    </row>
    <row r="71" spans="1:19">
      <c r="A71" s="16">
        <v>1</v>
      </c>
      <c r="B71" s="16" t="s">
        <v>168</v>
      </c>
      <c r="C71" s="16" t="s">
        <v>32</v>
      </c>
      <c r="D71" s="16">
        <v>9</v>
      </c>
      <c r="E71" s="3" t="s">
        <v>296</v>
      </c>
      <c r="F71" s="11">
        <v>30</v>
      </c>
      <c r="G71" s="11" t="s">
        <v>131</v>
      </c>
      <c r="H71" s="11">
        <f>IF(Table257[[#This Row],[Well Used?]]="Unused",30,IF(Table257[[#This Row],[Well Used?]]="1st Use",22,IF(Table257[[#This Row],[Well Used?]]="2nd Use",14,IF(Table257[[#This Row],[Well Used?]]="3rd Use",6,"Well Done"))))</f>
        <v>30</v>
      </c>
      <c r="I71" s="18" t="str">
        <f>IF(Table257[[#This Row],[Volume  (ul) Remaining]]=6,"Well Done","-")</f>
        <v>-</v>
      </c>
      <c r="J71" s="11"/>
      <c r="K71" s="11"/>
      <c r="L71" s="11"/>
    </row>
    <row r="72" spans="1:19">
      <c r="A72" s="16">
        <v>1</v>
      </c>
      <c r="B72" s="16" t="s">
        <v>170</v>
      </c>
      <c r="C72" s="16" t="s">
        <v>35</v>
      </c>
      <c r="D72" s="16">
        <v>9</v>
      </c>
      <c r="E72" s="3" t="s">
        <v>297</v>
      </c>
      <c r="F72" s="11">
        <v>30</v>
      </c>
      <c r="G72" s="11" t="s">
        <v>131</v>
      </c>
      <c r="H72" s="11">
        <f>IF(Table257[[#This Row],[Well Used?]]="Unused",30,IF(Table257[[#This Row],[Well Used?]]="1st Use",22,IF(Table257[[#This Row],[Well Used?]]="2nd Use",14,IF(Table257[[#This Row],[Well Used?]]="3rd Use",6,"Well Done"))))</f>
        <v>30</v>
      </c>
      <c r="I72" s="18" t="str">
        <f>IF(Table257[[#This Row],[Volume  (ul) Remaining]]=6,"Well Done","-")</f>
        <v>-</v>
      </c>
      <c r="J72" s="11"/>
      <c r="K72" s="11"/>
      <c r="L72" s="11"/>
    </row>
    <row r="73" spans="1:19">
      <c r="A73" s="16">
        <v>1</v>
      </c>
      <c r="B73" s="16" t="s">
        <v>172</v>
      </c>
      <c r="C73" s="16" t="s">
        <v>38</v>
      </c>
      <c r="D73" s="16">
        <v>9</v>
      </c>
      <c r="E73" s="3" t="s">
        <v>298</v>
      </c>
      <c r="F73" s="11">
        <v>30</v>
      </c>
      <c r="G73" s="11" t="s">
        <v>131</v>
      </c>
      <c r="H73" s="11">
        <f>IF(Table257[[#This Row],[Well Used?]]="Unused",30,IF(Table257[[#This Row],[Well Used?]]="1st Use",22,IF(Table257[[#This Row],[Well Used?]]="2nd Use",14,IF(Table257[[#This Row],[Well Used?]]="3rd Use",6,"Well Done"))))</f>
        <v>30</v>
      </c>
      <c r="I73" s="18" t="str">
        <f>IF(Table257[[#This Row],[Volume  (ul) Remaining]]=6,"Well Done","-")</f>
        <v>-</v>
      </c>
      <c r="J73" s="11"/>
      <c r="K73" s="11"/>
      <c r="L73" s="11"/>
    </row>
    <row r="74" spans="1:19">
      <c r="A74" s="16">
        <v>1</v>
      </c>
      <c r="B74" s="16" t="s">
        <v>174</v>
      </c>
      <c r="C74" s="16" t="s">
        <v>41</v>
      </c>
      <c r="D74" s="16">
        <v>9</v>
      </c>
      <c r="E74" s="3" t="s">
        <v>299</v>
      </c>
      <c r="F74" s="11">
        <v>30</v>
      </c>
      <c r="G74" s="11" t="s">
        <v>131</v>
      </c>
      <c r="H74" s="11">
        <f>IF(Table257[[#This Row],[Well Used?]]="Unused",30,IF(Table257[[#This Row],[Well Used?]]="1st Use",22,IF(Table257[[#This Row],[Well Used?]]="2nd Use",14,IF(Table257[[#This Row],[Well Used?]]="3rd Use",6,"Well Done"))))</f>
        <v>30</v>
      </c>
      <c r="I74" s="18" t="str">
        <f>IF(Table257[[#This Row],[Volume  (ul) Remaining]]=6,"Well Done","-")</f>
        <v>-</v>
      </c>
      <c r="J74" s="11"/>
      <c r="K74" s="11"/>
      <c r="L74" s="11"/>
    </row>
    <row r="75" spans="1:19">
      <c r="A75" s="16">
        <v>1</v>
      </c>
      <c r="B75" s="16" t="s">
        <v>176</v>
      </c>
      <c r="C75" s="16" t="s">
        <v>44</v>
      </c>
      <c r="D75" s="16">
        <v>9</v>
      </c>
      <c r="E75" s="3" t="s">
        <v>300</v>
      </c>
      <c r="F75" s="11">
        <v>30</v>
      </c>
      <c r="G75" s="11" t="s">
        <v>131</v>
      </c>
      <c r="H75" s="11">
        <f>IF(Table257[[#This Row],[Well Used?]]="Unused",30,IF(Table257[[#This Row],[Well Used?]]="1st Use",22,IF(Table257[[#This Row],[Well Used?]]="2nd Use",14,IF(Table257[[#This Row],[Well Used?]]="3rd Use",6,"Well Done"))))</f>
        <v>30</v>
      </c>
      <c r="I75" s="18" t="str">
        <f>IF(Table257[[#This Row],[Volume  (ul) Remaining]]=6,"Well Done","-")</f>
        <v>-</v>
      </c>
      <c r="J75" s="11"/>
      <c r="K75" s="11"/>
      <c r="L75" s="11"/>
    </row>
    <row r="76" spans="1:19">
      <c r="A76" s="16">
        <v>1</v>
      </c>
      <c r="B76" s="16" t="s">
        <v>178</v>
      </c>
      <c r="C76" s="16" t="s">
        <v>22</v>
      </c>
      <c r="D76" s="16">
        <v>10</v>
      </c>
      <c r="E76" s="3" t="s">
        <v>301</v>
      </c>
      <c r="F76" s="11">
        <v>30</v>
      </c>
      <c r="G76" s="11" t="s">
        <v>131</v>
      </c>
      <c r="H76" s="11">
        <f>IF(Table257[[#This Row],[Well Used?]]="Unused",30,IF(Table257[[#This Row],[Well Used?]]="1st Use",22,IF(Table257[[#This Row],[Well Used?]]="2nd Use",14,IF(Table257[[#This Row],[Well Used?]]="3rd Use",6,"Well Done"))))</f>
        <v>30</v>
      </c>
      <c r="I76" s="18" t="str">
        <f>IF(Table257[[#This Row],[Volume  (ul) Remaining]]=6,"Well Done","-")</f>
        <v>-</v>
      </c>
      <c r="J76" s="11"/>
      <c r="K76" s="11"/>
      <c r="L76" s="11"/>
    </row>
    <row r="77" spans="1:19">
      <c r="A77" s="16">
        <v>1</v>
      </c>
      <c r="B77" s="16" t="s">
        <v>180</v>
      </c>
      <c r="C77" s="16" t="s">
        <v>26</v>
      </c>
      <c r="D77" s="16">
        <v>10</v>
      </c>
      <c r="E77" s="3" t="s">
        <v>302</v>
      </c>
      <c r="F77" s="11">
        <v>30</v>
      </c>
      <c r="G77" s="11" t="s">
        <v>131</v>
      </c>
      <c r="H77" s="11">
        <f>IF(Table257[[#This Row],[Well Used?]]="Unused",30,IF(Table257[[#This Row],[Well Used?]]="1st Use",22,IF(Table257[[#This Row],[Well Used?]]="2nd Use",14,IF(Table257[[#This Row],[Well Used?]]="3rd Use",6,"Well Done"))))</f>
        <v>30</v>
      </c>
      <c r="I77" s="18" t="str">
        <f>IF(Table257[[#This Row],[Volume  (ul) Remaining]]=6,"Well Done","-")</f>
        <v>-</v>
      </c>
      <c r="J77" s="11"/>
      <c r="K77" s="11"/>
      <c r="L77" s="11"/>
    </row>
    <row r="78" spans="1:19">
      <c r="A78" s="16">
        <v>1</v>
      </c>
      <c r="B78" s="16" t="s">
        <v>182</v>
      </c>
      <c r="C78" s="16" t="s">
        <v>29</v>
      </c>
      <c r="D78" s="16">
        <v>10</v>
      </c>
      <c r="E78" s="3" t="s">
        <v>303</v>
      </c>
      <c r="F78" s="11">
        <v>30</v>
      </c>
      <c r="G78" s="11" t="s">
        <v>131</v>
      </c>
      <c r="H78" s="11">
        <f>IF(Table257[[#This Row],[Well Used?]]="Unused",30,IF(Table257[[#This Row],[Well Used?]]="1st Use",22,IF(Table257[[#This Row],[Well Used?]]="2nd Use",14,IF(Table257[[#This Row],[Well Used?]]="3rd Use",6,"Well Done"))))</f>
        <v>30</v>
      </c>
      <c r="I78" s="18" t="str">
        <f>IF(Table257[[#This Row],[Volume  (ul) Remaining]]=6,"Well Done","-")</f>
        <v>-</v>
      </c>
      <c r="J78" s="11"/>
      <c r="K78" s="11"/>
      <c r="L78" s="11"/>
    </row>
    <row r="79" spans="1:19">
      <c r="A79" s="16">
        <v>1</v>
      </c>
      <c r="B79" s="16" t="s">
        <v>184</v>
      </c>
      <c r="C79" s="16" t="s">
        <v>32</v>
      </c>
      <c r="D79" s="16">
        <v>10</v>
      </c>
      <c r="E79" s="3" t="s">
        <v>304</v>
      </c>
      <c r="F79" s="11">
        <v>30</v>
      </c>
      <c r="G79" s="11" t="s">
        <v>131</v>
      </c>
      <c r="H79" s="11">
        <f>IF(Table257[[#This Row],[Well Used?]]="Unused",30,IF(Table257[[#This Row],[Well Used?]]="1st Use",22,IF(Table257[[#This Row],[Well Used?]]="2nd Use",14,IF(Table257[[#This Row],[Well Used?]]="3rd Use",6,"Well Done"))))</f>
        <v>30</v>
      </c>
      <c r="I79" s="18" t="str">
        <f>IF(Table257[[#This Row],[Volume  (ul) Remaining]]=6,"Well Done","-")</f>
        <v>-</v>
      </c>
      <c r="J79" s="11"/>
      <c r="K79" s="11"/>
      <c r="L79" s="11"/>
    </row>
    <row r="80" spans="1:19">
      <c r="A80" s="16">
        <v>1</v>
      </c>
      <c r="B80" s="16" t="s">
        <v>186</v>
      </c>
      <c r="C80" s="16" t="s">
        <v>35</v>
      </c>
      <c r="D80" s="16">
        <v>10</v>
      </c>
      <c r="E80" s="3" t="s">
        <v>305</v>
      </c>
      <c r="F80" s="11">
        <v>30</v>
      </c>
      <c r="G80" s="11" t="s">
        <v>131</v>
      </c>
      <c r="H80" s="11">
        <f>IF(Table257[[#This Row],[Well Used?]]="Unused",30,IF(Table257[[#This Row],[Well Used?]]="1st Use",22,IF(Table257[[#This Row],[Well Used?]]="2nd Use",14,IF(Table257[[#This Row],[Well Used?]]="3rd Use",6,"Well Done"))))</f>
        <v>30</v>
      </c>
      <c r="I80" s="18" t="str">
        <f>IF(Table257[[#This Row],[Volume  (ul) Remaining]]=6,"Well Done","-")</f>
        <v>-</v>
      </c>
      <c r="J80" s="11"/>
      <c r="K80" s="11"/>
      <c r="L80" s="11"/>
    </row>
    <row r="81" spans="1:12">
      <c r="A81" s="16">
        <v>1</v>
      </c>
      <c r="B81" s="16" t="s">
        <v>188</v>
      </c>
      <c r="C81" s="16" t="s">
        <v>38</v>
      </c>
      <c r="D81" s="16">
        <v>10</v>
      </c>
      <c r="E81" s="3" t="s">
        <v>306</v>
      </c>
      <c r="F81" s="11">
        <v>30</v>
      </c>
      <c r="G81" s="11" t="s">
        <v>131</v>
      </c>
      <c r="H81" s="11">
        <f>IF(Table257[[#This Row],[Well Used?]]="Unused",30,IF(Table257[[#This Row],[Well Used?]]="1st Use",22,IF(Table257[[#This Row],[Well Used?]]="2nd Use",14,IF(Table257[[#This Row],[Well Used?]]="3rd Use",6,"Well Done"))))</f>
        <v>30</v>
      </c>
      <c r="I81" s="18" t="str">
        <f>IF(Table257[[#This Row],[Volume  (ul) Remaining]]=6,"Well Done","-")</f>
        <v>-</v>
      </c>
      <c r="J81" s="11"/>
      <c r="K81" s="11"/>
      <c r="L81" s="11"/>
    </row>
    <row r="82" spans="1:12">
      <c r="A82" s="16">
        <v>1</v>
      </c>
      <c r="B82" s="16" t="s">
        <v>190</v>
      </c>
      <c r="C82" s="16" t="s">
        <v>41</v>
      </c>
      <c r="D82" s="16">
        <v>10</v>
      </c>
      <c r="E82" s="3" t="s">
        <v>307</v>
      </c>
      <c r="F82" s="11">
        <v>30</v>
      </c>
      <c r="G82" s="11" t="s">
        <v>131</v>
      </c>
      <c r="H82" s="11">
        <f>IF(Table257[[#This Row],[Well Used?]]="Unused",30,IF(Table257[[#This Row],[Well Used?]]="1st Use",22,IF(Table257[[#This Row],[Well Used?]]="2nd Use",14,IF(Table257[[#This Row],[Well Used?]]="3rd Use",6,"Well Done"))))</f>
        <v>30</v>
      </c>
      <c r="I82" s="18" t="str">
        <f>IF(Table257[[#This Row],[Volume  (ul) Remaining]]=6,"Well Done","-")</f>
        <v>-</v>
      </c>
      <c r="J82" s="11"/>
      <c r="K82" s="11"/>
      <c r="L82" s="11"/>
    </row>
    <row r="83" spans="1:12">
      <c r="A83" s="16">
        <v>1</v>
      </c>
      <c r="B83" s="16" t="s">
        <v>192</v>
      </c>
      <c r="C83" s="16" t="s">
        <v>44</v>
      </c>
      <c r="D83" s="16">
        <v>10</v>
      </c>
      <c r="E83" s="3" t="s">
        <v>308</v>
      </c>
      <c r="F83" s="11">
        <v>30</v>
      </c>
      <c r="G83" s="11" t="s">
        <v>131</v>
      </c>
      <c r="H83" s="11">
        <f>IF(Table257[[#This Row],[Well Used?]]="Unused",30,IF(Table257[[#This Row],[Well Used?]]="1st Use",22,IF(Table257[[#This Row],[Well Used?]]="2nd Use",14,IF(Table257[[#This Row],[Well Used?]]="3rd Use",6,"Well Done"))))</f>
        <v>30</v>
      </c>
      <c r="I83" s="18" t="str">
        <f>IF(Table257[[#This Row],[Volume  (ul) Remaining]]=6,"Well Done","-")</f>
        <v>-</v>
      </c>
      <c r="J83" s="11"/>
      <c r="K83" s="11"/>
      <c r="L83" s="11"/>
    </row>
    <row r="84" spans="1:12">
      <c r="A84" s="16">
        <v>1</v>
      </c>
      <c r="B84" s="16" t="s">
        <v>194</v>
      </c>
      <c r="C84" s="16" t="s">
        <v>22</v>
      </c>
      <c r="D84" s="16">
        <v>11</v>
      </c>
      <c r="E84" s="3" t="s">
        <v>309</v>
      </c>
      <c r="F84" s="11">
        <v>30</v>
      </c>
      <c r="G84" s="11" t="s">
        <v>131</v>
      </c>
      <c r="H84" s="11">
        <f>IF(Table257[[#This Row],[Well Used?]]="Unused",30,IF(Table257[[#This Row],[Well Used?]]="1st Use",22,IF(Table257[[#This Row],[Well Used?]]="2nd Use",14,IF(Table257[[#This Row],[Well Used?]]="3rd Use",6,"Well Done"))))</f>
        <v>30</v>
      </c>
      <c r="I84" s="18" t="str">
        <f>IF(Table257[[#This Row],[Volume  (ul) Remaining]]=6,"Well Done","-")</f>
        <v>-</v>
      </c>
      <c r="J84" s="11"/>
      <c r="K84" s="11"/>
      <c r="L84" s="11"/>
    </row>
    <row r="85" spans="1:12">
      <c r="A85" s="16">
        <v>1</v>
      </c>
      <c r="B85" s="16" t="s">
        <v>196</v>
      </c>
      <c r="C85" s="16" t="s">
        <v>26</v>
      </c>
      <c r="D85" s="16">
        <v>11</v>
      </c>
      <c r="E85" s="3" t="s">
        <v>310</v>
      </c>
      <c r="F85" s="11">
        <v>30</v>
      </c>
      <c r="G85" s="11" t="s">
        <v>131</v>
      </c>
      <c r="H85" s="11">
        <f>IF(Table257[[#This Row],[Well Used?]]="Unused",30,IF(Table257[[#This Row],[Well Used?]]="1st Use",22,IF(Table257[[#This Row],[Well Used?]]="2nd Use",14,IF(Table257[[#This Row],[Well Used?]]="3rd Use",6,"Well Done"))))</f>
        <v>30</v>
      </c>
      <c r="I85" s="18" t="str">
        <f>IF(Table257[[#This Row],[Volume  (ul) Remaining]]=6,"Well Done","-")</f>
        <v>-</v>
      </c>
      <c r="J85" s="11"/>
      <c r="K85" s="11"/>
      <c r="L85" s="11"/>
    </row>
    <row r="86" spans="1:12">
      <c r="A86" s="16">
        <v>1</v>
      </c>
      <c r="B86" s="16" t="s">
        <v>198</v>
      </c>
      <c r="C86" s="16" t="s">
        <v>29</v>
      </c>
      <c r="D86" s="16">
        <v>11</v>
      </c>
      <c r="E86" s="3" t="s">
        <v>311</v>
      </c>
      <c r="F86" s="11">
        <v>30</v>
      </c>
      <c r="G86" s="11" t="s">
        <v>131</v>
      </c>
      <c r="H86" s="11">
        <f>IF(Table257[[#This Row],[Well Used?]]="Unused",30,IF(Table257[[#This Row],[Well Used?]]="1st Use",22,IF(Table257[[#This Row],[Well Used?]]="2nd Use",14,IF(Table257[[#This Row],[Well Used?]]="3rd Use",6,"Well Done"))))</f>
        <v>30</v>
      </c>
      <c r="I86" s="18" t="str">
        <f>IF(Table257[[#This Row],[Volume  (ul) Remaining]]=6,"Well Done","-")</f>
        <v>-</v>
      </c>
      <c r="J86" s="11"/>
      <c r="K86" s="11"/>
      <c r="L86" s="11"/>
    </row>
    <row r="87" spans="1:12">
      <c r="A87" s="16">
        <v>1</v>
      </c>
      <c r="B87" s="16" t="s">
        <v>200</v>
      </c>
      <c r="C87" s="16" t="s">
        <v>32</v>
      </c>
      <c r="D87" s="16">
        <v>11</v>
      </c>
      <c r="E87" s="3" t="s">
        <v>312</v>
      </c>
      <c r="F87" s="11">
        <v>30</v>
      </c>
      <c r="G87" s="11" t="s">
        <v>131</v>
      </c>
      <c r="H87" s="11">
        <f>IF(Table257[[#This Row],[Well Used?]]="Unused",30,IF(Table257[[#This Row],[Well Used?]]="1st Use",22,IF(Table257[[#This Row],[Well Used?]]="2nd Use",14,IF(Table257[[#This Row],[Well Used?]]="3rd Use",6,"Well Done"))))</f>
        <v>30</v>
      </c>
      <c r="I87" s="18" t="str">
        <f>IF(Table257[[#This Row],[Volume  (ul) Remaining]]=6,"Well Done","-")</f>
        <v>-</v>
      </c>
      <c r="J87" s="11"/>
      <c r="K87" s="11"/>
      <c r="L87" s="11"/>
    </row>
    <row r="88" spans="1:12">
      <c r="A88" s="16">
        <v>1</v>
      </c>
      <c r="B88" s="16" t="s">
        <v>202</v>
      </c>
      <c r="C88" s="16" t="s">
        <v>35</v>
      </c>
      <c r="D88" s="16">
        <v>11</v>
      </c>
      <c r="E88" s="3" t="s">
        <v>313</v>
      </c>
      <c r="F88" s="11">
        <v>30</v>
      </c>
      <c r="G88" s="11" t="s">
        <v>131</v>
      </c>
      <c r="H88" s="11">
        <f>IF(Table257[[#This Row],[Well Used?]]="Unused",30,IF(Table257[[#This Row],[Well Used?]]="1st Use",22,IF(Table257[[#This Row],[Well Used?]]="2nd Use",14,IF(Table257[[#This Row],[Well Used?]]="3rd Use",6,"Well Done"))))</f>
        <v>30</v>
      </c>
      <c r="I88" s="18" t="str">
        <f>IF(Table257[[#This Row],[Volume  (ul) Remaining]]=6,"Well Done","-")</f>
        <v>-</v>
      </c>
      <c r="J88" s="11"/>
      <c r="K88" s="11"/>
      <c r="L88" s="11"/>
    </row>
    <row r="89" spans="1:12">
      <c r="A89" s="16">
        <v>1</v>
      </c>
      <c r="B89" s="16" t="s">
        <v>204</v>
      </c>
      <c r="C89" s="16" t="s">
        <v>38</v>
      </c>
      <c r="D89" s="16">
        <v>11</v>
      </c>
      <c r="E89" s="3" t="s">
        <v>314</v>
      </c>
      <c r="F89" s="11">
        <v>30</v>
      </c>
      <c r="G89" s="11" t="s">
        <v>131</v>
      </c>
      <c r="H89" s="11">
        <f>IF(Table257[[#This Row],[Well Used?]]="Unused",30,IF(Table257[[#This Row],[Well Used?]]="1st Use",22,IF(Table257[[#This Row],[Well Used?]]="2nd Use",14,IF(Table257[[#This Row],[Well Used?]]="3rd Use",6,"Well Done"))))</f>
        <v>30</v>
      </c>
      <c r="I89" s="18" t="str">
        <f>IF(Table257[[#This Row],[Volume  (ul) Remaining]]=6,"Well Done","-")</f>
        <v>-</v>
      </c>
      <c r="J89" s="11"/>
      <c r="K89" s="11"/>
      <c r="L89" s="11"/>
    </row>
    <row r="90" spans="1:12">
      <c r="A90" s="16">
        <v>1</v>
      </c>
      <c r="B90" s="16" t="s">
        <v>206</v>
      </c>
      <c r="C90" s="16" t="s">
        <v>41</v>
      </c>
      <c r="D90" s="16">
        <v>11</v>
      </c>
      <c r="E90" s="3" t="s">
        <v>315</v>
      </c>
      <c r="F90" s="11">
        <v>30</v>
      </c>
      <c r="G90" s="11" t="s">
        <v>131</v>
      </c>
      <c r="H90" s="11">
        <f>IF(Table257[[#This Row],[Well Used?]]="Unused",30,IF(Table257[[#This Row],[Well Used?]]="1st Use",22,IF(Table257[[#This Row],[Well Used?]]="2nd Use",14,IF(Table257[[#This Row],[Well Used?]]="3rd Use",6,"Well Done"))))</f>
        <v>30</v>
      </c>
      <c r="I90" s="18" t="str">
        <f>IF(Table257[[#This Row],[Volume  (ul) Remaining]]=6,"Well Done","-")</f>
        <v>-</v>
      </c>
      <c r="J90" s="11"/>
      <c r="K90" s="11"/>
      <c r="L90" s="11"/>
    </row>
    <row r="91" spans="1:12">
      <c r="A91" s="16">
        <v>1</v>
      </c>
      <c r="B91" s="16" t="s">
        <v>208</v>
      </c>
      <c r="C91" s="16" t="s">
        <v>44</v>
      </c>
      <c r="D91" s="16">
        <v>11</v>
      </c>
      <c r="E91" s="3" t="s">
        <v>316</v>
      </c>
      <c r="F91" s="11">
        <v>30</v>
      </c>
      <c r="G91" s="11" t="s">
        <v>131</v>
      </c>
      <c r="H91" s="11">
        <f>IF(Table257[[#This Row],[Well Used?]]="Unused",30,IF(Table257[[#This Row],[Well Used?]]="1st Use",22,IF(Table257[[#This Row],[Well Used?]]="2nd Use",14,IF(Table257[[#This Row],[Well Used?]]="3rd Use",6,"Well Done"))))</f>
        <v>30</v>
      </c>
      <c r="I91" s="18" t="str">
        <f>IF(Table257[[#This Row],[Volume  (ul) Remaining]]=6,"Well Done","-")</f>
        <v>-</v>
      </c>
      <c r="J91" s="11"/>
      <c r="K91" s="11"/>
      <c r="L91" s="11"/>
    </row>
    <row r="92" spans="1:12">
      <c r="A92" s="16">
        <v>1</v>
      </c>
      <c r="B92" s="16" t="s">
        <v>210</v>
      </c>
      <c r="C92" s="16" t="s">
        <v>22</v>
      </c>
      <c r="D92" s="16">
        <v>12</v>
      </c>
      <c r="E92" s="3" t="s">
        <v>317</v>
      </c>
      <c r="F92" s="11">
        <v>30</v>
      </c>
      <c r="G92" s="11" t="s">
        <v>131</v>
      </c>
      <c r="H92" s="11">
        <f>IF(Table257[[#This Row],[Well Used?]]="Unused",30,IF(Table257[[#This Row],[Well Used?]]="1st Use",22,IF(Table257[[#This Row],[Well Used?]]="2nd Use",14,IF(Table257[[#This Row],[Well Used?]]="3rd Use",6,"Well Done"))))</f>
        <v>30</v>
      </c>
      <c r="I92" s="18" t="str">
        <f>IF(Table257[[#This Row],[Volume  (ul) Remaining]]=6,"Well Done","-")</f>
        <v>-</v>
      </c>
      <c r="J92" s="11"/>
      <c r="K92" s="11"/>
      <c r="L92" s="11"/>
    </row>
    <row r="93" spans="1:12">
      <c r="A93" s="16">
        <v>1</v>
      </c>
      <c r="B93" s="16" t="s">
        <v>212</v>
      </c>
      <c r="C93" s="16" t="s">
        <v>26</v>
      </c>
      <c r="D93" s="16">
        <v>12</v>
      </c>
      <c r="E93" s="3" t="s">
        <v>318</v>
      </c>
      <c r="F93" s="11">
        <v>30</v>
      </c>
      <c r="G93" s="11" t="s">
        <v>131</v>
      </c>
      <c r="H93" s="11">
        <f>IF(Table257[[#This Row],[Well Used?]]="Unused",30,IF(Table257[[#This Row],[Well Used?]]="1st Use",22,IF(Table257[[#This Row],[Well Used?]]="2nd Use",14,IF(Table257[[#This Row],[Well Used?]]="3rd Use",6,"Well Done"))))</f>
        <v>30</v>
      </c>
      <c r="I93" s="18" t="str">
        <f>IF(Table257[[#This Row],[Volume  (ul) Remaining]]=6,"Well Done","-")</f>
        <v>-</v>
      </c>
      <c r="J93" s="11"/>
      <c r="K93" s="11"/>
      <c r="L93" s="11"/>
    </row>
    <row r="94" spans="1:12">
      <c r="A94" s="16">
        <v>1</v>
      </c>
      <c r="B94" s="16" t="s">
        <v>214</v>
      </c>
      <c r="C94" s="16" t="s">
        <v>29</v>
      </c>
      <c r="D94" s="16">
        <v>12</v>
      </c>
      <c r="E94" s="3" t="s">
        <v>319</v>
      </c>
      <c r="F94" s="11">
        <v>30</v>
      </c>
      <c r="G94" s="11" t="s">
        <v>131</v>
      </c>
      <c r="H94" s="11">
        <f>IF(Table257[[#This Row],[Well Used?]]="Unused",30,IF(Table257[[#This Row],[Well Used?]]="1st Use",22,IF(Table257[[#This Row],[Well Used?]]="2nd Use",14,IF(Table257[[#This Row],[Well Used?]]="3rd Use",6,"Well Done"))))</f>
        <v>30</v>
      </c>
      <c r="I94" s="18" t="str">
        <f>IF(Table257[[#This Row],[Volume  (ul) Remaining]]=6,"Well Done","-")</f>
        <v>-</v>
      </c>
      <c r="J94" s="11"/>
      <c r="K94" s="11"/>
      <c r="L94" s="11"/>
    </row>
    <row r="95" spans="1:12">
      <c r="A95" s="16">
        <v>1</v>
      </c>
      <c r="B95" s="16" t="s">
        <v>216</v>
      </c>
      <c r="C95" s="16" t="s">
        <v>32</v>
      </c>
      <c r="D95" s="16">
        <v>12</v>
      </c>
      <c r="E95" s="3" t="s">
        <v>320</v>
      </c>
      <c r="F95" s="11">
        <v>30</v>
      </c>
      <c r="G95" s="11" t="s">
        <v>131</v>
      </c>
      <c r="H95" s="11">
        <f>IF(Table257[[#This Row],[Well Used?]]="Unused",30,IF(Table257[[#This Row],[Well Used?]]="1st Use",22,IF(Table257[[#This Row],[Well Used?]]="2nd Use",14,IF(Table257[[#This Row],[Well Used?]]="3rd Use",6,"Well Done"))))</f>
        <v>30</v>
      </c>
      <c r="I95" s="18" t="str">
        <f>IF(Table257[[#This Row],[Volume  (ul) Remaining]]=6,"Well Done","-")</f>
        <v>-</v>
      </c>
      <c r="J95" s="11"/>
      <c r="K95" s="11"/>
      <c r="L95" s="11"/>
    </row>
    <row r="96" spans="1:12">
      <c r="A96" s="16">
        <v>1</v>
      </c>
      <c r="B96" s="16" t="s">
        <v>218</v>
      </c>
      <c r="C96" s="16" t="s">
        <v>35</v>
      </c>
      <c r="D96" s="16">
        <v>12</v>
      </c>
      <c r="E96" s="3" t="s">
        <v>321</v>
      </c>
      <c r="F96" s="11">
        <v>30</v>
      </c>
      <c r="G96" s="11" t="s">
        <v>131</v>
      </c>
      <c r="H96" s="11">
        <f>IF(Table257[[#This Row],[Well Used?]]="Unused",30,IF(Table257[[#This Row],[Well Used?]]="1st Use",22,IF(Table257[[#This Row],[Well Used?]]="2nd Use",14,IF(Table257[[#This Row],[Well Used?]]="3rd Use",6,"Well Done"))))</f>
        <v>30</v>
      </c>
      <c r="I96" s="18" t="str">
        <f>IF(Table257[[#This Row],[Volume  (ul) Remaining]]=6,"Well Done","-")</f>
        <v>-</v>
      </c>
      <c r="J96" s="11"/>
      <c r="K96" s="11"/>
      <c r="L96" s="11"/>
    </row>
    <row r="97" spans="1:12">
      <c r="A97" s="16">
        <v>1</v>
      </c>
      <c r="B97" s="16" t="s">
        <v>220</v>
      </c>
      <c r="C97" s="16" t="s">
        <v>38</v>
      </c>
      <c r="D97" s="16">
        <v>12</v>
      </c>
      <c r="E97" s="3" t="s">
        <v>322</v>
      </c>
      <c r="F97" s="11">
        <v>30</v>
      </c>
      <c r="G97" s="11" t="s">
        <v>131</v>
      </c>
      <c r="H97" s="11">
        <f>IF(Table257[[#This Row],[Well Used?]]="Unused",30,IF(Table257[[#This Row],[Well Used?]]="1st Use",22,IF(Table257[[#This Row],[Well Used?]]="2nd Use",14,IF(Table257[[#This Row],[Well Used?]]="3rd Use",6,"Well Done"))))</f>
        <v>30</v>
      </c>
      <c r="I97" s="18" t="str">
        <f>IF(Table257[[#This Row],[Volume  (ul) Remaining]]=6,"Well Done","-")</f>
        <v>-</v>
      </c>
      <c r="J97" s="11"/>
      <c r="K97" s="11"/>
      <c r="L97" s="11"/>
    </row>
    <row r="98" spans="1:12">
      <c r="A98" s="16">
        <v>1</v>
      </c>
      <c r="B98" s="16" t="s">
        <v>222</v>
      </c>
      <c r="C98" s="16" t="s">
        <v>41</v>
      </c>
      <c r="D98" s="16">
        <v>12</v>
      </c>
      <c r="E98" s="3" t="s">
        <v>323</v>
      </c>
      <c r="F98" s="11">
        <v>30</v>
      </c>
      <c r="G98" s="11" t="s">
        <v>131</v>
      </c>
      <c r="H98" s="11">
        <f>IF(Table257[[#This Row],[Well Used?]]="Unused",30,IF(Table257[[#This Row],[Well Used?]]="1st Use",22,IF(Table257[[#This Row],[Well Used?]]="2nd Use",14,IF(Table257[[#This Row],[Well Used?]]="3rd Use",6,"Well Done"))))</f>
        <v>30</v>
      </c>
      <c r="I98" s="18" t="str">
        <f>IF(Table257[[#This Row],[Volume  (ul) Remaining]]=6,"Well Done","-")</f>
        <v>-</v>
      </c>
      <c r="J98" s="11"/>
      <c r="K98" s="11"/>
      <c r="L98" s="11"/>
    </row>
    <row r="99" spans="1:12">
      <c r="A99" s="19">
        <v>1</v>
      </c>
      <c r="B99" s="19" t="s">
        <v>224</v>
      </c>
      <c r="C99" s="19" t="s">
        <v>44</v>
      </c>
      <c r="D99" s="19">
        <v>12</v>
      </c>
      <c r="E99" s="20" t="s">
        <v>324</v>
      </c>
      <c r="F99" s="11">
        <v>30</v>
      </c>
      <c r="G99" s="11" t="s">
        <v>131</v>
      </c>
      <c r="H99" s="11">
        <f>IF(Table257[[#This Row],[Well Used?]]="Unused",30,IF(Table257[[#This Row],[Well Used?]]="1st Use",22,IF(Table257[[#This Row],[Well Used?]]="2nd Use",14,IF(Table257[[#This Row],[Well Used?]]="3rd Use",6,"Well Done"))))</f>
        <v>30</v>
      </c>
      <c r="I99" s="18" t="str">
        <f>IF(Table257[[#This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71" priority="13" operator="equal">
      <formula>"Well Done"</formula>
    </cfRule>
  </conditionalFormatting>
  <conditionalFormatting sqref="H3:H1048576">
    <cfRule type="cellIs" dxfId="70"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69" priority="10" operator="equal">
      <formula>"Need new working plate soon, only 8 primers left"</formula>
    </cfRule>
  </conditionalFormatting>
  <conditionalFormatting sqref="O5:Z12">
    <cfRule type="containsText" dxfId="68" priority="6" operator="containsText" text=" =30">
      <formula>NOT(ISERROR(SEARCH(" =30",O5)))</formula>
    </cfRule>
    <cfRule type="containsText" dxfId="67" priority="7" operator="containsText" text=" =22">
      <formula>NOT(ISERROR(SEARCH(" =22",O5)))</formula>
    </cfRule>
    <cfRule type="containsText" dxfId="66" priority="8" operator="containsText" text=" =14">
      <formula>NOT(ISERROR(SEARCH(" =14",O5)))</formula>
    </cfRule>
    <cfRule type="containsText" dxfId="65" priority="9" operator="containsText" text=" =6">
      <formula>NOT(ISERROR(SEARCH(" =6",O5)))</formula>
    </cfRule>
  </conditionalFormatting>
  <conditionalFormatting sqref="P2">
    <cfRule type="containsText" dxfId="64" priority="2" operator="containsText" text=" =30">
      <formula>NOT(ISERROR(SEARCH(" =30",P2)))</formula>
    </cfRule>
    <cfRule type="containsText" dxfId="63" priority="3" operator="containsText" text=" =22">
      <formula>NOT(ISERROR(SEARCH(" =22",P2)))</formula>
    </cfRule>
    <cfRule type="containsText" dxfId="62" priority="4" operator="containsText" text=" =14">
      <formula>NOT(ISERROR(SEARCH(" =14",P2)))</formula>
    </cfRule>
    <cfRule type="containsText" dxfId="61" priority="5" operator="containsText" text=" =6">
      <formula>NOT(ISERROR(SEARCH(" =6",P2)))</formula>
    </cfRule>
  </conditionalFormatting>
  <conditionalFormatting sqref="O2">
    <cfRule type="containsText" dxfId="60"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'Data for Lists'!$A$2:$A$5</xm:f>
          </x14:formula1>
          <xm:sqref>G4:G99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Z99"/>
  <sheetViews>
    <sheetView showGridLines="0" workbookViewId="0">
      <selection activeCell="A4" sqref="A4:A99"/>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9" width="13.625" bestFit="1" customWidth="1"/>
    <col min="20" max="26" width="14.625" bestFit="1" customWidth="1"/>
  </cols>
  <sheetData>
    <row r="1" spans="1:26" ht="23.1" customHeight="1" thickBot="1">
      <c r="A1" s="69" t="s">
        <v>0</v>
      </c>
      <c r="B1" s="70"/>
      <c r="C1" s="70"/>
      <c r="D1" s="71"/>
      <c r="E1" s="71"/>
      <c r="F1" s="72"/>
      <c r="G1" s="73" t="s">
        <v>2</v>
      </c>
      <c r="H1" s="74"/>
      <c r="I1" s="76"/>
      <c r="J1" s="76"/>
      <c r="K1" s="76"/>
      <c r="L1" s="77"/>
    </row>
    <row r="2" spans="1:26" ht="30.95" customHeight="1">
      <c r="A2" s="31" t="s">
        <v>325</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326</v>
      </c>
      <c r="O3" s="81"/>
      <c r="P3" s="81"/>
      <c r="Q3" s="81"/>
      <c r="R3" s="81"/>
      <c r="S3" s="81"/>
      <c r="T3" s="81"/>
      <c r="U3" s="81"/>
      <c r="V3" s="81"/>
      <c r="W3" s="81"/>
      <c r="X3" s="81"/>
      <c r="Y3" s="81"/>
      <c r="Z3" s="81"/>
    </row>
    <row r="4" spans="1:26">
      <c r="A4" s="16">
        <v>10</v>
      </c>
      <c r="B4" s="16" t="s">
        <v>21</v>
      </c>
      <c r="C4" s="16" t="s">
        <v>22</v>
      </c>
      <c r="D4" s="16">
        <v>1</v>
      </c>
      <c r="E4" s="3" t="s">
        <v>327</v>
      </c>
      <c r="F4" s="11">
        <v>30</v>
      </c>
      <c r="G4" s="11" t="s">
        <v>131</v>
      </c>
      <c r="H4" s="11">
        <f>IF(Table2571016[[#This Row],[Well Used?]]="Unused",30,IF(Table2571016[[#This Row],[Well Used?]]="1st Use",22,IF(Table2571016[[#This Row],[Well Used?]]="2nd Use",14,IF(Table2571016[[#This Row],[Well Used?]]="3rd Use",6,"Well Done"))))</f>
        <v>30</v>
      </c>
      <c r="I4" s="18" t="str">
        <f>IF(Table2571016[[#This Row],[Volume  (ul) Remaining]]=6,"Well Done","-")</f>
        <v>-</v>
      </c>
      <c r="J4" s="11"/>
      <c r="K4" s="11"/>
      <c r="L4" s="50" t="str">
        <f>IF(COUNTIF(Table2571016[Is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10</v>
      </c>
      <c r="B5" s="16" t="s">
        <v>25</v>
      </c>
      <c r="C5" s="16" t="s">
        <v>26</v>
      </c>
      <c r="D5" s="16">
        <v>1</v>
      </c>
      <c r="E5" s="3" t="s">
        <v>328</v>
      </c>
      <c r="F5" s="11">
        <v>30</v>
      </c>
      <c r="G5" s="11" t="s">
        <v>131</v>
      </c>
      <c r="H5" s="11">
        <f>IF(Table2571016[[#This Row],[Well Used?]]="Unused",30,IF(Table2571016[[#This Row],[Well Used?]]="1st Use",22,IF(Table2571016[[#This Row],[Well Used?]]="2nd Use",14,IF(Table2571016[[#This Row],[Well Used?]]="3rd Use",6,"Well Done"))))</f>
        <v>30</v>
      </c>
      <c r="I5" s="18" t="str">
        <f>IF(Table2571016[[#This Row],[Volume  (ul) Remaining]]=6,"Well Done","-")</f>
        <v>-</v>
      </c>
      <c r="J5" s="11"/>
      <c r="K5" s="11"/>
      <c r="L5" s="52"/>
      <c r="M5" s="53"/>
      <c r="N5" s="23" t="s">
        <v>22</v>
      </c>
      <c r="O5" s="37" t="str">
        <f>CONCATENATE(E4," =",H4)</f>
        <v>806rcbc864 =30</v>
      </c>
      <c r="P5" s="37" t="str">
        <f>CONCATENATE(E12," =",H12)</f>
        <v>806rcbc865 =30</v>
      </c>
      <c r="Q5" s="37" t="str">
        <f>CONCATENATE(E20," =",H20)</f>
        <v>806rcbc866 =30</v>
      </c>
      <c r="R5" s="37" t="str">
        <f>CONCATENATE(E28," =",H28)</f>
        <v>806rcbc867 =30</v>
      </c>
      <c r="S5" s="37" t="str">
        <f>CONCATENATE(E36," =",H36)</f>
        <v>806rcbc868 =30</v>
      </c>
      <c r="T5" s="37" t="str">
        <f t="shared" ref="T5:T12" si="0">CONCATENATE(E44," =",H44)</f>
        <v>806rcbc869 =30</v>
      </c>
      <c r="U5" s="37" t="str">
        <f t="shared" ref="U5:U12" si="1">CONCATENATE(E52," =",H52)</f>
        <v>806rcbc870 =30</v>
      </c>
      <c r="V5" s="37" t="str">
        <f t="shared" ref="V5:V12" si="2">CONCATENATE(E60," =",H60)</f>
        <v>806rcbc871 =30</v>
      </c>
      <c r="W5" s="37" t="str">
        <f t="shared" ref="W5:W12" si="3">CONCATENATE(E68," =",H68)</f>
        <v>806rcbc872 =30</v>
      </c>
      <c r="X5" s="37" t="str">
        <f t="shared" ref="X5:X12" si="4">CONCATENATE(E76," =",H76)</f>
        <v>806rcbc873 =30</v>
      </c>
      <c r="Y5" s="37" t="str">
        <f t="shared" ref="Y5:Y12" si="5">CONCATENATE(E84," =",H84)</f>
        <v>806rcbc874 =30</v>
      </c>
      <c r="Z5" s="37" t="str">
        <f t="shared" ref="Z5:Z12" si="6">CONCATENATE(E92," =",H92)</f>
        <v>806rcbc875 =30</v>
      </c>
    </row>
    <row r="6" spans="1:26">
      <c r="A6" s="16">
        <v>10</v>
      </c>
      <c r="B6" s="16" t="s">
        <v>28</v>
      </c>
      <c r="C6" s="16" t="s">
        <v>29</v>
      </c>
      <c r="D6" s="16">
        <v>1</v>
      </c>
      <c r="E6" s="3" t="s">
        <v>329</v>
      </c>
      <c r="F6" s="11">
        <v>30</v>
      </c>
      <c r="G6" s="11" t="s">
        <v>131</v>
      </c>
      <c r="H6" s="11">
        <f>IF(Table2571016[[#This Row],[Well Used?]]="Unused",30,IF(Table2571016[[#This Row],[Well Used?]]="1st Use",22,IF(Table2571016[[#This Row],[Well Used?]]="2nd Use",14,IF(Table2571016[[#This Row],[Well Used?]]="3rd Use",6,"Well Done"))))</f>
        <v>30</v>
      </c>
      <c r="I6" s="18" t="str">
        <f>IF(Table2571016[[#This Row],[Volume  (ul) Remaining]]=6,"Well Done","-")</f>
        <v>-</v>
      </c>
      <c r="J6" s="11"/>
      <c r="K6" s="11"/>
      <c r="L6" s="11"/>
      <c r="N6" s="7" t="s">
        <v>26</v>
      </c>
      <c r="O6" s="37" t="str">
        <f t="shared" ref="O6:O12" si="7">CONCATENATE(E5," =",H5)</f>
        <v>806rcbc876 =30</v>
      </c>
      <c r="P6" s="37" t="str">
        <f t="shared" ref="P6:P12" si="8">CONCATENATE(E13," =",H13)</f>
        <v>806rcbc877 =30</v>
      </c>
      <c r="Q6" s="37" t="str">
        <f t="shared" ref="Q6:Q12" si="9">CONCATENATE(E21," =",H21)</f>
        <v>806rcbc878 =30</v>
      </c>
      <c r="R6" s="37" t="str">
        <f t="shared" ref="R6:R12" si="10">CONCATENATE(E29," =",H29)</f>
        <v>806rcbc879 =30</v>
      </c>
      <c r="S6" s="37" t="str">
        <f t="shared" ref="S6:S12" si="11">CONCATENATE(E37," =",H37)</f>
        <v>806rcbc880 =30</v>
      </c>
      <c r="T6" s="37" t="str">
        <f t="shared" si="0"/>
        <v>806rcbc881 =30</v>
      </c>
      <c r="U6" s="37" t="str">
        <f t="shared" si="1"/>
        <v>806rcbc882 =30</v>
      </c>
      <c r="V6" s="37" t="str">
        <f t="shared" si="2"/>
        <v>806rcbc883 =30</v>
      </c>
      <c r="W6" s="37" t="str">
        <f t="shared" si="3"/>
        <v>806rcbc884 =30</v>
      </c>
      <c r="X6" s="37" t="str">
        <f t="shared" si="4"/>
        <v>806rcbc885 =30</v>
      </c>
      <c r="Y6" s="37" t="str">
        <f t="shared" si="5"/>
        <v>806rcbc886 =30</v>
      </c>
      <c r="Z6" s="37" t="str">
        <f t="shared" si="6"/>
        <v>806rcbc887 =30</v>
      </c>
    </row>
    <row r="7" spans="1:26">
      <c r="A7" s="16">
        <v>10</v>
      </c>
      <c r="B7" s="16" t="s">
        <v>31</v>
      </c>
      <c r="C7" s="16" t="s">
        <v>32</v>
      </c>
      <c r="D7" s="16">
        <v>1</v>
      </c>
      <c r="E7" s="3" t="s">
        <v>330</v>
      </c>
      <c r="F7" s="11">
        <v>30</v>
      </c>
      <c r="G7" s="11" t="s">
        <v>131</v>
      </c>
      <c r="H7" s="11">
        <f>IF(Table2571016[[#This Row],[Well Used?]]="Unused",30,IF(Table2571016[[#This Row],[Well Used?]]="1st Use",22,IF(Table2571016[[#This Row],[Well Used?]]="2nd Use",14,IF(Table2571016[[#This Row],[Well Used?]]="3rd Use",6,"Well Done"))))</f>
        <v>30</v>
      </c>
      <c r="I7" s="18" t="str">
        <f>IF(Table2571016[[#This Row],[Volume  (ul) Remaining]]=6,"Well Done","-")</f>
        <v>-</v>
      </c>
      <c r="J7" s="11"/>
      <c r="K7" s="11"/>
      <c r="L7" s="11"/>
      <c r="N7" s="7" t="s">
        <v>29</v>
      </c>
      <c r="O7" s="37" t="str">
        <f t="shared" si="7"/>
        <v>806rcbc888 =30</v>
      </c>
      <c r="P7" s="37" t="str">
        <f t="shared" si="8"/>
        <v>806rcbc889 =30</v>
      </c>
      <c r="Q7" s="37" t="str">
        <f t="shared" si="9"/>
        <v>806rcbc890 =30</v>
      </c>
      <c r="R7" s="37" t="str">
        <f t="shared" si="10"/>
        <v>806rcbc891 =30</v>
      </c>
      <c r="S7" s="37" t="str">
        <f t="shared" si="11"/>
        <v>806rcbc892 =30</v>
      </c>
      <c r="T7" s="37" t="str">
        <f t="shared" si="0"/>
        <v>806rcbc893 =30</v>
      </c>
      <c r="U7" s="37" t="str">
        <f t="shared" si="1"/>
        <v>806rcbc894 =30</v>
      </c>
      <c r="V7" s="37" t="str">
        <f t="shared" si="2"/>
        <v>806rcbc895 =30</v>
      </c>
      <c r="W7" s="37" t="str">
        <f t="shared" si="3"/>
        <v>806rcbc896 =30</v>
      </c>
      <c r="X7" s="37" t="str">
        <f t="shared" si="4"/>
        <v>806rcbc897 =30</v>
      </c>
      <c r="Y7" s="37" t="str">
        <f t="shared" si="5"/>
        <v>806rcbc898 =30</v>
      </c>
      <c r="Z7" s="37" t="str">
        <f t="shared" si="6"/>
        <v>806rcbc899 =30</v>
      </c>
    </row>
    <row r="8" spans="1:26">
      <c r="A8" s="16">
        <v>10</v>
      </c>
      <c r="B8" s="16" t="s">
        <v>34</v>
      </c>
      <c r="C8" s="16" t="s">
        <v>35</v>
      </c>
      <c r="D8" s="16">
        <v>1</v>
      </c>
      <c r="E8" s="3" t="s">
        <v>331</v>
      </c>
      <c r="F8" s="11">
        <v>30</v>
      </c>
      <c r="G8" s="11" t="s">
        <v>131</v>
      </c>
      <c r="H8" s="11">
        <f>IF(Table2571016[[#This Row],[Well Used?]]="Unused",30,IF(Table2571016[[#This Row],[Well Used?]]="1st Use",22,IF(Table2571016[[#This Row],[Well Used?]]="2nd Use",14,IF(Table2571016[[#This Row],[Well Used?]]="3rd Use",6,"Well Done"))))</f>
        <v>30</v>
      </c>
      <c r="I8" s="18" t="str">
        <f>IF(Table2571016[[#This Row],[Volume  (ul) Remaining]]=6,"Well Done","-")</f>
        <v>-</v>
      </c>
      <c r="J8" s="11"/>
      <c r="K8" s="11"/>
      <c r="L8" s="11"/>
      <c r="N8" s="7" t="s">
        <v>32</v>
      </c>
      <c r="O8" s="37" t="str">
        <f t="shared" si="7"/>
        <v>806rcbc900 =30</v>
      </c>
      <c r="P8" s="37" t="str">
        <f t="shared" si="8"/>
        <v>806rcbc901 =30</v>
      </c>
      <c r="Q8" s="37" t="str">
        <f t="shared" si="9"/>
        <v>806rcbc902 =30</v>
      </c>
      <c r="R8" s="37" t="str">
        <f t="shared" si="10"/>
        <v>806rcbc903 =30</v>
      </c>
      <c r="S8" s="37" t="str">
        <f t="shared" si="11"/>
        <v>806rcbc904 =30</v>
      </c>
      <c r="T8" s="37" t="str">
        <f t="shared" si="0"/>
        <v>806rcbc905 =30</v>
      </c>
      <c r="U8" s="37" t="str">
        <f t="shared" si="1"/>
        <v>806rcbc906 =30</v>
      </c>
      <c r="V8" s="37" t="str">
        <f t="shared" si="2"/>
        <v>806rcbc907 =30</v>
      </c>
      <c r="W8" s="37" t="str">
        <f t="shared" si="3"/>
        <v>806rcbc908 =30</v>
      </c>
      <c r="X8" s="37" t="str">
        <f t="shared" si="4"/>
        <v>806rcbc909 =30</v>
      </c>
      <c r="Y8" s="37" t="str">
        <f t="shared" si="5"/>
        <v>806rcbc910 =30</v>
      </c>
      <c r="Z8" s="37" t="str">
        <f t="shared" si="6"/>
        <v>806rcbc911 =30</v>
      </c>
    </row>
    <row r="9" spans="1:26">
      <c r="A9" s="16">
        <v>10</v>
      </c>
      <c r="B9" s="16" t="s">
        <v>37</v>
      </c>
      <c r="C9" s="16" t="s">
        <v>38</v>
      </c>
      <c r="D9" s="16">
        <v>1</v>
      </c>
      <c r="E9" s="3" t="s">
        <v>332</v>
      </c>
      <c r="F9" s="11">
        <v>30</v>
      </c>
      <c r="G9" s="11" t="s">
        <v>131</v>
      </c>
      <c r="H9" s="11">
        <f>IF(Table2571016[[#This Row],[Well Used?]]="Unused",30,IF(Table2571016[[#This Row],[Well Used?]]="1st Use",22,IF(Table2571016[[#This Row],[Well Used?]]="2nd Use",14,IF(Table2571016[[#This Row],[Well Used?]]="3rd Use",6,"Well Done"))))</f>
        <v>30</v>
      </c>
      <c r="I9" s="18" t="str">
        <f>IF(Table2571016[[#This Row],[Volume  (ul) Remaining]]=6,"Well Done","-")</f>
        <v>-</v>
      </c>
      <c r="J9" s="11"/>
      <c r="K9" s="11"/>
      <c r="L9" s="11"/>
      <c r="N9" s="7" t="s">
        <v>35</v>
      </c>
      <c r="O9" s="37" t="str">
        <f t="shared" si="7"/>
        <v>806rcbc912 =30</v>
      </c>
      <c r="P9" s="37" t="str">
        <f t="shared" si="8"/>
        <v>806rcbc913 =30</v>
      </c>
      <c r="Q9" s="37" t="str">
        <f t="shared" si="9"/>
        <v>806rcbc914 =30</v>
      </c>
      <c r="R9" s="37" t="str">
        <f t="shared" si="10"/>
        <v>806rcbc915 =30</v>
      </c>
      <c r="S9" s="37" t="str">
        <f t="shared" si="11"/>
        <v>806rcbc916 =30</v>
      </c>
      <c r="T9" s="37" t="str">
        <f t="shared" si="0"/>
        <v>806rcbc917 =30</v>
      </c>
      <c r="U9" s="37" t="str">
        <f t="shared" si="1"/>
        <v>806rcbc918 =30</v>
      </c>
      <c r="V9" s="37" t="str">
        <f t="shared" si="2"/>
        <v>806rcbc919 =30</v>
      </c>
      <c r="W9" s="37" t="str">
        <f t="shared" si="3"/>
        <v>806rcbc920 =30</v>
      </c>
      <c r="X9" s="37" t="str">
        <f t="shared" si="4"/>
        <v>806rcbc921 =30</v>
      </c>
      <c r="Y9" s="37" t="str">
        <f t="shared" si="5"/>
        <v>806rcbc922 =30</v>
      </c>
      <c r="Z9" s="37" t="str">
        <f t="shared" si="6"/>
        <v>806rcbc923 =30</v>
      </c>
    </row>
    <row r="10" spans="1:26">
      <c r="A10" s="16">
        <v>10</v>
      </c>
      <c r="B10" s="16" t="s">
        <v>40</v>
      </c>
      <c r="C10" s="16" t="s">
        <v>41</v>
      </c>
      <c r="D10" s="16">
        <v>1</v>
      </c>
      <c r="E10" s="3" t="s">
        <v>333</v>
      </c>
      <c r="F10" s="11">
        <v>30</v>
      </c>
      <c r="G10" s="11" t="s">
        <v>131</v>
      </c>
      <c r="H10" s="11">
        <f>IF(Table2571016[[#This Row],[Well Used?]]="Unused",30,IF(Table2571016[[#This Row],[Well Used?]]="1st Use",22,IF(Table2571016[[#This Row],[Well Used?]]="2nd Use",14,IF(Table2571016[[#This Row],[Well Used?]]="3rd Use",6,"Well Done"))))</f>
        <v>30</v>
      </c>
      <c r="I10" s="18" t="str">
        <f>IF(Table2571016[[#This Row],[Volume  (ul) Remaining]]=6,"Well Done","-")</f>
        <v>-</v>
      </c>
      <c r="J10" s="11"/>
      <c r="K10" s="11"/>
      <c r="L10" s="11"/>
      <c r="N10" s="7" t="s">
        <v>38</v>
      </c>
      <c r="O10" s="37" t="str">
        <f t="shared" si="7"/>
        <v>806rcbc924 =30</v>
      </c>
      <c r="P10" s="37" t="str">
        <f t="shared" si="8"/>
        <v>806rcbc925 =30</v>
      </c>
      <c r="Q10" s="37" t="str">
        <f t="shared" si="9"/>
        <v>806rcbc926 =30</v>
      </c>
      <c r="R10" s="37" t="str">
        <f t="shared" si="10"/>
        <v>806rcbc927 =30</v>
      </c>
      <c r="S10" s="37" t="str">
        <f t="shared" si="11"/>
        <v>806rcbc928 =30</v>
      </c>
      <c r="T10" s="37" t="str">
        <f t="shared" si="0"/>
        <v>806rcbc929 =30</v>
      </c>
      <c r="U10" s="37" t="str">
        <f t="shared" si="1"/>
        <v>806rcbc930 =30</v>
      </c>
      <c r="V10" s="37" t="str">
        <f t="shared" si="2"/>
        <v>806rcbc931 =30</v>
      </c>
      <c r="W10" s="37" t="str">
        <f t="shared" si="3"/>
        <v>806rcbc932 =30</v>
      </c>
      <c r="X10" s="37" t="str">
        <f t="shared" si="4"/>
        <v>806rcbc933 =30</v>
      </c>
      <c r="Y10" s="37" t="str">
        <f t="shared" si="5"/>
        <v>806rcbc934 =30</v>
      </c>
      <c r="Z10" s="37" t="str">
        <f t="shared" si="6"/>
        <v>806rcbc935 =30</v>
      </c>
    </row>
    <row r="11" spans="1:26">
      <c r="A11" s="16">
        <v>10</v>
      </c>
      <c r="B11" s="16" t="s">
        <v>43</v>
      </c>
      <c r="C11" s="16" t="s">
        <v>44</v>
      </c>
      <c r="D11" s="16">
        <v>1</v>
      </c>
      <c r="E11" s="3" t="s">
        <v>334</v>
      </c>
      <c r="F11" s="11">
        <v>30</v>
      </c>
      <c r="G11" s="11" t="s">
        <v>131</v>
      </c>
      <c r="H11" s="11">
        <f>IF(Table2571016[[#This Row],[Well Used?]]="Unused",30,IF(Table2571016[[#This Row],[Well Used?]]="1st Use",22,IF(Table2571016[[#This Row],[Well Used?]]="2nd Use",14,IF(Table2571016[[#This Row],[Well Used?]]="3rd Use",6,"Well Done"))))</f>
        <v>30</v>
      </c>
      <c r="I11" s="18" t="str">
        <f>IF(Table2571016[[#This Row],[Volume  (ul) Remaining]]=6,"Well Done","-")</f>
        <v>-</v>
      </c>
      <c r="J11" s="11"/>
      <c r="K11" s="11"/>
      <c r="L11" s="11"/>
      <c r="N11" s="7" t="s">
        <v>41</v>
      </c>
      <c r="O11" s="37" t="str">
        <f t="shared" si="7"/>
        <v>806rcbc936 =30</v>
      </c>
      <c r="P11" s="37" t="str">
        <f t="shared" si="8"/>
        <v>806rcbc937 =30</v>
      </c>
      <c r="Q11" s="37" t="str">
        <f t="shared" si="9"/>
        <v>806rcbc938 =30</v>
      </c>
      <c r="R11" s="37" t="str">
        <f t="shared" si="10"/>
        <v>806rcbc939 =30</v>
      </c>
      <c r="S11" s="37" t="str">
        <f t="shared" si="11"/>
        <v>806rcbc940 =30</v>
      </c>
      <c r="T11" s="37" t="str">
        <f t="shared" si="0"/>
        <v>806rcbc941 =30</v>
      </c>
      <c r="U11" s="37" t="str">
        <f t="shared" si="1"/>
        <v>806rcbc942 =30</v>
      </c>
      <c r="V11" s="37" t="str">
        <f t="shared" si="2"/>
        <v>806rcbc943 =30</v>
      </c>
      <c r="W11" s="37" t="str">
        <f t="shared" si="3"/>
        <v>806rcbc944 =30</v>
      </c>
      <c r="X11" s="37" t="str">
        <f t="shared" si="4"/>
        <v>806rcbc945 =30</v>
      </c>
      <c r="Y11" s="37" t="str">
        <f t="shared" si="5"/>
        <v>806rcbc946 =30</v>
      </c>
      <c r="Z11" s="37" t="str">
        <f t="shared" si="6"/>
        <v>806rcbc947 =30</v>
      </c>
    </row>
    <row r="12" spans="1:26">
      <c r="A12" s="16">
        <v>10</v>
      </c>
      <c r="B12" s="16" t="s">
        <v>46</v>
      </c>
      <c r="C12" s="16" t="s">
        <v>22</v>
      </c>
      <c r="D12" s="16">
        <v>2</v>
      </c>
      <c r="E12" s="3" t="s">
        <v>335</v>
      </c>
      <c r="F12" s="11">
        <v>30</v>
      </c>
      <c r="G12" s="11" t="s">
        <v>131</v>
      </c>
      <c r="H12" s="11">
        <f>IF(Table2571016[[#This Row],[Well Used?]]="Unused",30,IF(Table2571016[[#This Row],[Well Used?]]="1st Use",22,IF(Table2571016[[#This Row],[Well Used?]]="2nd Use",14,IF(Table2571016[[#This Row],[Well Used?]]="3rd Use",6,"Well Done"))))</f>
        <v>30</v>
      </c>
      <c r="I12" s="18" t="str">
        <f>IF(Table2571016[[#This Row],[Volume  (ul) Remaining]]=6,"Well Done","-")</f>
        <v>-</v>
      </c>
      <c r="J12" s="11"/>
      <c r="K12" s="11"/>
      <c r="L12" s="11"/>
      <c r="N12" s="7" t="s">
        <v>44</v>
      </c>
      <c r="O12" s="37" t="str">
        <f t="shared" si="7"/>
        <v>806rcbc948 =30</v>
      </c>
      <c r="P12" s="37" t="str">
        <f t="shared" si="8"/>
        <v>806rcbc949 =30</v>
      </c>
      <c r="Q12" s="37" t="str">
        <f t="shared" si="9"/>
        <v>806rcbc950 =30</v>
      </c>
      <c r="R12" s="37" t="str">
        <f t="shared" si="10"/>
        <v>806rcbc951 =30</v>
      </c>
      <c r="S12" s="37" t="str">
        <f t="shared" si="11"/>
        <v>806rcbc952 =30</v>
      </c>
      <c r="T12" s="37" t="str">
        <f t="shared" si="0"/>
        <v>806rcbc953 =30</v>
      </c>
      <c r="U12" s="37" t="str">
        <f t="shared" si="1"/>
        <v>806rcbc954 =30</v>
      </c>
      <c r="V12" s="37" t="str">
        <f t="shared" si="2"/>
        <v>806rcbc955 =30</v>
      </c>
      <c r="W12" s="37" t="str">
        <f t="shared" si="3"/>
        <v>806rcbc956 =30</v>
      </c>
      <c r="X12" s="37" t="str">
        <f t="shared" si="4"/>
        <v>806rcbc957 =30</v>
      </c>
      <c r="Y12" s="37" t="str">
        <f t="shared" si="5"/>
        <v>806rcbc958 =30</v>
      </c>
      <c r="Z12" s="37" t="str">
        <f t="shared" si="6"/>
        <v>806rcbc959 =30</v>
      </c>
    </row>
    <row r="13" spans="1:26">
      <c r="A13" s="16">
        <v>10</v>
      </c>
      <c r="B13" s="16" t="s">
        <v>49</v>
      </c>
      <c r="C13" s="16" t="s">
        <v>26</v>
      </c>
      <c r="D13" s="16">
        <v>2</v>
      </c>
      <c r="E13" s="3" t="s">
        <v>336</v>
      </c>
      <c r="F13" s="11">
        <v>30</v>
      </c>
      <c r="G13" s="11" t="s">
        <v>131</v>
      </c>
      <c r="H13" s="11">
        <f>IF(Table2571016[[#This Row],[Well Used?]]="Unused",30,IF(Table2571016[[#This Row],[Well Used?]]="1st Use",22,IF(Table2571016[[#This Row],[Well Used?]]="2nd Use",14,IF(Table2571016[[#This Row],[Well Used?]]="3rd Use",6,"Well Done"))))</f>
        <v>30</v>
      </c>
      <c r="I13" s="18" t="str">
        <f>IF(Table2571016[[#This Row],[Volume  (ul) Remaining]]=6,"Well Done","-")</f>
        <v>-</v>
      </c>
      <c r="J13" s="11"/>
      <c r="K13" s="11"/>
      <c r="L13" s="11"/>
    </row>
    <row r="14" spans="1:26" ht="17.100000000000001" thickBot="1">
      <c r="A14" s="16">
        <v>10</v>
      </c>
      <c r="B14" s="16" t="s">
        <v>51</v>
      </c>
      <c r="C14" s="16" t="s">
        <v>29</v>
      </c>
      <c r="D14" s="16">
        <v>2</v>
      </c>
      <c r="E14" s="3" t="s">
        <v>337</v>
      </c>
      <c r="F14" s="11">
        <v>30</v>
      </c>
      <c r="G14" s="11" t="s">
        <v>131</v>
      </c>
      <c r="H14" s="11">
        <f>IF(Table2571016[[#This Row],[Well Used?]]="Unused",30,IF(Table2571016[[#This Row],[Well Used?]]="1st Use",22,IF(Table2571016[[#This Row],[Well Used?]]="2nd Use",14,IF(Table2571016[[#This Row],[Well Used?]]="3rd Use",6,"Well Done"))))</f>
        <v>30</v>
      </c>
      <c r="I14" s="18" t="str">
        <f>IF(Table2571016[[#This Row],[Volume  (ul) Remaining]]=6,"Well Done","-")</f>
        <v>-</v>
      </c>
      <c r="J14" s="11"/>
      <c r="K14" s="11"/>
      <c r="L14" s="11"/>
    </row>
    <row r="15" spans="1:26">
      <c r="A15" s="16">
        <v>10</v>
      </c>
      <c r="B15" s="16" t="s">
        <v>53</v>
      </c>
      <c r="C15" s="16" t="s">
        <v>32</v>
      </c>
      <c r="D15" s="16">
        <v>2</v>
      </c>
      <c r="E15" s="3" t="s">
        <v>338</v>
      </c>
      <c r="F15" s="11">
        <v>30</v>
      </c>
      <c r="G15" s="11" t="s">
        <v>131</v>
      </c>
      <c r="H15" s="11">
        <f>IF(Table2571016[[#This Row],[Well Used?]]="Unused",30,IF(Table2571016[[#This Row],[Well Used?]]="1st Use",22,IF(Table2571016[[#This Row],[Well Used?]]="2nd Use",14,IF(Table2571016[[#This Row],[Well Used?]]="3rd Use",6,"Well Done"))))</f>
        <v>30</v>
      </c>
      <c r="I15" s="18" t="str">
        <f>IF(Table2571016[[#This Row],[Volume  (ul) Remaining]]=6,"Well Done","-")</f>
        <v>-</v>
      </c>
      <c r="J15" s="11"/>
      <c r="K15" s="11"/>
      <c r="L15" s="11"/>
      <c r="N15" s="54" t="s">
        <v>55</v>
      </c>
      <c r="O15" s="55"/>
      <c r="P15" s="55"/>
      <c r="Q15" s="55"/>
      <c r="R15" s="55"/>
      <c r="S15" s="55"/>
      <c r="T15" s="55"/>
      <c r="U15" s="55"/>
      <c r="V15" s="55"/>
      <c r="W15" s="55"/>
      <c r="X15" s="55"/>
      <c r="Y15" s="55"/>
      <c r="Z15" s="56"/>
    </row>
    <row r="16" spans="1:26">
      <c r="A16" s="16">
        <v>10</v>
      </c>
      <c r="B16" s="16" t="s">
        <v>56</v>
      </c>
      <c r="C16" s="16" t="s">
        <v>35</v>
      </c>
      <c r="D16" s="16">
        <v>2</v>
      </c>
      <c r="E16" s="3" t="s">
        <v>339</v>
      </c>
      <c r="F16" s="11">
        <v>30</v>
      </c>
      <c r="G16" s="11" t="s">
        <v>131</v>
      </c>
      <c r="H16" s="11">
        <f>IF(Table2571016[[#This Row],[Well Used?]]="Unused",30,IF(Table2571016[[#This Row],[Well Used?]]="1st Use",22,IF(Table2571016[[#This Row],[Well Used?]]="2nd Use",14,IF(Table2571016[[#This Row],[Well Used?]]="3rd Use",6,"Well Done"))))</f>
        <v>30</v>
      </c>
      <c r="I16" s="18" t="str">
        <f>IF(Table2571016[[#This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10</v>
      </c>
      <c r="B17" s="16" t="s">
        <v>58</v>
      </c>
      <c r="C17" s="16" t="s">
        <v>38</v>
      </c>
      <c r="D17" s="16">
        <v>2</v>
      </c>
      <c r="E17" s="3" t="s">
        <v>340</v>
      </c>
      <c r="F17" s="11">
        <v>30</v>
      </c>
      <c r="G17" s="11" t="s">
        <v>131</v>
      </c>
      <c r="H17" s="11">
        <f>IF(Table2571016[[#This Row],[Well Used?]]="Unused",30,IF(Table2571016[[#This Row],[Well Used?]]="1st Use",22,IF(Table2571016[[#This Row],[Well Used?]]="2nd Use",14,IF(Table2571016[[#This Row],[Well Used?]]="3rd Use",6,"Well Done"))))</f>
        <v>30</v>
      </c>
      <c r="I17" s="18" t="str">
        <f>IF(Table2571016[[#This Row],[Volume  (ul) Remaining]]=6,"Well Done","-")</f>
        <v>-</v>
      </c>
      <c r="J17" s="11"/>
      <c r="K17" s="11"/>
      <c r="L17" s="11"/>
      <c r="N17" s="60"/>
      <c r="O17" s="61"/>
      <c r="P17" s="61"/>
      <c r="Q17" s="61"/>
      <c r="R17" s="61"/>
      <c r="S17" s="61"/>
      <c r="T17" s="61"/>
      <c r="U17" s="61"/>
      <c r="V17" s="61"/>
      <c r="W17" s="61"/>
      <c r="X17" s="61"/>
      <c r="Y17" s="61"/>
      <c r="Z17" s="62"/>
    </row>
    <row r="18" spans="1:26" ht="15" customHeight="1">
      <c r="A18" s="16">
        <v>10</v>
      </c>
      <c r="B18" s="16" t="s">
        <v>60</v>
      </c>
      <c r="C18" s="16" t="s">
        <v>41</v>
      </c>
      <c r="D18" s="16">
        <v>2</v>
      </c>
      <c r="E18" s="3" t="s">
        <v>341</v>
      </c>
      <c r="F18" s="11">
        <v>30</v>
      </c>
      <c r="G18" s="11" t="s">
        <v>131</v>
      </c>
      <c r="H18" s="11">
        <f>IF(Table2571016[[#This Row],[Well Used?]]="Unused",30,IF(Table2571016[[#This Row],[Well Used?]]="1st Use",22,IF(Table2571016[[#This Row],[Well Used?]]="2nd Use",14,IF(Table2571016[[#This Row],[Well Used?]]="3rd Use",6,"Well Done"))))</f>
        <v>30</v>
      </c>
      <c r="I18" s="18" t="str">
        <f>IF(Table2571016[[#This Row],[Volume  (ul) Remaining]]=6,"Well Done","-")</f>
        <v>-</v>
      </c>
      <c r="J18" s="11"/>
      <c r="K18" s="11"/>
      <c r="L18" s="11"/>
      <c r="N18" s="63" t="s">
        <v>62</v>
      </c>
      <c r="O18" s="64"/>
      <c r="P18" s="64"/>
      <c r="Q18" s="64"/>
      <c r="R18" s="64"/>
      <c r="S18" s="64"/>
      <c r="T18" s="64"/>
      <c r="U18" s="64"/>
      <c r="V18" s="64"/>
      <c r="W18" s="64"/>
      <c r="X18" s="64"/>
      <c r="Y18" s="64"/>
      <c r="Z18" s="65"/>
    </row>
    <row r="19" spans="1:26">
      <c r="A19" s="16">
        <v>10</v>
      </c>
      <c r="B19" s="16" t="s">
        <v>63</v>
      </c>
      <c r="C19" s="16" t="s">
        <v>44</v>
      </c>
      <c r="D19" s="16">
        <v>2</v>
      </c>
      <c r="E19" s="3" t="s">
        <v>342</v>
      </c>
      <c r="F19" s="11">
        <v>30</v>
      </c>
      <c r="G19" s="11" t="s">
        <v>131</v>
      </c>
      <c r="H19" s="11">
        <f>IF(Table2571016[[#This Row],[Well Used?]]="Unused",30,IF(Table2571016[[#This Row],[Well Used?]]="1st Use",22,IF(Table2571016[[#This Row],[Well Used?]]="2nd Use",14,IF(Table2571016[[#This Row],[Well Used?]]="3rd Use",6,"Well Done"))))</f>
        <v>30</v>
      </c>
      <c r="I19" s="18" t="str">
        <f>IF(Table2571016[[#This Row],[Volume  (ul) Remaining]]=6,"Well Done","-")</f>
        <v>-</v>
      </c>
      <c r="J19" s="11"/>
      <c r="K19" s="11"/>
      <c r="L19" s="11"/>
      <c r="N19" s="63"/>
      <c r="O19" s="64"/>
      <c r="P19" s="64"/>
      <c r="Q19" s="64"/>
      <c r="R19" s="64"/>
      <c r="S19" s="64"/>
      <c r="T19" s="64"/>
      <c r="U19" s="64"/>
      <c r="V19" s="64"/>
      <c r="W19" s="64"/>
      <c r="X19" s="64"/>
      <c r="Y19" s="64"/>
      <c r="Z19" s="65"/>
    </row>
    <row r="20" spans="1:26">
      <c r="A20" s="16">
        <v>10</v>
      </c>
      <c r="B20" s="16" t="s">
        <v>65</v>
      </c>
      <c r="C20" s="16" t="s">
        <v>22</v>
      </c>
      <c r="D20" s="16">
        <v>3</v>
      </c>
      <c r="E20" s="3" t="s">
        <v>343</v>
      </c>
      <c r="F20" s="11">
        <v>30</v>
      </c>
      <c r="G20" s="11" t="s">
        <v>131</v>
      </c>
      <c r="H20" s="11">
        <f>IF(Table2571016[[#This Row],[Well Used?]]="Unused",30,IF(Table2571016[[#This Row],[Well Used?]]="1st Use",22,IF(Table2571016[[#This Row],[Well Used?]]="2nd Use",14,IF(Table2571016[[#This Row],[Well Used?]]="3rd Use",6,"Well Done"))))</f>
        <v>30</v>
      </c>
      <c r="I20" s="18" t="str">
        <f>IF(Table2571016[[#This Row],[Volume  (ul) Remaining]]=6,"Well Done","-")</f>
        <v>-</v>
      </c>
      <c r="J20" s="11"/>
      <c r="K20" s="11"/>
      <c r="L20" s="11"/>
      <c r="N20" s="63"/>
      <c r="O20" s="64"/>
      <c r="P20" s="64"/>
      <c r="Q20" s="64"/>
      <c r="R20" s="64"/>
      <c r="S20" s="64"/>
      <c r="T20" s="64"/>
      <c r="U20" s="64"/>
      <c r="V20" s="64"/>
      <c r="W20" s="64"/>
      <c r="X20" s="64"/>
      <c r="Y20" s="64"/>
      <c r="Z20" s="65"/>
    </row>
    <row r="21" spans="1:26">
      <c r="A21" s="16">
        <v>10</v>
      </c>
      <c r="B21" s="16" t="s">
        <v>67</v>
      </c>
      <c r="C21" s="16" t="s">
        <v>26</v>
      </c>
      <c r="D21" s="16">
        <v>3</v>
      </c>
      <c r="E21" s="3" t="s">
        <v>344</v>
      </c>
      <c r="F21" s="11">
        <v>30</v>
      </c>
      <c r="G21" s="11" t="s">
        <v>131</v>
      </c>
      <c r="H21" s="11">
        <f>IF(Table2571016[[#This Row],[Well Used?]]="Unused",30,IF(Table2571016[[#This Row],[Well Used?]]="1st Use",22,IF(Table2571016[[#This Row],[Well Used?]]="2nd Use",14,IF(Table2571016[[#This Row],[Well Used?]]="3rd Use",6,"Well Done"))))</f>
        <v>30</v>
      </c>
      <c r="I21" s="18" t="str">
        <f>IF(Table2571016[[#This Row],[Volume  (ul) Remaining]]=6,"Well Done","-")</f>
        <v>-</v>
      </c>
      <c r="J21" s="11"/>
      <c r="K21" s="11"/>
      <c r="L21" s="11"/>
      <c r="N21" s="63"/>
      <c r="O21" s="64"/>
      <c r="P21" s="64"/>
      <c r="Q21" s="64"/>
      <c r="R21" s="64"/>
      <c r="S21" s="64"/>
      <c r="T21" s="64"/>
      <c r="U21" s="64"/>
      <c r="V21" s="64"/>
      <c r="W21" s="64"/>
      <c r="X21" s="64"/>
      <c r="Y21" s="64"/>
      <c r="Z21" s="65"/>
    </row>
    <row r="22" spans="1:26">
      <c r="A22" s="16">
        <v>10</v>
      </c>
      <c r="B22" s="16" t="s">
        <v>69</v>
      </c>
      <c r="C22" s="16" t="s">
        <v>29</v>
      </c>
      <c r="D22" s="16">
        <v>3</v>
      </c>
      <c r="E22" s="3" t="s">
        <v>345</v>
      </c>
      <c r="F22" s="11">
        <v>30</v>
      </c>
      <c r="G22" s="11" t="s">
        <v>131</v>
      </c>
      <c r="H22" s="11">
        <f>IF(Table2571016[[#This Row],[Well Used?]]="Unused",30,IF(Table2571016[[#This Row],[Well Used?]]="1st Use",22,IF(Table2571016[[#This Row],[Well Used?]]="2nd Use",14,IF(Table2571016[[#This Row],[Well Used?]]="3rd Use",6,"Well Done"))))</f>
        <v>30</v>
      </c>
      <c r="I22" s="18" t="str">
        <f>IF(Table2571016[[#This Row],[Volume  (ul) Remaining]]=6,"Well Done","-")</f>
        <v>-</v>
      </c>
      <c r="J22" s="11"/>
      <c r="K22" s="11"/>
      <c r="L22" s="11"/>
      <c r="N22" s="63"/>
      <c r="O22" s="64"/>
      <c r="P22" s="64"/>
      <c r="Q22" s="64"/>
      <c r="R22" s="64"/>
      <c r="S22" s="64"/>
      <c r="T22" s="64"/>
      <c r="U22" s="64"/>
      <c r="V22" s="64"/>
      <c r="W22" s="64"/>
      <c r="X22" s="64"/>
      <c r="Y22" s="64"/>
      <c r="Z22" s="65"/>
    </row>
    <row r="23" spans="1:26">
      <c r="A23" s="16">
        <v>10</v>
      </c>
      <c r="B23" s="16" t="s">
        <v>71</v>
      </c>
      <c r="C23" s="16" t="s">
        <v>32</v>
      </c>
      <c r="D23" s="16">
        <v>3</v>
      </c>
      <c r="E23" s="3" t="s">
        <v>346</v>
      </c>
      <c r="F23" s="11">
        <v>30</v>
      </c>
      <c r="G23" s="11" t="s">
        <v>131</v>
      </c>
      <c r="H23" s="11">
        <f>IF(Table2571016[[#This Row],[Well Used?]]="Unused",30,IF(Table2571016[[#This Row],[Well Used?]]="1st Use",22,IF(Table2571016[[#This Row],[Well Used?]]="2nd Use",14,IF(Table2571016[[#This Row],[Well Used?]]="3rd Use",6,"Well Done"))))</f>
        <v>30</v>
      </c>
      <c r="I23" s="18" t="str">
        <f>IF(Table2571016[[#This Row],[Volume  (ul) Remaining]]=6,"Well Done","-")</f>
        <v>-</v>
      </c>
      <c r="J23" s="11"/>
      <c r="K23" s="11"/>
      <c r="L23" s="11"/>
      <c r="N23" s="63"/>
      <c r="O23" s="64"/>
      <c r="P23" s="64"/>
      <c r="Q23" s="64"/>
      <c r="R23" s="64"/>
      <c r="S23" s="64"/>
      <c r="T23" s="64"/>
      <c r="U23" s="64"/>
      <c r="V23" s="64"/>
      <c r="W23" s="64"/>
      <c r="X23" s="64"/>
      <c r="Y23" s="64"/>
      <c r="Z23" s="65"/>
    </row>
    <row r="24" spans="1:26">
      <c r="A24" s="16">
        <v>10</v>
      </c>
      <c r="B24" s="16" t="s">
        <v>73</v>
      </c>
      <c r="C24" s="16" t="s">
        <v>35</v>
      </c>
      <c r="D24" s="16">
        <v>3</v>
      </c>
      <c r="E24" s="3" t="s">
        <v>347</v>
      </c>
      <c r="F24" s="11">
        <v>30</v>
      </c>
      <c r="G24" s="11" t="s">
        <v>131</v>
      </c>
      <c r="H24" s="11">
        <f>IF(Table2571016[[#This Row],[Well Used?]]="Unused",30,IF(Table2571016[[#This Row],[Well Used?]]="1st Use",22,IF(Table2571016[[#This Row],[Well Used?]]="2nd Use",14,IF(Table2571016[[#This Row],[Well Used?]]="3rd Use",6,"Well Done"))))</f>
        <v>30</v>
      </c>
      <c r="I24" s="18" t="str">
        <f>IF(Table2571016[[#This Row],[Volume  (ul) Remaining]]=6,"Well Done","-")</f>
        <v>-</v>
      </c>
      <c r="J24" s="11"/>
      <c r="K24" s="11"/>
      <c r="L24" s="11"/>
      <c r="N24" s="63"/>
      <c r="O24" s="64"/>
      <c r="P24" s="64"/>
      <c r="Q24" s="64"/>
      <c r="R24" s="64"/>
      <c r="S24" s="64"/>
      <c r="T24" s="64"/>
      <c r="U24" s="64"/>
      <c r="V24" s="64"/>
      <c r="W24" s="64"/>
      <c r="X24" s="64"/>
      <c r="Y24" s="64"/>
      <c r="Z24" s="65"/>
    </row>
    <row r="25" spans="1:26">
      <c r="A25" s="16">
        <v>10</v>
      </c>
      <c r="B25" s="16" t="s">
        <v>75</v>
      </c>
      <c r="C25" s="16" t="s">
        <v>38</v>
      </c>
      <c r="D25" s="16">
        <v>3</v>
      </c>
      <c r="E25" s="3" t="s">
        <v>348</v>
      </c>
      <c r="F25" s="11">
        <v>30</v>
      </c>
      <c r="G25" s="11" t="s">
        <v>131</v>
      </c>
      <c r="H25" s="11">
        <f>IF(Table2571016[[#This Row],[Well Used?]]="Unused",30,IF(Table2571016[[#This Row],[Well Used?]]="1st Use",22,IF(Table2571016[[#This Row],[Well Used?]]="2nd Use",14,IF(Table2571016[[#This Row],[Well Used?]]="3rd Use",6,"Well Done"))))</f>
        <v>30</v>
      </c>
      <c r="I25" s="18" t="str">
        <f>IF(Table2571016[[#This Row],[Volume  (ul) Remaining]]=6,"Well Done","-")</f>
        <v>-</v>
      </c>
      <c r="J25" s="11"/>
      <c r="K25" s="11"/>
      <c r="L25" s="11"/>
      <c r="N25" s="63"/>
      <c r="O25" s="64"/>
      <c r="P25" s="64"/>
      <c r="Q25" s="64"/>
      <c r="R25" s="64"/>
      <c r="S25" s="64"/>
      <c r="T25" s="64"/>
      <c r="U25" s="64"/>
      <c r="V25" s="64"/>
      <c r="W25" s="64"/>
      <c r="X25" s="64"/>
      <c r="Y25" s="64"/>
      <c r="Z25" s="65"/>
    </row>
    <row r="26" spans="1:26">
      <c r="A26" s="16">
        <v>10</v>
      </c>
      <c r="B26" s="16" t="s">
        <v>77</v>
      </c>
      <c r="C26" s="16" t="s">
        <v>41</v>
      </c>
      <c r="D26" s="16">
        <v>3</v>
      </c>
      <c r="E26" s="3" t="s">
        <v>349</v>
      </c>
      <c r="F26" s="11">
        <v>30</v>
      </c>
      <c r="G26" s="11" t="s">
        <v>131</v>
      </c>
      <c r="H26" s="11">
        <f>IF(Table2571016[[#This Row],[Well Used?]]="Unused",30,IF(Table2571016[[#This Row],[Well Used?]]="1st Use",22,IF(Table2571016[[#This Row],[Well Used?]]="2nd Use",14,IF(Table2571016[[#This Row],[Well Used?]]="3rd Use",6,"Well Done"))))</f>
        <v>30</v>
      </c>
      <c r="I26" s="18" t="str">
        <f>IF(Table2571016[[#This Row],[Volume  (ul) Remaining]]=6,"Well Done","-")</f>
        <v>-</v>
      </c>
      <c r="J26" s="11"/>
      <c r="K26" s="11"/>
      <c r="L26" s="11"/>
      <c r="N26" s="63"/>
      <c r="O26" s="64"/>
      <c r="P26" s="64"/>
      <c r="Q26" s="64"/>
      <c r="R26" s="64"/>
      <c r="S26" s="64"/>
      <c r="T26" s="64"/>
      <c r="U26" s="64"/>
      <c r="V26" s="64"/>
      <c r="W26" s="64"/>
      <c r="X26" s="64"/>
      <c r="Y26" s="64"/>
      <c r="Z26" s="65"/>
    </row>
    <row r="27" spans="1:26">
      <c r="A27" s="16">
        <v>10</v>
      </c>
      <c r="B27" s="16" t="s">
        <v>79</v>
      </c>
      <c r="C27" s="16" t="s">
        <v>44</v>
      </c>
      <c r="D27" s="16">
        <v>3</v>
      </c>
      <c r="E27" s="3" t="s">
        <v>350</v>
      </c>
      <c r="F27" s="11">
        <v>30</v>
      </c>
      <c r="G27" s="11" t="s">
        <v>131</v>
      </c>
      <c r="H27" s="11">
        <f>IF(Table2571016[[#This Row],[Well Used?]]="Unused",30,IF(Table2571016[[#This Row],[Well Used?]]="1st Use",22,IF(Table2571016[[#This Row],[Well Used?]]="2nd Use",14,IF(Table2571016[[#This Row],[Well Used?]]="3rd Use",6,"Well Done"))))</f>
        <v>30</v>
      </c>
      <c r="I27" s="18" t="str">
        <f>IF(Table2571016[[#This Row],[Volume  (ul) Remaining]]=6,"Well Done","-")</f>
        <v>-</v>
      </c>
      <c r="J27" s="11"/>
      <c r="K27" s="11"/>
      <c r="L27" s="11"/>
      <c r="N27" s="63"/>
      <c r="O27" s="64"/>
      <c r="P27" s="64"/>
      <c r="Q27" s="64"/>
      <c r="R27" s="64"/>
      <c r="S27" s="64"/>
      <c r="T27" s="64"/>
      <c r="U27" s="64"/>
      <c r="V27" s="64"/>
      <c r="W27" s="64"/>
      <c r="X27" s="64"/>
      <c r="Y27" s="64"/>
      <c r="Z27" s="65"/>
    </row>
    <row r="28" spans="1:26">
      <c r="A28" s="16">
        <v>10</v>
      </c>
      <c r="B28" s="16" t="s">
        <v>81</v>
      </c>
      <c r="C28" s="16" t="s">
        <v>22</v>
      </c>
      <c r="D28" s="16">
        <v>4</v>
      </c>
      <c r="E28" s="3" t="s">
        <v>351</v>
      </c>
      <c r="F28" s="11">
        <v>30</v>
      </c>
      <c r="G28" s="11" t="s">
        <v>131</v>
      </c>
      <c r="H28" s="11">
        <f>IF(Table2571016[[#This Row],[Well Used?]]="Unused",30,IF(Table2571016[[#This Row],[Well Used?]]="1st Use",22,IF(Table2571016[[#This Row],[Well Used?]]="2nd Use",14,IF(Table2571016[[#This Row],[Well Used?]]="3rd Use",6,"Well Done"))))</f>
        <v>30</v>
      </c>
      <c r="I28" s="18" t="str">
        <f>IF(Table2571016[[#This Row],[Volume  (ul) Remaining]]=6,"Well Done","-")</f>
        <v>-</v>
      </c>
      <c r="J28" s="11"/>
      <c r="K28" s="11"/>
      <c r="L28" s="11"/>
      <c r="N28" s="63"/>
      <c r="O28" s="64"/>
      <c r="P28" s="64"/>
      <c r="Q28" s="64"/>
      <c r="R28" s="64"/>
      <c r="S28" s="64"/>
      <c r="T28" s="64"/>
      <c r="U28" s="64"/>
      <c r="V28" s="64"/>
      <c r="W28" s="64"/>
      <c r="X28" s="64"/>
      <c r="Y28" s="64"/>
      <c r="Z28" s="65"/>
    </row>
    <row r="29" spans="1:26">
      <c r="A29" s="16">
        <v>10</v>
      </c>
      <c r="B29" s="16" t="s">
        <v>83</v>
      </c>
      <c r="C29" s="16" t="s">
        <v>26</v>
      </c>
      <c r="D29" s="16">
        <v>4</v>
      </c>
      <c r="E29" s="3" t="s">
        <v>352</v>
      </c>
      <c r="F29" s="11">
        <v>30</v>
      </c>
      <c r="G29" s="11" t="s">
        <v>131</v>
      </c>
      <c r="H29" s="11">
        <f>IF(Table2571016[[#This Row],[Well Used?]]="Unused",30,IF(Table2571016[[#This Row],[Well Used?]]="1st Use",22,IF(Table2571016[[#This Row],[Well Used?]]="2nd Use",14,IF(Table2571016[[#This Row],[Well Used?]]="3rd Use",6,"Well Done"))))</f>
        <v>30</v>
      </c>
      <c r="I29" s="18" t="str">
        <f>IF(Table2571016[[#This Row],[Volume  (ul) Remaining]]=6,"Well Done","-")</f>
        <v>-</v>
      </c>
      <c r="J29" s="11"/>
      <c r="K29" s="11"/>
      <c r="L29" s="11"/>
      <c r="N29" s="63"/>
      <c r="O29" s="64"/>
      <c r="P29" s="64"/>
      <c r="Q29" s="64"/>
      <c r="R29" s="64"/>
      <c r="S29" s="64"/>
      <c r="T29" s="64"/>
      <c r="U29" s="64"/>
      <c r="V29" s="64"/>
      <c r="W29" s="64"/>
      <c r="X29" s="64"/>
      <c r="Y29" s="64"/>
      <c r="Z29" s="65"/>
    </row>
    <row r="30" spans="1:26">
      <c r="A30" s="16">
        <v>10</v>
      </c>
      <c r="B30" s="16" t="s">
        <v>85</v>
      </c>
      <c r="C30" s="16" t="s">
        <v>29</v>
      </c>
      <c r="D30" s="16">
        <v>4</v>
      </c>
      <c r="E30" s="3" t="s">
        <v>353</v>
      </c>
      <c r="F30" s="11">
        <v>30</v>
      </c>
      <c r="G30" s="11" t="s">
        <v>131</v>
      </c>
      <c r="H30" s="11">
        <f>IF(Table2571016[[#This Row],[Well Used?]]="Unused",30,IF(Table2571016[[#This Row],[Well Used?]]="1st Use",22,IF(Table2571016[[#This Row],[Well Used?]]="2nd Use",14,IF(Table2571016[[#This Row],[Well Used?]]="3rd Use",6,"Well Done"))))</f>
        <v>30</v>
      </c>
      <c r="I30" s="18" t="str">
        <f>IF(Table2571016[[#This Row],[Volume  (ul) Remaining]]=6,"Well Done","-")</f>
        <v>-</v>
      </c>
      <c r="J30" s="11"/>
      <c r="K30" s="11"/>
      <c r="L30" s="11"/>
      <c r="N30" s="63"/>
      <c r="O30" s="64"/>
      <c r="P30" s="64"/>
      <c r="Q30" s="64"/>
      <c r="R30" s="64"/>
      <c r="S30" s="64"/>
      <c r="T30" s="64"/>
      <c r="U30" s="64"/>
      <c r="V30" s="64"/>
      <c r="W30" s="64"/>
      <c r="X30" s="64"/>
      <c r="Y30" s="64"/>
      <c r="Z30" s="65"/>
    </row>
    <row r="31" spans="1:26">
      <c r="A31" s="16">
        <v>10</v>
      </c>
      <c r="B31" s="16" t="s">
        <v>87</v>
      </c>
      <c r="C31" s="16" t="s">
        <v>32</v>
      </c>
      <c r="D31" s="16">
        <v>4</v>
      </c>
      <c r="E31" s="3" t="s">
        <v>354</v>
      </c>
      <c r="F31" s="11">
        <v>30</v>
      </c>
      <c r="G31" s="11" t="s">
        <v>131</v>
      </c>
      <c r="H31" s="11">
        <f>IF(Table2571016[[#This Row],[Well Used?]]="Unused",30,IF(Table2571016[[#This Row],[Well Used?]]="1st Use",22,IF(Table2571016[[#This Row],[Well Used?]]="2nd Use",14,IF(Table2571016[[#This Row],[Well Used?]]="3rd Use",6,"Well Done"))))</f>
        <v>30</v>
      </c>
      <c r="I31" s="18" t="str">
        <f>IF(Table2571016[[#This Row],[Volume  (ul) Remaining]]=6,"Well Done","-")</f>
        <v>-</v>
      </c>
      <c r="J31" s="11"/>
      <c r="K31" s="11"/>
      <c r="L31" s="11"/>
      <c r="N31" s="63"/>
      <c r="O31" s="64"/>
      <c r="P31" s="64"/>
      <c r="Q31" s="64"/>
      <c r="R31" s="64"/>
      <c r="S31" s="64"/>
      <c r="T31" s="64"/>
      <c r="U31" s="64"/>
      <c r="V31" s="64"/>
      <c r="W31" s="64"/>
      <c r="X31" s="64"/>
      <c r="Y31" s="64"/>
      <c r="Z31" s="65"/>
    </row>
    <row r="32" spans="1:26">
      <c r="A32" s="16">
        <v>10</v>
      </c>
      <c r="B32" s="16" t="s">
        <v>89</v>
      </c>
      <c r="C32" s="16" t="s">
        <v>35</v>
      </c>
      <c r="D32" s="16">
        <v>4</v>
      </c>
      <c r="E32" s="3" t="s">
        <v>355</v>
      </c>
      <c r="F32" s="11">
        <v>30</v>
      </c>
      <c r="G32" s="11" t="s">
        <v>131</v>
      </c>
      <c r="H32" s="11">
        <f>IF(Table2571016[[#This Row],[Well Used?]]="Unused",30,IF(Table2571016[[#This Row],[Well Used?]]="1st Use",22,IF(Table2571016[[#This Row],[Well Used?]]="2nd Use",14,IF(Table2571016[[#This Row],[Well Used?]]="3rd Use",6,"Well Done"))))</f>
        <v>30</v>
      </c>
      <c r="I32" s="18" t="str">
        <f>IF(Table2571016[[#This Row],[Volume  (ul) Remaining]]=6,"Well Done","-")</f>
        <v>-</v>
      </c>
      <c r="J32" s="11"/>
      <c r="K32" s="11"/>
      <c r="L32" s="11"/>
      <c r="N32" s="63"/>
      <c r="O32" s="64"/>
      <c r="P32" s="64"/>
      <c r="Q32" s="64"/>
      <c r="R32" s="64"/>
      <c r="S32" s="64"/>
      <c r="T32" s="64"/>
      <c r="U32" s="64"/>
      <c r="V32" s="64"/>
      <c r="W32" s="64"/>
      <c r="X32" s="64"/>
      <c r="Y32" s="64"/>
      <c r="Z32" s="65"/>
    </row>
    <row r="33" spans="1:26">
      <c r="A33" s="16">
        <v>10</v>
      </c>
      <c r="B33" s="16" t="s">
        <v>91</v>
      </c>
      <c r="C33" s="16" t="s">
        <v>38</v>
      </c>
      <c r="D33" s="16">
        <v>4</v>
      </c>
      <c r="E33" s="3" t="s">
        <v>356</v>
      </c>
      <c r="F33" s="11">
        <v>30</v>
      </c>
      <c r="G33" s="11" t="s">
        <v>131</v>
      </c>
      <c r="H33" s="11">
        <f>IF(Table2571016[[#This Row],[Well Used?]]="Unused",30,IF(Table2571016[[#This Row],[Well Used?]]="1st Use",22,IF(Table2571016[[#This Row],[Well Used?]]="2nd Use",14,IF(Table2571016[[#This Row],[Well Used?]]="3rd Use",6,"Well Done"))))</f>
        <v>30</v>
      </c>
      <c r="I33" s="18" t="str">
        <f>IF(Table2571016[[#This Row],[Volume  (ul) Remaining]]=6,"Well Done","-")</f>
        <v>-</v>
      </c>
      <c r="J33" s="11"/>
      <c r="K33" s="11"/>
      <c r="L33" s="11"/>
      <c r="N33" s="63"/>
      <c r="O33" s="64"/>
      <c r="P33" s="64"/>
      <c r="Q33" s="64"/>
      <c r="R33" s="64"/>
      <c r="S33" s="64"/>
      <c r="T33" s="64"/>
      <c r="U33" s="64"/>
      <c r="V33" s="64"/>
      <c r="W33" s="64"/>
      <c r="X33" s="64"/>
      <c r="Y33" s="64"/>
      <c r="Z33" s="65"/>
    </row>
    <row r="34" spans="1:26">
      <c r="A34" s="16">
        <v>10</v>
      </c>
      <c r="B34" s="16" t="s">
        <v>93</v>
      </c>
      <c r="C34" s="16" t="s">
        <v>41</v>
      </c>
      <c r="D34" s="16">
        <v>4</v>
      </c>
      <c r="E34" s="3" t="s">
        <v>357</v>
      </c>
      <c r="F34" s="11">
        <v>30</v>
      </c>
      <c r="G34" s="11" t="s">
        <v>131</v>
      </c>
      <c r="H34" s="11">
        <f>IF(Table2571016[[#This Row],[Well Used?]]="Unused",30,IF(Table2571016[[#This Row],[Well Used?]]="1st Use",22,IF(Table2571016[[#This Row],[Well Used?]]="2nd Use",14,IF(Table2571016[[#This Row],[Well Used?]]="3rd Use",6,"Well Done"))))</f>
        <v>30</v>
      </c>
      <c r="I34" s="18" t="str">
        <f>IF(Table2571016[[#This Row],[Volume  (ul) Remaining]]=6,"Well Done","-")</f>
        <v>-</v>
      </c>
      <c r="J34" s="11"/>
      <c r="K34" s="11"/>
      <c r="L34" s="11"/>
      <c r="N34" s="63"/>
      <c r="O34" s="64"/>
      <c r="P34" s="64"/>
      <c r="Q34" s="64"/>
      <c r="R34" s="64"/>
      <c r="S34" s="64"/>
      <c r="T34" s="64"/>
      <c r="U34" s="64"/>
      <c r="V34" s="64"/>
      <c r="W34" s="64"/>
      <c r="X34" s="64"/>
      <c r="Y34" s="64"/>
      <c r="Z34" s="65"/>
    </row>
    <row r="35" spans="1:26">
      <c r="A35" s="16">
        <v>10</v>
      </c>
      <c r="B35" s="16" t="s">
        <v>95</v>
      </c>
      <c r="C35" s="16" t="s">
        <v>44</v>
      </c>
      <c r="D35" s="16">
        <v>4</v>
      </c>
      <c r="E35" s="3" t="s">
        <v>358</v>
      </c>
      <c r="F35" s="11">
        <v>30</v>
      </c>
      <c r="G35" s="11" t="s">
        <v>131</v>
      </c>
      <c r="H35" s="11">
        <f>IF(Table2571016[[#This Row],[Well Used?]]="Unused",30,IF(Table2571016[[#This Row],[Well Used?]]="1st Use",22,IF(Table2571016[[#This Row],[Well Used?]]="2nd Use",14,IF(Table2571016[[#This Row],[Well Used?]]="3rd Use",6,"Well Done"))))</f>
        <v>30</v>
      </c>
      <c r="I35" s="18" t="str">
        <f>IF(Table2571016[[#This Row],[Volume  (ul) Remaining]]=6,"Well Done","-")</f>
        <v>-</v>
      </c>
      <c r="J35" s="11"/>
      <c r="K35" s="11"/>
      <c r="L35" s="11"/>
      <c r="N35" s="63"/>
      <c r="O35" s="64"/>
      <c r="P35" s="64"/>
      <c r="Q35" s="64"/>
      <c r="R35" s="64"/>
      <c r="S35" s="64"/>
      <c r="T35" s="64"/>
      <c r="U35" s="64"/>
      <c r="V35" s="64"/>
      <c r="W35" s="64"/>
      <c r="X35" s="64"/>
      <c r="Y35" s="64"/>
      <c r="Z35" s="65"/>
    </row>
    <row r="36" spans="1:26">
      <c r="A36" s="16">
        <v>10</v>
      </c>
      <c r="B36" s="16" t="s">
        <v>97</v>
      </c>
      <c r="C36" s="16" t="s">
        <v>22</v>
      </c>
      <c r="D36" s="16">
        <v>5</v>
      </c>
      <c r="E36" s="3" t="s">
        <v>359</v>
      </c>
      <c r="F36" s="11">
        <v>30</v>
      </c>
      <c r="G36" s="11" t="s">
        <v>131</v>
      </c>
      <c r="H36" s="11">
        <f>IF(Table2571016[[#This Row],[Well Used?]]="Unused",30,IF(Table2571016[[#This Row],[Well Used?]]="1st Use",22,IF(Table2571016[[#This Row],[Well Used?]]="2nd Use",14,IF(Table2571016[[#This Row],[Well Used?]]="3rd Use",6,"Well Done"))))</f>
        <v>30</v>
      </c>
      <c r="I36" s="18" t="str">
        <f>IF(Table2571016[[#This Row],[Volume  (ul) Remaining]]=6,"Well Done","-")</f>
        <v>-</v>
      </c>
      <c r="J36" s="11"/>
      <c r="K36" s="11"/>
      <c r="L36" s="11"/>
      <c r="N36" s="63"/>
      <c r="O36" s="64"/>
      <c r="P36" s="64"/>
      <c r="Q36" s="64"/>
      <c r="R36" s="64"/>
      <c r="S36" s="64"/>
      <c r="T36" s="64"/>
      <c r="U36" s="64"/>
      <c r="V36" s="64"/>
      <c r="W36" s="64"/>
      <c r="X36" s="64"/>
      <c r="Y36" s="64"/>
      <c r="Z36" s="65"/>
    </row>
    <row r="37" spans="1:26">
      <c r="A37" s="16">
        <v>10</v>
      </c>
      <c r="B37" s="16" t="s">
        <v>99</v>
      </c>
      <c r="C37" s="16" t="s">
        <v>26</v>
      </c>
      <c r="D37" s="16">
        <v>5</v>
      </c>
      <c r="E37" s="3" t="s">
        <v>360</v>
      </c>
      <c r="F37" s="11">
        <v>30</v>
      </c>
      <c r="G37" s="11" t="s">
        <v>131</v>
      </c>
      <c r="H37" s="11">
        <f>IF(Table2571016[[#This Row],[Well Used?]]="Unused",30,IF(Table2571016[[#This Row],[Well Used?]]="1st Use",22,IF(Table2571016[[#This Row],[Well Used?]]="2nd Use",14,IF(Table2571016[[#This Row],[Well Used?]]="3rd Use",6,"Well Done"))))</f>
        <v>30</v>
      </c>
      <c r="I37" s="18" t="str">
        <f>IF(Table2571016[[#This Row],[Volume  (ul) Remaining]]=6,"Well Done","-")</f>
        <v>-</v>
      </c>
      <c r="J37" s="11"/>
      <c r="K37" s="11"/>
      <c r="L37" s="11"/>
      <c r="N37" s="63"/>
      <c r="O37" s="64"/>
      <c r="P37" s="64"/>
      <c r="Q37" s="64"/>
      <c r="R37" s="64"/>
      <c r="S37" s="64"/>
      <c r="T37" s="64"/>
      <c r="U37" s="64"/>
      <c r="V37" s="64"/>
      <c r="W37" s="64"/>
      <c r="X37" s="64"/>
      <c r="Y37" s="64"/>
      <c r="Z37" s="65"/>
    </row>
    <row r="38" spans="1:26">
      <c r="A38" s="16">
        <v>10</v>
      </c>
      <c r="B38" s="16" t="s">
        <v>101</v>
      </c>
      <c r="C38" s="16" t="s">
        <v>29</v>
      </c>
      <c r="D38" s="16">
        <v>5</v>
      </c>
      <c r="E38" s="3" t="s">
        <v>361</v>
      </c>
      <c r="F38" s="11">
        <v>30</v>
      </c>
      <c r="G38" s="11" t="s">
        <v>131</v>
      </c>
      <c r="H38" s="11">
        <f>IF(Table2571016[[#This Row],[Well Used?]]="Unused",30,IF(Table2571016[[#This Row],[Well Used?]]="1st Use",22,IF(Table2571016[[#This Row],[Well Used?]]="2nd Use",14,IF(Table2571016[[#This Row],[Well Used?]]="3rd Use",6,"Well Done"))))</f>
        <v>30</v>
      </c>
      <c r="I38" s="18" t="str">
        <f>IF(Table2571016[[#This Row],[Volume  (ul) Remaining]]=6,"Well Done","-")</f>
        <v>-</v>
      </c>
      <c r="J38" s="11"/>
      <c r="K38" s="11"/>
      <c r="L38" s="11"/>
      <c r="N38" s="63"/>
      <c r="O38" s="64"/>
      <c r="P38" s="64"/>
      <c r="Q38" s="64"/>
      <c r="R38" s="64"/>
      <c r="S38" s="64"/>
      <c r="T38" s="64"/>
      <c r="U38" s="64"/>
      <c r="V38" s="64"/>
      <c r="W38" s="64"/>
      <c r="X38" s="64"/>
      <c r="Y38" s="64"/>
      <c r="Z38" s="65"/>
    </row>
    <row r="39" spans="1:26">
      <c r="A39" s="16">
        <v>10</v>
      </c>
      <c r="B39" s="16" t="s">
        <v>103</v>
      </c>
      <c r="C39" s="16" t="s">
        <v>32</v>
      </c>
      <c r="D39" s="16">
        <v>5</v>
      </c>
      <c r="E39" s="3" t="s">
        <v>362</v>
      </c>
      <c r="F39" s="11">
        <v>30</v>
      </c>
      <c r="G39" s="11" t="s">
        <v>131</v>
      </c>
      <c r="H39" s="11">
        <f>IF(Table2571016[[#This Row],[Well Used?]]="Unused",30,IF(Table2571016[[#This Row],[Well Used?]]="1st Use",22,IF(Table2571016[[#This Row],[Well Used?]]="2nd Use",14,IF(Table2571016[[#This Row],[Well Used?]]="3rd Use",6,"Well Done"))))</f>
        <v>30</v>
      </c>
      <c r="I39" s="18" t="str">
        <f>IF(Table2571016[[#This Row],[Volume  (ul) Remaining]]=6,"Well Done","-")</f>
        <v>-</v>
      </c>
      <c r="J39" s="11"/>
      <c r="K39" s="11"/>
      <c r="L39" s="11"/>
      <c r="N39" s="63"/>
      <c r="O39" s="64"/>
      <c r="P39" s="64"/>
      <c r="Q39" s="64"/>
      <c r="R39" s="64"/>
      <c r="S39" s="64"/>
      <c r="T39" s="64"/>
      <c r="U39" s="64"/>
      <c r="V39" s="64"/>
      <c r="W39" s="64"/>
      <c r="X39" s="64"/>
      <c r="Y39" s="64"/>
      <c r="Z39" s="65"/>
    </row>
    <row r="40" spans="1:26">
      <c r="A40" s="16">
        <v>10</v>
      </c>
      <c r="B40" s="16" t="s">
        <v>105</v>
      </c>
      <c r="C40" s="16" t="s">
        <v>35</v>
      </c>
      <c r="D40" s="16">
        <v>5</v>
      </c>
      <c r="E40" s="3" t="s">
        <v>363</v>
      </c>
      <c r="F40" s="11">
        <v>30</v>
      </c>
      <c r="G40" s="11" t="s">
        <v>131</v>
      </c>
      <c r="H40" s="11">
        <f>IF(Table2571016[[#This Row],[Well Used?]]="Unused",30,IF(Table2571016[[#This Row],[Well Used?]]="1st Use",22,IF(Table2571016[[#This Row],[Well Used?]]="2nd Use",14,IF(Table2571016[[#This Row],[Well Used?]]="3rd Use",6,"Well Done"))))</f>
        <v>30</v>
      </c>
      <c r="I40" s="18" t="str">
        <f>IF(Table2571016[[#This Row],[Volume  (ul) Remaining]]=6,"Well Done","-")</f>
        <v>-</v>
      </c>
      <c r="J40" s="11"/>
      <c r="K40" s="11"/>
      <c r="L40" s="11"/>
      <c r="N40" s="63"/>
      <c r="O40" s="64"/>
      <c r="P40" s="64"/>
      <c r="Q40" s="64"/>
      <c r="R40" s="64"/>
      <c r="S40" s="64"/>
      <c r="T40" s="64"/>
      <c r="U40" s="64"/>
      <c r="V40" s="64"/>
      <c r="W40" s="64"/>
      <c r="X40" s="64"/>
      <c r="Y40" s="64"/>
      <c r="Z40" s="65"/>
    </row>
    <row r="41" spans="1:26">
      <c r="A41" s="16">
        <v>10</v>
      </c>
      <c r="B41" s="16" t="s">
        <v>107</v>
      </c>
      <c r="C41" s="16" t="s">
        <v>38</v>
      </c>
      <c r="D41" s="16">
        <v>5</v>
      </c>
      <c r="E41" s="3" t="s">
        <v>364</v>
      </c>
      <c r="F41" s="11">
        <v>30</v>
      </c>
      <c r="G41" s="11" t="s">
        <v>131</v>
      </c>
      <c r="H41" s="11">
        <f>IF(Table2571016[[#This Row],[Well Used?]]="Unused",30,IF(Table2571016[[#This Row],[Well Used?]]="1st Use",22,IF(Table2571016[[#This Row],[Well Used?]]="2nd Use",14,IF(Table2571016[[#This Row],[Well Used?]]="3rd Use",6,"Well Done"))))</f>
        <v>30</v>
      </c>
      <c r="I41" s="18" t="str">
        <f>IF(Table2571016[[#This Row],[Volume  (ul) Remaining]]=6,"Well Done","-")</f>
        <v>-</v>
      </c>
      <c r="J41" s="11"/>
      <c r="K41" s="11"/>
      <c r="L41" s="11"/>
      <c r="N41" s="63"/>
      <c r="O41" s="64"/>
      <c r="P41" s="64"/>
      <c r="Q41" s="64"/>
      <c r="R41" s="64"/>
      <c r="S41" s="64"/>
      <c r="T41" s="64"/>
      <c r="U41" s="64"/>
      <c r="V41" s="64"/>
      <c r="W41" s="64"/>
      <c r="X41" s="64"/>
      <c r="Y41" s="64"/>
      <c r="Z41" s="65"/>
    </row>
    <row r="42" spans="1:26">
      <c r="A42" s="16">
        <v>10</v>
      </c>
      <c r="B42" s="16" t="s">
        <v>109</v>
      </c>
      <c r="C42" s="16" t="s">
        <v>41</v>
      </c>
      <c r="D42" s="16">
        <v>5</v>
      </c>
      <c r="E42" s="3" t="s">
        <v>365</v>
      </c>
      <c r="F42" s="11">
        <v>30</v>
      </c>
      <c r="G42" s="11" t="s">
        <v>131</v>
      </c>
      <c r="H42" s="11">
        <f>IF(Table2571016[[#This Row],[Well Used?]]="Unused",30,IF(Table2571016[[#This Row],[Well Used?]]="1st Use",22,IF(Table2571016[[#This Row],[Well Used?]]="2nd Use",14,IF(Table2571016[[#This Row],[Well Used?]]="3rd Use",6,"Well Done"))))</f>
        <v>30</v>
      </c>
      <c r="I42" s="18" t="str">
        <f>IF(Table2571016[[#This Row],[Volume  (ul) Remaining]]=6,"Well Done","-")</f>
        <v>-</v>
      </c>
      <c r="J42" s="11"/>
      <c r="K42" s="11"/>
      <c r="L42" s="11"/>
      <c r="N42" s="63"/>
      <c r="O42" s="64"/>
      <c r="P42" s="64"/>
      <c r="Q42" s="64"/>
      <c r="R42" s="64"/>
      <c r="S42" s="64"/>
      <c r="T42" s="64"/>
      <c r="U42" s="64"/>
      <c r="V42" s="64"/>
      <c r="W42" s="64"/>
      <c r="X42" s="64"/>
      <c r="Y42" s="64"/>
      <c r="Z42" s="65"/>
    </row>
    <row r="43" spans="1:26">
      <c r="A43" s="16">
        <v>10</v>
      </c>
      <c r="B43" s="16" t="s">
        <v>111</v>
      </c>
      <c r="C43" s="16" t="s">
        <v>44</v>
      </c>
      <c r="D43" s="16">
        <v>5</v>
      </c>
      <c r="E43" s="3" t="s">
        <v>366</v>
      </c>
      <c r="F43" s="11">
        <v>30</v>
      </c>
      <c r="G43" s="11" t="s">
        <v>131</v>
      </c>
      <c r="H43" s="11">
        <f>IF(Table2571016[[#This Row],[Well Used?]]="Unused",30,IF(Table2571016[[#This Row],[Well Used?]]="1st Use",22,IF(Table2571016[[#This Row],[Well Used?]]="2nd Use",14,IF(Table2571016[[#This Row],[Well Used?]]="3rd Use",6,"Well Done"))))</f>
        <v>30</v>
      </c>
      <c r="I43" s="18" t="str">
        <f>IF(Table2571016[[#This Row],[Volume  (ul) Remaining]]=6,"Well Done","-")</f>
        <v>-</v>
      </c>
      <c r="J43" s="11"/>
      <c r="K43" s="11"/>
      <c r="L43" s="11"/>
      <c r="N43" s="63"/>
      <c r="O43" s="64"/>
      <c r="P43" s="64"/>
      <c r="Q43" s="64"/>
      <c r="R43" s="64"/>
      <c r="S43" s="64"/>
      <c r="T43" s="64"/>
      <c r="U43" s="64"/>
      <c r="V43" s="64"/>
      <c r="W43" s="64"/>
      <c r="X43" s="64"/>
      <c r="Y43" s="64"/>
      <c r="Z43" s="65"/>
    </row>
    <row r="44" spans="1:26">
      <c r="A44" s="16">
        <v>10</v>
      </c>
      <c r="B44" s="16" t="s">
        <v>113</v>
      </c>
      <c r="C44" s="16" t="s">
        <v>22</v>
      </c>
      <c r="D44" s="16">
        <v>6</v>
      </c>
      <c r="E44" s="3" t="s">
        <v>367</v>
      </c>
      <c r="F44" s="11">
        <v>30</v>
      </c>
      <c r="G44" s="11" t="s">
        <v>131</v>
      </c>
      <c r="H44" s="11">
        <f>IF(Table2571016[[#This Row],[Well Used?]]="Unused",30,IF(Table2571016[[#This Row],[Well Used?]]="1st Use",22,IF(Table2571016[[#This Row],[Well Used?]]="2nd Use",14,IF(Table2571016[[#This Row],[Well Used?]]="3rd Use",6,"Well Done"))))</f>
        <v>30</v>
      </c>
      <c r="I44" s="18" t="str">
        <f>IF(Table2571016[[#This Row],[Volume  (ul) Remaining]]=6,"Well Done","-")</f>
        <v>-</v>
      </c>
      <c r="J44" s="11"/>
      <c r="K44" s="11"/>
      <c r="L44" s="11"/>
      <c r="N44" s="63"/>
      <c r="O44" s="64"/>
      <c r="P44" s="64"/>
      <c r="Q44" s="64"/>
      <c r="R44" s="64"/>
      <c r="S44" s="64"/>
      <c r="T44" s="64"/>
      <c r="U44" s="64"/>
      <c r="V44" s="64"/>
      <c r="W44" s="64"/>
      <c r="X44" s="64"/>
      <c r="Y44" s="64"/>
      <c r="Z44" s="65"/>
    </row>
    <row r="45" spans="1:26">
      <c r="A45" s="16">
        <v>10</v>
      </c>
      <c r="B45" s="16" t="s">
        <v>115</v>
      </c>
      <c r="C45" s="16" t="s">
        <v>26</v>
      </c>
      <c r="D45" s="16">
        <v>6</v>
      </c>
      <c r="E45" s="3" t="s">
        <v>368</v>
      </c>
      <c r="F45" s="11">
        <v>30</v>
      </c>
      <c r="G45" s="11" t="s">
        <v>131</v>
      </c>
      <c r="H45" s="11">
        <f>IF(Table2571016[[#This Row],[Well Used?]]="Unused",30,IF(Table2571016[[#This Row],[Well Used?]]="1st Use",22,IF(Table2571016[[#This Row],[Well Used?]]="2nd Use",14,IF(Table2571016[[#This Row],[Well Used?]]="3rd Use",6,"Well Done"))))</f>
        <v>30</v>
      </c>
      <c r="I45" s="18" t="str">
        <f>IF(Table2571016[[#This Row],[Volume  (ul) Remaining]]=6,"Well Done","-")</f>
        <v>-</v>
      </c>
      <c r="J45" s="11"/>
      <c r="K45" s="11"/>
      <c r="L45" s="11"/>
      <c r="N45" s="63"/>
      <c r="O45" s="64"/>
      <c r="P45" s="64"/>
      <c r="Q45" s="64"/>
      <c r="R45" s="64"/>
      <c r="S45" s="64"/>
      <c r="T45" s="64"/>
      <c r="U45" s="64"/>
      <c r="V45" s="64"/>
      <c r="W45" s="64"/>
      <c r="X45" s="64"/>
      <c r="Y45" s="64"/>
      <c r="Z45" s="65"/>
    </row>
    <row r="46" spans="1:26">
      <c r="A46" s="16">
        <v>10</v>
      </c>
      <c r="B46" s="16" t="s">
        <v>117</v>
      </c>
      <c r="C46" s="16" t="s">
        <v>29</v>
      </c>
      <c r="D46" s="16">
        <v>6</v>
      </c>
      <c r="E46" s="3" t="s">
        <v>369</v>
      </c>
      <c r="F46" s="11">
        <v>30</v>
      </c>
      <c r="G46" s="11" t="s">
        <v>131</v>
      </c>
      <c r="H46" s="11">
        <f>IF(Table2571016[[#This Row],[Well Used?]]="Unused",30,IF(Table2571016[[#This Row],[Well Used?]]="1st Use",22,IF(Table2571016[[#This Row],[Well Used?]]="2nd Use",14,IF(Table2571016[[#This Row],[Well Used?]]="3rd Use",6,"Well Done"))))</f>
        <v>30</v>
      </c>
      <c r="I46" s="18" t="str">
        <f>IF(Table2571016[[#This Row],[Volume  (ul) Remaining]]=6,"Well Done","-")</f>
        <v>-</v>
      </c>
      <c r="J46" s="11"/>
      <c r="K46" s="11"/>
      <c r="L46" s="11"/>
      <c r="N46" s="63"/>
      <c r="O46" s="64"/>
      <c r="P46" s="64"/>
      <c r="Q46" s="64"/>
      <c r="R46" s="64"/>
      <c r="S46" s="64"/>
      <c r="T46" s="64"/>
      <c r="U46" s="64"/>
      <c r="V46" s="64"/>
      <c r="W46" s="64"/>
      <c r="X46" s="64"/>
      <c r="Y46" s="64"/>
      <c r="Z46" s="65"/>
    </row>
    <row r="47" spans="1:26">
      <c r="A47" s="16">
        <v>10</v>
      </c>
      <c r="B47" s="16" t="s">
        <v>119</v>
      </c>
      <c r="C47" s="16" t="s">
        <v>32</v>
      </c>
      <c r="D47" s="16">
        <v>6</v>
      </c>
      <c r="E47" s="3" t="s">
        <v>370</v>
      </c>
      <c r="F47" s="11">
        <v>30</v>
      </c>
      <c r="G47" s="11" t="s">
        <v>131</v>
      </c>
      <c r="H47" s="11">
        <f>IF(Table2571016[[#This Row],[Well Used?]]="Unused",30,IF(Table2571016[[#This Row],[Well Used?]]="1st Use",22,IF(Table2571016[[#This Row],[Well Used?]]="2nd Use",14,IF(Table2571016[[#This Row],[Well Used?]]="3rd Use",6,"Well Done"))))</f>
        <v>30</v>
      </c>
      <c r="I47" s="18" t="str">
        <f>IF(Table2571016[[#This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10</v>
      </c>
      <c r="B48" s="16" t="s">
        <v>121</v>
      </c>
      <c r="C48" s="16" t="s">
        <v>35</v>
      </c>
      <c r="D48" s="16">
        <v>6</v>
      </c>
      <c r="E48" s="3" t="s">
        <v>371</v>
      </c>
      <c r="F48" s="11">
        <v>30</v>
      </c>
      <c r="G48" s="11" t="s">
        <v>131</v>
      </c>
      <c r="H48" s="11">
        <f>IF(Table2571016[[#This Row],[Well Used?]]="Unused",30,IF(Table2571016[[#This Row],[Well Used?]]="1st Use",22,IF(Table2571016[[#This Row],[Well Used?]]="2nd Use",14,IF(Table2571016[[#This Row],[Well Used?]]="3rd Use",6,"Well Done"))))</f>
        <v>30</v>
      </c>
      <c r="I48" s="18" t="str">
        <f>IF(Table2571016[[#This Row],[Volume  (ul) Remaining]]=6,"Well Done","-")</f>
        <v>-</v>
      </c>
      <c r="J48" s="11"/>
      <c r="K48" s="11"/>
      <c r="L48" s="11"/>
      <c r="N48" s="66"/>
      <c r="O48" s="67"/>
      <c r="P48" s="67"/>
      <c r="Q48" s="67"/>
      <c r="R48" s="67"/>
      <c r="S48" s="67"/>
      <c r="T48" s="67"/>
      <c r="U48" s="67"/>
      <c r="V48" s="67"/>
      <c r="W48" s="67"/>
      <c r="X48" s="67"/>
      <c r="Y48" s="67"/>
      <c r="Z48" s="68"/>
    </row>
    <row r="49" spans="1:12">
      <c r="A49" s="16">
        <v>10</v>
      </c>
      <c r="B49" s="16" t="s">
        <v>123</v>
      </c>
      <c r="C49" s="16" t="s">
        <v>38</v>
      </c>
      <c r="D49" s="16">
        <v>6</v>
      </c>
      <c r="E49" s="3" t="s">
        <v>372</v>
      </c>
      <c r="F49" s="11">
        <v>30</v>
      </c>
      <c r="G49" s="11" t="s">
        <v>131</v>
      </c>
      <c r="H49" s="11">
        <f>IF(Table2571016[[#This Row],[Well Used?]]="Unused",30,IF(Table2571016[[#This Row],[Well Used?]]="1st Use",22,IF(Table2571016[[#This Row],[Well Used?]]="2nd Use",14,IF(Table2571016[[#This Row],[Well Used?]]="3rd Use",6,"Well Done"))))</f>
        <v>30</v>
      </c>
      <c r="I49" s="18" t="str">
        <f>IF(Table2571016[[#This Row],[Volume  (ul) Remaining]]=6,"Well Done","-")</f>
        <v>-</v>
      </c>
      <c r="J49" s="11"/>
      <c r="K49" s="11"/>
      <c r="L49" s="11"/>
    </row>
    <row r="50" spans="1:12">
      <c r="A50" s="16">
        <v>10</v>
      </c>
      <c r="B50" s="16" t="s">
        <v>125</v>
      </c>
      <c r="C50" s="16" t="s">
        <v>41</v>
      </c>
      <c r="D50" s="16">
        <v>6</v>
      </c>
      <c r="E50" s="3" t="s">
        <v>373</v>
      </c>
      <c r="F50" s="11">
        <v>30</v>
      </c>
      <c r="G50" s="11" t="s">
        <v>131</v>
      </c>
      <c r="H50" s="11">
        <f>IF(Table2571016[[#This Row],[Well Used?]]="Unused",30,IF(Table2571016[[#This Row],[Well Used?]]="1st Use",22,IF(Table2571016[[#This Row],[Well Used?]]="2nd Use",14,IF(Table2571016[[#This Row],[Well Used?]]="3rd Use",6,"Well Done"))))</f>
        <v>30</v>
      </c>
      <c r="I50" s="18" t="str">
        <f>IF(Table2571016[[#This Row],[Volume  (ul) Remaining]]=6,"Well Done","-")</f>
        <v>-</v>
      </c>
      <c r="J50" s="11"/>
      <c r="K50" s="11"/>
      <c r="L50" s="11"/>
    </row>
    <row r="51" spans="1:12">
      <c r="A51" s="16">
        <v>10</v>
      </c>
      <c r="B51" s="16" t="s">
        <v>127</v>
      </c>
      <c r="C51" s="16" t="s">
        <v>44</v>
      </c>
      <c r="D51" s="16">
        <v>6</v>
      </c>
      <c r="E51" s="3" t="s">
        <v>374</v>
      </c>
      <c r="F51" s="11">
        <v>30</v>
      </c>
      <c r="G51" s="11" t="s">
        <v>131</v>
      </c>
      <c r="H51" s="11">
        <f>IF(Table2571016[[#This Row],[Well Used?]]="Unused",30,IF(Table2571016[[#This Row],[Well Used?]]="1st Use",22,IF(Table2571016[[#This Row],[Well Used?]]="2nd Use",14,IF(Table2571016[[#This Row],[Well Used?]]="3rd Use",6,"Well Done"))))</f>
        <v>30</v>
      </c>
      <c r="I51" s="18" t="str">
        <f>IF(Table2571016[[#This Row],[Volume  (ul) Remaining]]=6,"Well Done","-")</f>
        <v>-</v>
      </c>
      <c r="J51" s="11"/>
      <c r="K51" s="11"/>
      <c r="L51" s="11"/>
    </row>
    <row r="52" spans="1:12">
      <c r="A52" s="16">
        <v>10</v>
      </c>
      <c r="B52" s="16" t="s">
        <v>129</v>
      </c>
      <c r="C52" s="16" t="s">
        <v>22</v>
      </c>
      <c r="D52" s="16">
        <v>7</v>
      </c>
      <c r="E52" s="3" t="s">
        <v>375</v>
      </c>
      <c r="F52" s="11">
        <v>30</v>
      </c>
      <c r="G52" s="11" t="s">
        <v>131</v>
      </c>
      <c r="H52" s="11">
        <f>IF(Table2571016[[#This Row],[Well Used?]]="Unused",30,IF(Table2571016[[#This Row],[Well Used?]]="1st Use",22,IF(Table2571016[[#This Row],[Well Used?]]="2nd Use",14,IF(Table2571016[[#This Row],[Well Used?]]="3rd Use",6,"Well Done"))))</f>
        <v>30</v>
      </c>
      <c r="I52" s="18" t="str">
        <f>IF(Table2571016[[#This Row],[Volume  (ul) Remaining]]=6,"Well Done","-")</f>
        <v>-</v>
      </c>
      <c r="J52" s="11"/>
      <c r="K52" s="11"/>
      <c r="L52" s="11"/>
    </row>
    <row r="53" spans="1:12">
      <c r="A53" s="16">
        <v>10</v>
      </c>
      <c r="B53" s="16" t="s">
        <v>132</v>
      </c>
      <c r="C53" s="16" t="s">
        <v>26</v>
      </c>
      <c r="D53" s="16">
        <v>7</v>
      </c>
      <c r="E53" s="3" t="s">
        <v>376</v>
      </c>
      <c r="F53" s="11">
        <v>30</v>
      </c>
      <c r="G53" s="11" t="s">
        <v>131</v>
      </c>
      <c r="H53" s="11">
        <f>IF(Table2571016[[#This Row],[Well Used?]]="Unused",30,IF(Table2571016[[#This Row],[Well Used?]]="1st Use",22,IF(Table2571016[[#This Row],[Well Used?]]="2nd Use",14,IF(Table2571016[[#This Row],[Well Used?]]="3rd Use",6,"Well Done"))))</f>
        <v>30</v>
      </c>
      <c r="I53" s="18" t="str">
        <f>IF(Table2571016[[#This Row],[Volume  (ul) Remaining]]=6,"Well Done","-")</f>
        <v>-</v>
      </c>
      <c r="J53" s="11"/>
      <c r="K53" s="11"/>
      <c r="L53" s="11"/>
    </row>
    <row r="54" spans="1:12">
      <c r="A54" s="16">
        <v>10</v>
      </c>
      <c r="B54" s="16" t="s">
        <v>134</v>
      </c>
      <c r="C54" s="16" t="s">
        <v>29</v>
      </c>
      <c r="D54" s="16">
        <v>7</v>
      </c>
      <c r="E54" s="3" t="s">
        <v>377</v>
      </c>
      <c r="F54" s="11">
        <v>30</v>
      </c>
      <c r="G54" s="11" t="s">
        <v>131</v>
      </c>
      <c r="H54" s="11">
        <f>IF(Table2571016[[#This Row],[Well Used?]]="Unused",30,IF(Table2571016[[#This Row],[Well Used?]]="1st Use",22,IF(Table2571016[[#This Row],[Well Used?]]="2nd Use",14,IF(Table2571016[[#This Row],[Well Used?]]="3rd Use",6,"Well Done"))))</f>
        <v>30</v>
      </c>
      <c r="I54" s="18" t="str">
        <f>IF(Table2571016[[#This Row],[Volume  (ul) Remaining]]=6,"Well Done","-")</f>
        <v>-</v>
      </c>
      <c r="J54" s="11"/>
      <c r="K54" s="11"/>
      <c r="L54" s="11"/>
    </row>
    <row r="55" spans="1:12">
      <c r="A55" s="16">
        <v>10</v>
      </c>
      <c r="B55" s="16" t="s">
        <v>136</v>
      </c>
      <c r="C55" s="16" t="s">
        <v>32</v>
      </c>
      <c r="D55" s="16">
        <v>7</v>
      </c>
      <c r="E55" s="3" t="s">
        <v>378</v>
      </c>
      <c r="F55" s="11">
        <v>30</v>
      </c>
      <c r="G55" s="11" t="s">
        <v>131</v>
      </c>
      <c r="H55" s="11">
        <f>IF(Table2571016[[#This Row],[Well Used?]]="Unused",30,IF(Table2571016[[#This Row],[Well Used?]]="1st Use",22,IF(Table2571016[[#This Row],[Well Used?]]="2nd Use",14,IF(Table2571016[[#This Row],[Well Used?]]="3rd Use",6,"Well Done"))))</f>
        <v>30</v>
      </c>
      <c r="I55" s="18" t="str">
        <f>IF(Table2571016[[#This Row],[Volume  (ul) Remaining]]=6,"Well Done","-")</f>
        <v>-</v>
      </c>
      <c r="J55" s="11"/>
      <c r="K55" s="11"/>
      <c r="L55" s="11"/>
    </row>
    <row r="56" spans="1:12">
      <c r="A56" s="16">
        <v>10</v>
      </c>
      <c r="B56" s="16" t="s">
        <v>138</v>
      </c>
      <c r="C56" s="16" t="s">
        <v>35</v>
      </c>
      <c r="D56" s="16">
        <v>7</v>
      </c>
      <c r="E56" s="3" t="s">
        <v>379</v>
      </c>
      <c r="F56" s="11">
        <v>30</v>
      </c>
      <c r="G56" s="11" t="s">
        <v>131</v>
      </c>
      <c r="H56" s="11">
        <f>IF(Table2571016[[#This Row],[Well Used?]]="Unused",30,IF(Table2571016[[#This Row],[Well Used?]]="1st Use",22,IF(Table2571016[[#This Row],[Well Used?]]="2nd Use",14,IF(Table2571016[[#This Row],[Well Used?]]="3rd Use",6,"Well Done"))))</f>
        <v>30</v>
      </c>
      <c r="I56" s="18" t="str">
        <f>IF(Table2571016[[#This Row],[Volume  (ul) Remaining]]=6,"Well Done","-")</f>
        <v>-</v>
      </c>
      <c r="J56" s="11"/>
      <c r="K56" s="11"/>
      <c r="L56" s="11"/>
    </row>
    <row r="57" spans="1:12">
      <c r="A57" s="16">
        <v>10</v>
      </c>
      <c r="B57" s="16" t="s">
        <v>140</v>
      </c>
      <c r="C57" s="16" t="s">
        <v>38</v>
      </c>
      <c r="D57" s="16">
        <v>7</v>
      </c>
      <c r="E57" s="3" t="s">
        <v>380</v>
      </c>
      <c r="F57" s="11">
        <v>30</v>
      </c>
      <c r="G57" s="11" t="s">
        <v>131</v>
      </c>
      <c r="H57" s="11">
        <f>IF(Table2571016[[#This Row],[Well Used?]]="Unused",30,IF(Table2571016[[#This Row],[Well Used?]]="1st Use",22,IF(Table2571016[[#This Row],[Well Used?]]="2nd Use",14,IF(Table2571016[[#This Row],[Well Used?]]="3rd Use",6,"Well Done"))))</f>
        <v>30</v>
      </c>
      <c r="I57" s="18" t="str">
        <f>IF(Table2571016[[#This Row],[Volume  (ul) Remaining]]=6,"Well Done","-")</f>
        <v>-</v>
      </c>
      <c r="J57" s="11"/>
      <c r="K57" s="11"/>
      <c r="L57" s="11"/>
    </row>
    <row r="58" spans="1:12">
      <c r="A58" s="16">
        <v>10</v>
      </c>
      <c r="B58" s="16" t="s">
        <v>142</v>
      </c>
      <c r="C58" s="16" t="s">
        <v>41</v>
      </c>
      <c r="D58" s="16">
        <v>7</v>
      </c>
      <c r="E58" s="3" t="s">
        <v>381</v>
      </c>
      <c r="F58" s="11">
        <v>30</v>
      </c>
      <c r="G58" s="11" t="s">
        <v>131</v>
      </c>
      <c r="H58" s="11">
        <f>IF(Table2571016[[#This Row],[Well Used?]]="Unused",30,IF(Table2571016[[#This Row],[Well Used?]]="1st Use",22,IF(Table2571016[[#This Row],[Well Used?]]="2nd Use",14,IF(Table2571016[[#This Row],[Well Used?]]="3rd Use",6,"Well Done"))))</f>
        <v>30</v>
      </c>
      <c r="I58" s="18" t="str">
        <f>IF(Table2571016[[#This Row],[Volume  (ul) Remaining]]=6,"Well Done","-")</f>
        <v>-</v>
      </c>
      <c r="J58" s="11"/>
      <c r="K58" s="11"/>
      <c r="L58" s="11"/>
    </row>
    <row r="59" spans="1:12">
      <c r="A59" s="16">
        <v>10</v>
      </c>
      <c r="B59" s="16" t="s">
        <v>144</v>
      </c>
      <c r="C59" s="16" t="s">
        <v>44</v>
      </c>
      <c r="D59" s="16">
        <v>7</v>
      </c>
      <c r="E59" s="3" t="s">
        <v>382</v>
      </c>
      <c r="F59" s="11">
        <v>30</v>
      </c>
      <c r="G59" s="11" t="s">
        <v>131</v>
      </c>
      <c r="H59" s="11">
        <f>IF(Table2571016[[#This Row],[Well Used?]]="Unused",30,IF(Table2571016[[#This Row],[Well Used?]]="1st Use",22,IF(Table2571016[[#This Row],[Well Used?]]="2nd Use",14,IF(Table2571016[[#This Row],[Well Used?]]="3rd Use",6,"Well Done"))))</f>
        <v>30</v>
      </c>
      <c r="I59" s="18" t="str">
        <f>IF(Table2571016[[#This Row],[Volume  (ul) Remaining]]=6,"Well Done","-")</f>
        <v>-</v>
      </c>
      <c r="J59" s="11"/>
      <c r="K59" s="11"/>
      <c r="L59" s="11"/>
    </row>
    <row r="60" spans="1:12">
      <c r="A60" s="16">
        <v>10</v>
      </c>
      <c r="B60" s="16" t="s">
        <v>146</v>
      </c>
      <c r="C60" s="16" t="s">
        <v>22</v>
      </c>
      <c r="D60" s="16">
        <v>8</v>
      </c>
      <c r="E60" s="3" t="s">
        <v>383</v>
      </c>
      <c r="F60" s="11">
        <v>30</v>
      </c>
      <c r="G60" s="11" t="s">
        <v>131</v>
      </c>
      <c r="H60" s="11">
        <f>IF(Table2571016[[#This Row],[Well Used?]]="Unused",30,IF(Table2571016[[#This Row],[Well Used?]]="1st Use",22,IF(Table2571016[[#This Row],[Well Used?]]="2nd Use",14,IF(Table2571016[[#This Row],[Well Used?]]="3rd Use",6,"Well Done"))))</f>
        <v>30</v>
      </c>
      <c r="I60" s="18" t="str">
        <f>IF(Table2571016[[#This Row],[Volume  (ul) Remaining]]=6,"Well Done","-")</f>
        <v>-</v>
      </c>
      <c r="J60" s="11"/>
      <c r="K60" s="11"/>
      <c r="L60" s="11"/>
    </row>
    <row r="61" spans="1:12">
      <c r="A61" s="16">
        <v>10</v>
      </c>
      <c r="B61" s="16" t="s">
        <v>148</v>
      </c>
      <c r="C61" s="16" t="s">
        <v>26</v>
      </c>
      <c r="D61" s="16">
        <v>8</v>
      </c>
      <c r="E61" s="3" t="s">
        <v>384</v>
      </c>
      <c r="F61" s="11">
        <v>30</v>
      </c>
      <c r="G61" s="11" t="s">
        <v>131</v>
      </c>
      <c r="H61" s="11">
        <f>IF(Table2571016[[#This Row],[Well Used?]]="Unused",30,IF(Table2571016[[#This Row],[Well Used?]]="1st Use",22,IF(Table2571016[[#This Row],[Well Used?]]="2nd Use",14,IF(Table2571016[[#This Row],[Well Used?]]="3rd Use",6,"Well Done"))))</f>
        <v>30</v>
      </c>
      <c r="I61" s="18" t="str">
        <f>IF(Table2571016[[#This Row],[Volume  (ul) Remaining]]=6,"Well Done","-")</f>
        <v>-</v>
      </c>
      <c r="J61" s="11"/>
      <c r="K61" s="11"/>
      <c r="L61" s="11"/>
    </row>
    <row r="62" spans="1:12">
      <c r="A62" s="16">
        <v>10</v>
      </c>
      <c r="B62" s="16" t="s">
        <v>150</v>
      </c>
      <c r="C62" s="16" t="s">
        <v>29</v>
      </c>
      <c r="D62" s="16">
        <v>8</v>
      </c>
      <c r="E62" s="3" t="s">
        <v>385</v>
      </c>
      <c r="F62" s="11">
        <v>30</v>
      </c>
      <c r="G62" s="11" t="s">
        <v>131</v>
      </c>
      <c r="H62" s="11">
        <f>IF(Table2571016[[#This Row],[Well Used?]]="Unused",30,IF(Table2571016[[#This Row],[Well Used?]]="1st Use",22,IF(Table2571016[[#This Row],[Well Used?]]="2nd Use",14,IF(Table2571016[[#This Row],[Well Used?]]="3rd Use",6,"Well Done"))))</f>
        <v>30</v>
      </c>
      <c r="I62" s="18" t="str">
        <f>IF(Table2571016[[#This Row],[Volume  (ul) Remaining]]=6,"Well Done","-")</f>
        <v>-</v>
      </c>
      <c r="J62" s="11"/>
      <c r="K62" s="11"/>
      <c r="L62" s="11"/>
    </row>
    <row r="63" spans="1:12">
      <c r="A63" s="16">
        <v>10</v>
      </c>
      <c r="B63" s="16" t="s">
        <v>152</v>
      </c>
      <c r="C63" s="16" t="s">
        <v>32</v>
      </c>
      <c r="D63" s="16">
        <v>8</v>
      </c>
      <c r="E63" s="3" t="s">
        <v>386</v>
      </c>
      <c r="F63" s="11">
        <v>30</v>
      </c>
      <c r="G63" s="11" t="s">
        <v>131</v>
      </c>
      <c r="H63" s="11">
        <f>IF(Table2571016[[#This Row],[Well Used?]]="Unused",30,IF(Table2571016[[#This Row],[Well Used?]]="1st Use",22,IF(Table2571016[[#This Row],[Well Used?]]="2nd Use",14,IF(Table2571016[[#This Row],[Well Used?]]="3rd Use",6,"Well Done"))))</f>
        <v>30</v>
      </c>
      <c r="I63" s="18" t="str">
        <f>IF(Table2571016[[#This Row],[Volume  (ul) Remaining]]=6,"Well Done","-")</f>
        <v>-</v>
      </c>
      <c r="J63" s="11"/>
      <c r="K63" s="11"/>
      <c r="L63" s="11"/>
    </row>
    <row r="64" spans="1:12">
      <c r="A64" s="16">
        <v>10</v>
      </c>
      <c r="B64" s="16" t="s">
        <v>154</v>
      </c>
      <c r="C64" s="16" t="s">
        <v>35</v>
      </c>
      <c r="D64" s="16">
        <v>8</v>
      </c>
      <c r="E64" s="3" t="s">
        <v>387</v>
      </c>
      <c r="F64" s="11">
        <v>30</v>
      </c>
      <c r="G64" s="11" t="s">
        <v>131</v>
      </c>
      <c r="H64" s="11">
        <f>IF(Table2571016[[#This Row],[Well Used?]]="Unused",30,IF(Table2571016[[#This Row],[Well Used?]]="1st Use",22,IF(Table2571016[[#This Row],[Well Used?]]="2nd Use",14,IF(Table2571016[[#This Row],[Well Used?]]="3rd Use",6,"Well Done"))))</f>
        <v>30</v>
      </c>
      <c r="I64" s="18" t="str">
        <f>IF(Table2571016[[#This Row],[Volume  (ul) Remaining]]=6,"Well Done","-")</f>
        <v>-</v>
      </c>
      <c r="J64" s="11"/>
      <c r="K64" s="11"/>
      <c r="L64" s="11"/>
    </row>
    <row r="65" spans="1:19">
      <c r="A65" s="16">
        <v>10</v>
      </c>
      <c r="B65" s="16" t="s">
        <v>156</v>
      </c>
      <c r="C65" s="16" t="s">
        <v>38</v>
      </c>
      <c r="D65" s="16">
        <v>8</v>
      </c>
      <c r="E65" s="3" t="s">
        <v>388</v>
      </c>
      <c r="F65" s="11">
        <v>30</v>
      </c>
      <c r="G65" s="11" t="s">
        <v>131</v>
      </c>
      <c r="H65" s="11">
        <f>IF(Table2571016[[#This Row],[Well Used?]]="Unused",30,IF(Table2571016[[#This Row],[Well Used?]]="1st Use",22,IF(Table2571016[[#This Row],[Well Used?]]="2nd Use",14,IF(Table2571016[[#This Row],[Well Used?]]="3rd Use",6,"Well Done"))))</f>
        <v>30</v>
      </c>
      <c r="I65" s="18" t="str">
        <f>IF(Table2571016[[#This Row],[Volume  (ul) Remaining]]=6,"Well Done","-")</f>
        <v>-</v>
      </c>
      <c r="J65" s="11"/>
      <c r="K65" s="11"/>
      <c r="L65" s="11"/>
    </row>
    <row r="66" spans="1:19">
      <c r="A66" s="16">
        <v>10</v>
      </c>
      <c r="B66" s="16" t="s">
        <v>158</v>
      </c>
      <c r="C66" s="16" t="s">
        <v>41</v>
      </c>
      <c r="D66" s="16">
        <v>8</v>
      </c>
      <c r="E66" s="3" t="s">
        <v>389</v>
      </c>
      <c r="F66" s="11">
        <v>30</v>
      </c>
      <c r="G66" s="11" t="s">
        <v>131</v>
      </c>
      <c r="H66" s="11">
        <f>IF(Table2571016[[#This Row],[Well Used?]]="Unused",30,IF(Table2571016[[#This Row],[Well Used?]]="1st Use",22,IF(Table2571016[[#This Row],[Well Used?]]="2nd Use",14,IF(Table2571016[[#This Row],[Well Used?]]="3rd Use",6,"Well Done"))))</f>
        <v>30</v>
      </c>
      <c r="I66" s="18" t="str">
        <f>IF(Table2571016[[#This Row],[Volume  (ul) Remaining]]=6,"Well Done","-")</f>
        <v>-</v>
      </c>
      <c r="J66" s="11"/>
      <c r="K66" s="11"/>
      <c r="L66" s="11"/>
    </row>
    <row r="67" spans="1:19">
      <c r="A67" s="16">
        <v>10</v>
      </c>
      <c r="B67" s="16" t="s">
        <v>160</v>
      </c>
      <c r="C67" s="16" t="s">
        <v>44</v>
      </c>
      <c r="D67" s="16">
        <v>8</v>
      </c>
      <c r="E67" s="3" t="s">
        <v>390</v>
      </c>
      <c r="F67" s="11">
        <v>30</v>
      </c>
      <c r="G67" s="11" t="s">
        <v>131</v>
      </c>
      <c r="H67" s="11">
        <f>IF(Table2571016[[#This Row],[Well Used?]]="Unused",30,IF(Table2571016[[#This Row],[Well Used?]]="1st Use",22,IF(Table2571016[[#This Row],[Well Used?]]="2nd Use",14,IF(Table2571016[[#This Row],[Well Used?]]="3rd Use",6,"Well Done"))))</f>
        <v>30</v>
      </c>
      <c r="I67" s="18" t="str">
        <f>IF(Table2571016[[#This Row],[Volume  (ul) Remaining]]=6,"Well Done","-")</f>
        <v>-</v>
      </c>
      <c r="J67" s="11"/>
      <c r="K67" s="11"/>
      <c r="L67" s="11"/>
    </row>
    <row r="68" spans="1:19">
      <c r="A68" s="16">
        <v>10</v>
      </c>
      <c r="B68" s="16" t="s">
        <v>162</v>
      </c>
      <c r="C68" s="16" t="s">
        <v>22</v>
      </c>
      <c r="D68" s="16">
        <v>9</v>
      </c>
      <c r="E68" s="3" t="s">
        <v>391</v>
      </c>
      <c r="F68" s="11">
        <v>30</v>
      </c>
      <c r="G68" s="11" t="s">
        <v>131</v>
      </c>
      <c r="H68" s="11">
        <f>IF(Table2571016[[#This Row],[Well Used?]]="Unused",30,IF(Table2571016[[#This Row],[Well Used?]]="1st Use",22,IF(Table2571016[[#This Row],[Well Used?]]="2nd Use",14,IF(Table2571016[[#This Row],[Well Used?]]="3rd Use",6,"Well Done"))))</f>
        <v>30</v>
      </c>
      <c r="I68" s="18" t="str">
        <f>IF(Table2571016[[#This Row],[Volume  (ul) Remaining]]=6,"Well Done","-")</f>
        <v>-</v>
      </c>
      <c r="J68" s="11"/>
      <c r="K68" s="11"/>
      <c r="L68" s="11"/>
    </row>
    <row r="69" spans="1:19">
      <c r="A69" s="16">
        <v>10</v>
      </c>
      <c r="B69" s="16" t="s">
        <v>164</v>
      </c>
      <c r="C69" s="16" t="s">
        <v>26</v>
      </c>
      <c r="D69" s="16">
        <v>9</v>
      </c>
      <c r="E69" s="3" t="s">
        <v>392</v>
      </c>
      <c r="F69" s="11">
        <v>30</v>
      </c>
      <c r="G69" s="11" t="s">
        <v>131</v>
      </c>
      <c r="H69" s="11">
        <f>IF(Table2571016[[#This Row],[Well Used?]]="Unused",30,IF(Table2571016[[#This Row],[Well Used?]]="1st Use",22,IF(Table2571016[[#This Row],[Well Used?]]="2nd Use",14,IF(Table2571016[[#This Row],[Well Used?]]="3rd Use",6,"Well Done"))))</f>
        <v>30</v>
      </c>
      <c r="I69" s="18" t="str">
        <f>IF(Table2571016[[#This Row],[Volume  (ul) Remaining]]=6,"Well Done","-")</f>
        <v>-</v>
      </c>
      <c r="J69" s="11"/>
      <c r="K69" s="11"/>
      <c r="L69" s="11"/>
      <c r="S69" s="9"/>
    </row>
    <row r="70" spans="1:19">
      <c r="A70" s="16">
        <v>10</v>
      </c>
      <c r="B70" s="16" t="s">
        <v>166</v>
      </c>
      <c r="C70" s="16" t="s">
        <v>29</v>
      </c>
      <c r="D70" s="16">
        <v>9</v>
      </c>
      <c r="E70" s="3" t="s">
        <v>393</v>
      </c>
      <c r="F70" s="11">
        <v>30</v>
      </c>
      <c r="G70" s="11" t="s">
        <v>131</v>
      </c>
      <c r="H70" s="11">
        <f>IF(Table2571016[[#This Row],[Well Used?]]="Unused",30,IF(Table2571016[[#This Row],[Well Used?]]="1st Use",22,IF(Table2571016[[#This Row],[Well Used?]]="2nd Use",14,IF(Table2571016[[#This Row],[Well Used?]]="3rd Use",6,"Well Done"))))</f>
        <v>30</v>
      </c>
      <c r="I70" s="18" t="str">
        <f>IF(Table2571016[[#This Row],[Volume  (ul) Remaining]]=6,"Well Done","-")</f>
        <v>-</v>
      </c>
      <c r="J70" s="11"/>
      <c r="K70" s="11"/>
      <c r="L70" s="11"/>
      <c r="S70" s="9"/>
    </row>
    <row r="71" spans="1:19">
      <c r="A71" s="16">
        <v>10</v>
      </c>
      <c r="B71" s="16" t="s">
        <v>168</v>
      </c>
      <c r="C71" s="16" t="s">
        <v>32</v>
      </c>
      <c r="D71" s="16">
        <v>9</v>
      </c>
      <c r="E71" s="3" t="s">
        <v>394</v>
      </c>
      <c r="F71" s="11">
        <v>30</v>
      </c>
      <c r="G71" s="11" t="s">
        <v>131</v>
      </c>
      <c r="H71" s="11">
        <f>IF(Table2571016[[#This Row],[Well Used?]]="Unused",30,IF(Table2571016[[#This Row],[Well Used?]]="1st Use",22,IF(Table2571016[[#This Row],[Well Used?]]="2nd Use",14,IF(Table2571016[[#This Row],[Well Used?]]="3rd Use",6,"Well Done"))))</f>
        <v>30</v>
      </c>
      <c r="I71" s="18" t="str">
        <f>IF(Table2571016[[#This Row],[Volume  (ul) Remaining]]=6,"Well Done","-")</f>
        <v>-</v>
      </c>
      <c r="J71" s="11"/>
      <c r="K71" s="11"/>
      <c r="L71" s="11"/>
    </row>
    <row r="72" spans="1:19">
      <c r="A72" s="16">
        <v>10</v>
      </c>
      <c r="B72" s="16" t="s">
        <v>170</v>
      </c>
      <c r="C72" s="16" t="s">
        <v>35</v>
      </c>
      <c r="D72" s="16">
        <v>9</v>
      </c>
      <c r="E72" s="3" t="s">
        <v>395</v>
      </c>
      <c r="F72" s="11">
        <v>30</v>
      </c>
      <c r="G72" s="11" t="s">
        <v>131</v>
      </c>
      <c r="H72" s="11">
        <f>IF(Table2571016[[#This Row],[Well Used?]]="Unused",30,IF(Table2571016[[#This Row],[Well Used?]]="1st Use",22,IF(Table2571016[[#This Row],[Well Used?]]="2nd Use",14,IF(Table2571016[[#This Row],[Well Used?]]="3rd Use",6,"Well Done"))))</f>
        <v>30</v>
      </c>
      <c r="I72" s="18" t="str">
        <f>IF(Table2571016[[#This Row],[Volume  (ul) Remaining]]=6,"Well Done","-")</f>
        <v>-</v>
      </c>
      <c r="J72" s="11"/>
      <c r="K72" s="11"/>
      <c r="L72" s="11"/>
    </row>
    <row r="73" spans="1:19">
      <c r="A73" s="16">
        <v>10</v>
      </c>
      <c r="B73" s="16" t="s">
        <v>172</v>
      </c>
      <c r="C73" s="16" t="s">
        <v>38</v>
      </c>
      <c r="D73" s="16">
        <v>9</v>
      </c>
      <c r="E73" s="3" t="s">
        <v>396</v>
      </c>
      <c r="F73" s="11">
        <v>30</v>
      </c>
      <c r="G73" s="11" t="s">
        <v>131</v>
      </c>
      <c r="H73" s="11">
        <f>IF(Table2571016[[#This Row],[Well Used?]]="Unused",30,IF(Table2571016[[#This Row],[Well Used?]]="1st Use",22,IF(Table2571016[[#This Row],[Well Used?]]="2nd Use",14,IF(Table2571016[[#This Row],[Well Used?]]="3rd Use",6,"Well Done"))))</f>
        <v>30</v>
      </c>
      <c r="I73" s="18" t="str">
        <f>IF(Table2571016[[#This Row],[Volume  (ul) Remaining]]=6,"Well Done","-")</f>
        <v>-</v>
      </c>
      <c r="J73" s="11"/>
      <c r="K73" s="11"/>
      <c r="L73" s="11"/>
    </row>
    <row r="74" spans="1:19">
      <c r="A74" s="16">
        <v>10</v>
      </c>
      <c r="B74" s="16" t="s">
        <v>174</v>
      </c>
      <c r="C74" s="16" t="s">
        <v>41</v>
      </c>
      <c r="D74" s="16">
        <v>9</v>
      </c>
      <c r="E74" s="3" t="s">
        <v>397</v>
      </c>
      <c r="F74" s="11">
        <v>30</v>
      </c>
      <c r="G74" s="11" t="s">
        <v>131</v>
      </c>
      <c r="H74" s="11">
        <f>IF(Table2571016[[#This Row],[Well Used?]]="Unused",30,IF(Table2571016[[#This Row],[Well Used?]]="1st Use",22,IF(Table2571016[[#This Row],[Well Used?]]="2nd Use",14,IF(Table2571016[[#This Row],[Well Used?]]="3rd Use",6,"Well Done"))))</f>
        <v>30</v>
      </c>
      <c r="I74" s="18" t="str">
        <f>IF(Table2571016[[#This Row],[Volume  (ul) Remaining]]=6,"Well Done","-")</f>
        <v>-</v>
      </c>
      <c r="J74" s="11"/>
      <c r="K74" s="11"/>
      <c r="L74" s="11"/>
    </row>
    <row r="75" spans="1:19">
      <c r="A75" s="16">
        <v>10</v>
      </c>
      <c r="B75" s="16" t="s">
        <v>176</v>
      </c>
      <c r="C75" s="16" t="s">
        <v>44</v>
      </c>
      <c r="D75" s="16">
        <v>9</v>
      </c>
      <c r="E75" s="3" t="s">
        <v>398</v>
      </c>
      <c r="F75" s="11">
        <v>30</v>
      </c>
      <c r="G75" s="11" t="s">
        <v>131</v>
      </c>
      <c r="H75" s="11">
        <f>IF(Table2571016[[#This Row],[Well Used?]]="Unused",30,IF(Table2571016[[#This Row],[Well Used?]]="1st Use",22,IF(Table2571016[[#This Row],[Well Used?]]="2nd Use",14,IF(Table2571016[[#This Row],[Well Used?]]="3rd Use",6,"Well Done"))))</f>
        <v>30</v>
      </c>
      <c r="I75" s="18" t="str">
        <f>IF(Table2571016[[#This Row],[Volume  (ul) Remaining]]=6,"Well Done","-")</f>
        <v>-</v>
      </c>
      <c r="J75" s="11"/>
      <c r="K75" s="11"/>
      <c r="L75" s="11"/>
    </row>
    <row r="76" spans="1:19">
      <c r="A76" s="16">
        <v>10</v>
      </c>
      <c r="B76" s="16" t="s">
        <v>178</v>
      </c>
      <c r="C76" s="16" t="s">
        <v>22</v>
      </c>
      <c r="D76" s="16">
        <v>10</v>
      </c>
      <c r="E76" s="3" t="s">
        <v>399</v>
      </c>
      <c r="F76" s="11">
        <v>30</v>
      </c>
      <c r="G76" s="11" t="s">
        <v>131</v>
      </c>
      <c r="H76" s="11">
        <f>IF(Table2571016[[#This Row],[Well Used?]]="Unused",30,IF(Table2571016[[#This Row],[Well Used?]]="1st Use",22,IF(Table2571016[[#This Row],[Well Used?]]="2nd Use",14,IF(Table2571016[[#This Row],[Well Used?]]="3rd Use",6,"Well Done"))))</f>
        <v>30</v>
      </c>
      <c r="I76" s="18" t="str">
        <f>IF(Table2571016[[#This Row],[Volume  (ul) Remaining]]=6,"Well Done","-")</f>
        <v>-</v>
      </c>
      <c r="J76" s="11"/>
      <c r="K76" s="11"/>
      <c r="L76" s="11"/>
    </row>
    <row r="77" spans="1:19">
      <c r="A77" s="16">
        <v>10</v>
      </c>
      <c r="B77" s="16" t="s">
        <v>180</v>
      </c>
      <c r="C77" s="16" t="s">
        <v>26</v>
      </c>
      <c r="D77" s="16">
        <v>10</v>
      </c>
      <c r="E77" s="3" t="s">
        <v>400</v>
      </c>
      <c r="F77" s="11">
        <v>30</v>
      </c>
      <c r="G77" s="11" t="s">
        <v>131</v>
      </c>
      <c r="H77" s="11">
        <f>IF(Table2571016[[#This Row],[Well Used?]]="Unused",30,IF(Table2571016[[#This Row],[Well Used?]]="1st Use",22,IF(Table2571016[[#This Row],[Well Used?]]="2nd Use",14,IF(Table2571016[[#This Row],[Well Used?]]="3rd Use",6,"Well Done"))))</f>
        <v>30</v>
      </c>
      <c r="I77" s="18" t="str">
        <f>IF(Table2571016[[#This Row],[Volume  (ul) Remaining]]=6,"Well Done","-")</f>
        <v>-</v>
      </c>
      <c r="J77" s="11"/>
      <c r="K77" s="11"/>
      <c r="L77" s="11"/>
    </row>
    <row r="78" spans="1:19">
      <c r="A78" s="16">
        <v>10</v>
      </c>
      <c r="B78" s="16" t="s">
        <v>182</v>
      </c>
      <c r="C78" s="16" t="s">
        <v>29</v>
      </c>
      <c r="D78" s="16">
        <v>10</v>
      </c>
      <c r="E78" s="3" t="s">
        <v>401</v>
      </c>
      <c r="F78" s="11">
        <v>30</v>
      </c>
      <c r="G78" s="11" t="s">
        <v>131</v>
      </c>
      <c r="H78" s="11">
        <f>IF(Table2571016[[#This Row],[Well Used?]]="Unused",30,IF(Table2571016[[#This Row],[Well Used?]]="1st Use",22,IF(Table2571016[[#This Row],[Well Used?]]="2nd Use",14,IF(Table2571016[[#This Row],[Well Used?]]="3rd Use",6,"Well Done"))))</f>
        <v>30</v>
      </c>
      <c r="I78" s="18" t="str">
        <f>IF(Table2571016[[#This Row],[Volume  (ul) Remaining]]=6,"Well Done","-")</f>
        <v>-</v>
      </c>
      <c r="J78" s="11"/>
      <c r="K78" s="11"/>
      <c r="L78" s="11"/>
    </row>
    <row r="79" spans="1:19">
      <c r="A79" s="16">
        <v>10</v>
      </c>
      <c r="B79" s="16" t="s">
        <v>184</v>
      </c>
      <c r="C79" s="16" t="s">
        <v>32</v>
      </c>
      <c r="D79" s="16">
        <v>10</v>
      </c>
      <c r="E79" s="3" t="s">
        <v>402</v>
      </c>
      <c r="F79" s="11">
        <v>30</v>
      </c>
      <c r="G79" s="11" t="s">
        <v>131</v>
      </c>
      <c r="H79" s="11">
        <f>IF(Table2571016[[#This Row],[Well Used?]]="Unused",30,IF(Table2571016[[#This Row],[Well Used?]]="1st Use",22,IF(Table2571016[[#This Row],[Well Used?]]="2nd Use",14,IF(Table2571016[[#This Row],[Well Used?]]="3rd Use",6,"Well Done"))))</f>
        <v>30</v>
      </c>
      <c r="I79" s="18" t="str">
        <f>IF(Table2571016[[#This Row],[Volume  (ul) Remaining]]=6,"Well Done","-")</f>
        <v>-</v>
      </c>
      <c r="J79" s="11"/>
      <c r="K79" s="11"/>
      <c r="L79" s="11"/>
    </row>
    <row r="80" spans="1:19">
      <c r="A80" s="16">
        <v>10</v>
      </c>
      <c r="B80" s="16" t="s">
        <v>186</v>
      </c>
      <c r="C80" s="16" t="s">
        <v>35</v>
      </c>
      <c r="D80" s="16">
        <v>10</v>
      </c>
      <c r="E80" s="3" t="s">
        <v>403</v>
      </c>
      <c r="F80" s="11">
        <v>30</v>
      </c>
      <c r="G80" s="11" t="s">
        <v>131</v>
      </c>
      <c r="H80" s="11">
        <f>IF(Table2571016[[#This Row],[Well Used?]]="Unused",30,IF(Table2571016[[#This Row],[Well Used?]]="1st Use",22,IF(Table2571016[[#This Row],[Well Used?]]="2nd Use",14,IF(Table2571016[[#This Row],[Well Used?]]="3rd Use",6,"Well Done"))))</f>
        <v>30</v>
      </c>
      <c r="I80" s="18" t="str">
        <f>IF(Table2571016[[#This Row],[Volume  (ul) Remaining]]=6,"Well Done","-")</f>
        <v>-</v>
      </c>
      <c r="J80" s="11"/>
      <c r="K80" s="11"/>
      <c r="L80" s="11"/>
    </row>
    <row r="81" spans="1:12">
      <c r="A81" s="16">
        <v>10</v>
      </c>
      <c r="B81" s="16" t="s">
        <v>188</v>
      </c>
      <c r="C81" s="16" t="s">
        <v>38</v>
      </c>
      <c r="D81" s="16">
        <v>10</v>
      </c>
      <c r="E81" s="3" t="s">
        <v>404</v>
      </c>
      <c r="F81" s="11">
        <v>30</v>
      </c>
      <c r="G81" s="11" t="s">
        <v>131</v>
      </c>
      <c r="H81" s="11">
        <f>IF(Table2571016[[#This Row],[Well Used?]]="Unused",30,IF(Table2571016[[#This Row],[Well Used?]]="1st Use",22,IF(Table2571016[[#This Row],[Well Used?]]="2nd Use",14,IF(Table2571016[[#This Row],[Well Used?]]="3rd Use",6,"Well Done"))))</f>
        <v>30</v>
      </c>
      <c r="I81" s="18" t="str">
        <f>IF(Table2571016[[#This Row],[Volume  (ul) Remaining]]=6,"Well Done","-")</f>
        <v>-</v>
      </c>
      <c r="J81" s="11"/>
      <c r="K81" s="11"/>
      <c r="L81" s="11"/>
    </row>
    <row r="82" spans="1:12">
      <c r="A82" s="16">
        <v>10</v>
      </c>
      <c r="B82" s="16" t="s">
        <v>190</v>
      </c>
      <c r="C82" s="16" t="s">
        <v>41</v>
      </c>
      <c r="D82" s="16">
        <v>10</v>
      </c>
      <c r="E82" s="3" t="s">
        <v>405</v>
      </c>
      <c r="F82" s="11">
        <v>30</v>
      </c>
      <c r="G82" s="11" t="s">
        <v>131</v>
      </c>
      <c r="H82" s="11">
        <f>IF(Table2571016[[#This Row],[Well Used?]]="Unused",30,IF(Table2571016[[#This Row],[Well Used?]]="1st Use",22,IF(Table2571016[[#This Row],[Well Used?]]="2nd Use",14,IF(Table2571016[[#This Row],[Well Used?]]="3rd Use",6,"Well Done"))))</f>
        <v>30</v>
      </c>
      <c r="I82" s="18" t="str">
        <f>IF(Table2571016[[#This Row],[Volume  (ul) Remaining]]=6,"Well Done","-")</f>
        <v>-</v>
      </c>
      <c r="J82" s="11"/>
      <c r="K82" s="11"/>
      <c r="L82" s="11"/>
    </row>
    <row r="83" spans="1:12">
      <c r="A83" s="16">
        <v>10</v>
      </c>
      <c r="B83" s="16" t="s">
        <v>192</v>
      </c>
      <c r="C83" s="16" t="s">
        <v>44</v>
      </c>
      <c r="D83" s="16">
        <v>10</v>
      </c>
      <c r="E83" s="3" t="s">
        <v>406</v>
      </c>
      <c r="F83" s="11">
        <v>30</v>
      </c>
      <c r="G83" s="11" t="s">
        <v>131</v>
      </c>
      <c r="H83" s="11">
        <f>IF(Table2571016[[#This Row],[Well Used?]]="Unused",30,IF(Table2571016[[#This Row],[Well Used?]]="1st Use",22,IF(Table2571016[[#This Row],[Well Used?]]="2nd Use",14,IF(Table2571016[[#This Row],[Well Used?]]="3rd Use",6,"Well Done"))))</f>
        <v>30</v>
      </c>
      <c r="I83" s="18" t="str">
        <f>IF(Table2571016[[#This Row],[Volume  (ul) Remaining]]=6,"Well Done","-")</f>
        <v>-</v>
      </c>
      <c r="J83" s="11"/>
      <c r="K83" s="11"/>
      <c r="L83" s="11"/>
    </row>
    <row r="84" spans="1:12">
      <c r="A84" s="16">
        <v>10</v>
      </c>
      <c r="B84" s="16" t="s">
        <v>194</v>
      </c>
      <c r="C84" s="16" t="s">
        <v>22</v>
      </c>
      <c r="D84" s="16">
        <v>11</v>
      </c>
      <c r="E84" s="3" t="s">
        <v>407</v>
      </c>
      <c r="F84" s="11">
        <v>30</v>
      </c>
      <c r="G84" s="11" t="s">
        <v>131</v>
      </c>
      <c r="H84" s="11">
        <f>IF(Table2571016[[#This Row],[Well Used?]]="Unused",30,IF(Table2571016[[#This Row],[Well Used?]]="1st Use",22,IF(Table2571016[[#This Row],[Well Used?]]="2nd Use",14,IF(Table2571016[[#This Row],[Well Used?]]="3rd Use",6,"Well Done"))))</f>
        <v>30</v>
      </c>
      <c r="I84" s="18" t="str">
        <f>IF(Table2571016[[#This Row],[Volume  (ul) Remaining]]=6,"Well Done","-")</f>
        <v>-</v>
      </c>
      <c r="J84" s="11"/>
      <c r="K84" s="11"/>
      <c r="L84" s="11"/>
    </row>
    <row r="85" spans="1:12">
      <c r="A85" s="16">
        <v>10</v>
      </c>
      <c r="B85" s="16" t="s">
        <v>196</v>
      </c>
      <c r="C85" s="16" t="s">
        <v>26</v>
      </c>
      <c r="D85" s="16">
        <v>11</v>
      </c>
      <c r="E85" s="3" t="s">
        <v>408</v>
      </c>
      <c r="F85" s="11">
        <v>30</v>
      </c>
      <c r="G85" s="11" t="s">
        <v>131</v>
      </c>
      <c r="H85" s="11">
        <f>IF(Table2571016[[#This Row],[Well Used?]]="Unused",30,IF(Table2571016[[#This Row],[Well Used?]]="1st Use",22,IF(Table2571016[[#This Row],[Well Used?]]="2nd Use",14,IF(Table2571016[[#This Row],[Well Used?]]="3rd Use",6,"Well Done"))))</f>
        <v>30</v>
      </c>
      <c r="I85" s="18" t="str">
        <f>IF(Table2571016[[#This Row],[Volume  (ul) Remaining]]=6,"Well Done","-")</f>
        <v>-</v>
      </c>
      <c r="J85" s="11"/>
      <c r="K85" s="11"/>
      <c r="L85" s="11"/>
    </row>
    <row r="86" spans="1:12">
      <c r="A86" s="16">
        <v>10</v>
      </c>
      <c r="B86" s="16" t="s">
        <v>198</v>
      </c>
      <c r="C86" s="16" t="s">
        <v>29</v>
      </c>
      <c r="D86" s="16">
        <v>11</v>
      </c>
      <c r="E86" s="3" t="s">
        <v>409</v>
      </c>
      <c r="F86" s="11">
        <v>30</v>
      </c>
      <c r="G86" s="11" t="s">
        <v>131</v>
      </c>
      <c r="H86" s="11">
        <f>IF(Table2571016[[#This Row],[Well Used?]]="Unused",30,IF(Table2571016[[#This Row],[Well Used?]]="1st Use",22,IF(Table2571016[[#This Row],[Well Used?]]="2nd Use",14,IF(Table2571016[[#This Row],[Well Used?]]="3rd Use",6,"Well Done"))))</f>
        <v>30</v>
      </c>
      <c r="I86" s="18" t="str">
        <f>IF(Table2571016[[#This Row],[Volume  (ul) Remaining]]=6,"Well Done","-")</f>
        <v>-</v>
      </c>
      <c r="J86" s="11"/>
      <c r="K86" s="11"/>
      <c r="L86" s="11"/>
    </row>
    <row r="87" spans="1:12">
      <c r="A87" s="16">
        <v>10</v>
      </c>
      <c r="B87" s="16" t="s">
        <v>200</v>
      </c>
      <c r="C87" s="16" t="s">
        <v>32</v>
      </c>
      <c r="D87" s="16">
        <v>11</v>
      </c>
      <c r="E87" s="3" t="s">
        <v>410</v>
      </c>
      <c r="F87" s="11">
        <v>30</v>
      </c>
      <c r="G87" s="11" t="s">
        <v>131</v>
      </c>
      <c r="H87" s="11">
        <f>IF(Table2571016[[#This Row],[Well Used?]]="Unused",30,IF(Table2571016[[#This Row],[Well Used?]]="1st Use",22,IF(Table2571016[[#This Row],[Well Used?]]="2nd Use",14,IF(Table2571016[[#This Row],[Well Used?]]="3rd Use",6,"Well Done"))))</f>
        <v>30</v>
      </c>
      <c r="I87" s="18" t="str">
        <f>IF(Table2571016[[#This Row],[Volume  (ul) Remaining]]=6,"Well Done","-")</f>
        <v>-</v>
      </c>
      <c r="J87" s="11"/>
      <c r="K87" s="11"/>
      <c r="L87" s="11"/>
    </row>
    <row r="88" spans="1:12">
      <c r="A88" s="16">
        <v>10</v>
      </c>
      <c r="B88" s="16" t="s">
        <v>202</v>
      </c>
      <c r="C88" s="16" t="s">
        <v>35</v>
      </c>
      <c r="D88" s="16">
        <v>11</v>
      </c>
      <c r="E88" s="3" t="s">
        <v>411</v>
      </c>
      <c r="F88" s="11">
        <v>30</v>
      </c>
      <c r="G88" s="11" t="s">
        <v>131</v>
      </c>
      <c r="H88" s="11">
        <f>IF(Table2571016[[#This Row],[Well Used?]]="Unused",30,IF(Table2571016[[#This Row],[Well Used?]]="1st Use",22,IF(Table2571016[[#This Row],[Well Used?]]="2nd Use",14,IF(Table2571016[[#This Row],[Well Used?]]="3rd Use",6,"Well Done"))))</f>
        <v>30</v>
      </c>
      <c r="I88" s="18" t="str">
        <f>IF(Table2571016[[#This Row],[Volume  (ul) Remaining]]=6,"Well Done","-")</f>
        <v>-</v>
      </c>
      <c r="J88" s="11"/>
      <c r="K88" s="11"/>
      <c r="L88" s="11"/>
    </row>
    <row r="89" spans="1:12">
      <c r="A89" s="16">
        <v>10</v>
      </c>
      <c r="B89" s="16" t="s">
        <v>204</v>
      </c>
      <c r="C89" s="16" t="s">
        <v>38</v>
      </c>
      <c r="D89" s="16">
        <v>11</v>
      </c>
      <c r="E89" s="3" t="s">
        <v>412</v>
      </c>
      <c r="F89" s="11">
        <v>30</v>
      </c>
      <c r="G89" s="11" t="s">
        <v>131</v>
      </c>
      <c r="H89" s="11">
        <f>IF(Table2571016[[#This Row],[Well Used?]]="Unused",30,IF(Table2571016[[#This Row],[Well Used?]]="1st Use",22,IF(Table2571016[[#This Row],[Well Used?]]="2nd Use",14,IF(Table2571016[[#This Row],[Well Used?]]="3rd Use",6,"Well Done"))))</f>
        <v>30</v>
      </c>
      <c r="I89" s="18" t="str">
        <f>IF(Table2571016[[#This Row],[Volume  (ul) Remaining]]=6,"Well Done","-")</f>
        <v>-</v>
      </c>
      <c r="J89" s="11"/>
      <c r="K89" s="11"/>
      <c r="L89" s="11"/>
    </row>
    <row r="90" spans="1:12">
      <c r="A90" s="16">
        <v>10</v>
      </c>
      <c r="B90" s="16" t="s">
        <v>206</v>
      </c>
      <c r="C90" s="16" t="s">
        <v>41</v>
      </c>
      <c r="D90" s="16">
        <v>11</v>
      </c>
      <c r="E90" s="3" t="s">
        <v>413</v>
      </c>
      <c r="F90" s="11">
        <v>30</v>
      </c>
      <c r="G90" s="11" t="s">
        <v>131</v>
      </c>
      <c r="H90" s="11">
        <f>IF(Table2571016[[#This Row],[Well Used?]]="Unused",30,IF(Table2571016[[#This Row],[Well Used?]]="1st Use",22,IF(Table2571016[[#This Row],[Well Used?]]="2nd Use",14,IF(Table2571016[[#This Row],[Well Used?]]="3rd Use",6,"Well Done"))))</f>
        <v>30</v>
      </c>
      <c r="I90" s="18" t="str">
        <f>IF(Table2571016[[#This Row],[Volume  (ul) Remaining]]=6,"Well Done","-")</f>
        <v>-</v>
      </c>
      <c r="J90" s="11"/>
      <c r="K90" s="11"/>
      <c r="L90" s="11"/>
    </row>
    <row r="91" spans="1:12">
      <c r="A91" s="16">
        <v>10</v>
      </c>
      <c r="B91" s="16" t="s">
        <v>208</v>
      </c>
      <c r="C91" s="16" t="s">
        <v>44</v>
      </c>
      <c r="D91" s="16">
        <v>11</v>
      </c>
      <c r="E91" s="3" t="s">
        <v>414</v>
      </c>
      <c r="F91" s="11">
        <v>30</v>
      </c>
      <c r="G91" s="11" t="s">
        <v>131</v>
      </c>
      <c r="H91" s="11">
        <f>IF(Table2571016[[#This Row],[Well Used?]]="Unused",30,IF(Table2571016[[#This Row],[Well Used?]]="1st Use",22,IF(Table2571016[[#This Row],[Well Used?]]="2nd Use",14,IF(Table2571016[[#This Row],[Well Used?]]="3rd Use",6,"Well Done"))))</f>
        <v>30</v>
      </c>
      <c r="I91" s="18" t="str">
        <f>IF(Table2571016[[#This Row],[Volume  (ul) Remaining]]=6,"Well Done","-")</f>
        <v>-</v>
      </c>
      <c r="J91" s="11"/>
      <c r="K91" s="11"/>
      <c r="L91" s="11"/>
    </row>
    <row r="92" spans="1:12">
      <c r="A92" s="16">
        <v>10</v>
      </c>
      <c r="B92" s="16" t="s">
        <v>210</v>
      </c>
      <c r="C92" s="16" t="s">
        <v>22</v>
      </c>
      <c r="D92" s="16">
        <v>12</v>
      </c>
      <c r="E92" s="3" t="s">
        <v>415</v>
      </c>
      <c r="F92" s="11">
        <v>30</v>
      </c>
      <c r="G92" s="11" t="s">
        <v>131</v>
      </c>
      <c r="H92" s="11">
        <f>IF(Table2571016[[#This Row],[Well Used?]]="Unused",30,IF(Table2571016[[#This Row],[Well Used?]]="1st Use",22,IF(Table2571016[[#This Row],[Well Used?]]="2nd Use",14,IF(Table2571016[[#This Row],[Well Used?]]="3rd Use",6,"Well Done"))))</f>
        <v>30</v>
      </c>
      <c r="I92" s="18" t="str">
        <f>IF(Table2571016[[#This Row],[Volume  (ul) Remaining]]=6,"Well Done","-")</f>
        <v>-</v>
      </c>
      <c r="J92" s="11"/>
      <c r="K92" s="11"/>
      <c r="L92" s="11"/>
    </row>
    <row r="93" spans="1:12">
      <c r="A93" s="16">
        <v>10</v>
      </c>
      <c r="B93" s="16" t="s">
        <v>212</v>
      </c>
      <c r="C93" s="16" t="s">
        <v>26</v>
      </c>
      <c r="D93" s="16">
        <v>12</v>
      </c>
      <c r="E93" s="3" t="s">
        <v>416</v>
      </c>
      <c r="F93" s="11">
        <v>30</v>
      </c>
      <c r="G93" s="11" t="s">
        <v>131</v>
      </c>
      <c r="H93" s="11">
        <f>IF(Table2571016[[#This Row],[Well Used?]]="Unused",30,IF(Table2571016[[#This Row],[Well Used?]]="1st Use",22,IF(Table2571016[[#This Row],[Well Used?]]="2nd Use",14,IF(Table2571016[[#This Row],[Well Used?]]="3rd Use",6,"Well Done"))))</f>
        <v>30</v>
      </c>
      <c r="I93" s="18" t="str">
        <f>IF(Table2571016[[#This Row],[Volume  (ul) Remaining]]=6,"Well Done","-")</f>
        <v>-</v>
      </c>
      <c r="J93" s="11"/>
      <c r="K93" s="11"/>
      <c r="L93" s="11"/>
    </row>
    <row r="94" spans="1:12">
      <c r="A94" s="16">
        <v>10</v>
      </c>
      <c r="B94" s="16" t="s">
        <v>214</v>
      </c>
      <c r="C94" s="16" t="s">
        <v>29</v>
      </c>
      <c r="D94" s="16">
        <v>12</v>
      </c>
      <c r="E94" s="3" t="s">
        <v>417</v>
      </c>
      <c r="F94" s="11">
        <v>30</v>
      </c>
      <c r="G94" s="11" t="s">
        <v>131</v>
      </c>
      <c r="H94" s="11">
        <f>IF(Table2571016[[#This Row],[Well Used?]]="Unused",30,IF(Table2571016[[#This Row],[Well Used?]]="1st Use",22,IF(Table2571016[[#This Row],[Well Used?]]="2nd Use",14,IF(Table2571016[[#This Row],[Well Used?]]="3rd Use",6,"Well Done"))))</f>
        <v>30</v>
      </c>
      <c r="I94" s="18" t="str">
        <f>IF(Table2571016[[#This Row],[Volume  (ul) Remaining]]=6,"Well Done","-")</f>
        <v>-</v>
      </c>
      <c r="J94" s="11"/>
      <c r="K94" s="11"/>
      <c r="L94" s="11"/>
    </row>
    <row r="95" spans="1:12">
      <c r="A95" s="16">
        <v>10</v>
      </c>
      <c r="B95" s="16" t="s">
        <v>216</v>
      </c>
      <c r="C95" s="16" t="s">
        <v>32</v>
      </c>
      <c r="D95" s="16">
        <v>12</v>
      </c>
      <c r="E95" s="3" t="s">
        <v>418</v>
      </c>
      <c r="F95" s="11">
        <v>30</v>
      </c>
      <c r="G95" s="11" t="s">
        <v>131</v>
      </c>
      <c r="H95" s="11">
        <f>IF(Table2571016[[#This Row],[Well Used?]]="Unused",30,IF(Table2571016[[#This Row],[Well Used?]]="1st Use",22,IF(Table2571016[[#This Row],[Well Used?]]="2nd Use",14,IF(Table2571016[[#This Row],[Well Used?]]="3rd Use",6,"Well Done"))))</f>
        <v>30</v>
      </c>
      <c r="I95" s="18" t="str">
        <f>IF(Table2571016[[#This Row],[Volume  (ul) Remaining]]=6,"Well Done","-")</f>
        <v>-</v>
      </c>
      <c r="J95" s="11"/>
      <c r="K95" s="11"/>
      <c r="L95" s="11"/>
    </row>
    <row r="96" spans="1:12">
      <c r="A96" s="16">
        <v>10</v>
      </c>
      <c r="B96" s="16" t="s">
        <v>218</v>
      </c>
      <c r="C96" s="16" t="s">
        <v>35</v>
      </c>
      <c r="D96" s="16">
        <v>12</v>
      </c>
      <c r="E96" s="3" t="s">
        <v>419</v>
      </c>
      <c r="F96" s="11">
        <v>30</v>
      </c>
      <c r="G96" s="11" t="s">
        <v>131</v>
      </c>
      <c r="H96" s="11">
        <f>IF(Table2571016[[#This Row],[Well Used?]]="Unused",30,IF(Table2571016[[#This Row],[Well Used?]]="1st Use",22,IF(Table2571016[[#This Row],[Well Used?]]="2nd Use",14,IF(Table2571016[[#This Row],[Well Used?]]="3rd Use",6,"Well Done"))))</f>
        <v>30</v>
      </c>
      <c r="I96" s="18" t="str">
        <f>IF(Table2571016[[#This Row],[Volume  (ul) Remaining]]=6,"Well Done","-")</f>
        <v>-</v>
      </c>
      <c r="J96" s="11"/>
      <c r="K96" s="11"/>
      <c r="L96" s="11"/>
    </row>
    <row r="97" spans="1:12">
      <c r="A97" s="16">
        <v>10</v>
      </c>
      <c r="B97" s="16" t="s">
        <v>220</v>
      </c>
      <c r="C97" s="16" t="s">
        <v>38</v>
      </c>
      <c r="D97" s="16">
        <v>12</v>
      </c>
      <c r="E97" s="3" t="s">
        <v>420</v>
      </c>
      <c r="F97" s="11">
        <v>30</v>
      </c>
      <c r="G97" s="11" t="s">
        <v>131</v>
      </c>
      <c r="H97" s="11">
        <f>IF(Table2571016[[#This Row],[Well Used?]]="Unused",30,IF(Table2571016[[#This Row],[Well Used?]]="1st Use",22,IF(Table2571016[[#This Row],[Well Used?]]="2nd Use",14,IF(Table2571016[[#This Row],[Well Used?]]="3rd Use",6,"Well Done"))))</f>
        <v>30</v>
      </c>
      <c r="I97" s="18" t="str">
        <f>IF(Table2571016[[#This Row],[Volume  (ul) Remaining]]=6,"Well Done","-")</f>
        <v>-</v>
      </c>
      <c r="J97" s="11"/>
      <c r="K97" s="11"/>
      <c r="L97" s="11"/>
    </row>
    <row r="98" spans="1:12">
      <c r="A98" s="16">
        <v>10</v>
      </c>
      <c r="B98" s="16" t="s">
        <v>222</v>
      </c>
      <c r="C98" s="16" t="s">
        <v>41</v>
      </c>
      <c r="D98" s="16">
        <v>12</v>
      </c>
      <c r="E98" s="3" t="s">
        <v>421</v>
      </c>
      <c r="F98" s="11">
        <v>30</v>
      </c>
      <c r="G98" s="11" t="s">
        <v>131</v>
      </c>
      <c r="H98" s="11">
        <f>IF(Table2571016[[#This Row],[Well Used?]]="Unused",30,IF(Table2571016[[#This Row],[Well Used?]]="1st Use",22,IF(Table2571016[[#This Row],[Well Used?]]="2nd Use",14,IF(Table2571016[[#This Row],[Well Used?]]="3rd Use",6,"Well Done"))))</f>
        <v>30</v>
      </c>
      <c r="I98" s="18" t="str">
        <f>IF(Table2571016[[#This Row],[Volume  (ul) Remaining]]=6,"Well Done","-")</f>
        <v>-</v>
      </c>
      <c r="J98" s="11"/>
      <c r="K98" s="11"/>
      <c r="L98" s="11"/>
    </row>
    <row r="99" spans="1:12">
      <c r="A99" s="16">
        <v>10</v>
      </c>
      <c r="B99" s="19" t="s">
        <v>224</v>
      </c>
      <c r="C99" s="19" t="s">
        <v>44</v>
      </c>
      <c r="D99" s="19">
        <v>12</v>
      </c>
      <c r="E99" s="20" t="s">
        <v>422</v>
      </c>
      <c r="F99" s="11">
        <v>30</v>
      </c>
      <c r="G99" s="11" t="s">
        <v>131</v>
      </c>
      <c r="H99" s="11">
        <f>IF(Table2571016[[#This Row],[Well Used?]]="Unused",30,IF(Table2571016[[#This Row],[Well Used?]]="1st Use",22,IF(Table2571016[[#This Row],[Well Used?]]="2nd Use",14,IF(Table2571016[[#This Row],[Well Used?]]="3rd Use",6,"Well Done"))))</f>
        <v>30</v>
      </c>
      <c r="I99" s="18" t="str">
        <f>IF(Table2571016[[#This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53" priority="13" operator="equal">
      <formula>"Well Done"</formula>
    </cfRule>
  </conditionalFormatting>
  <conditionalFormatting sqref="H3:H1048576">
    <cfRule type="cellIs" dxfId="52"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51" priority="10" operator="equal">
      <formula>"Need new working plate soon, only 8 primers left"</formula>
    </cfRule>
  </conditionalFormatting>
  <conditionalFormatting sqref="O5:Z12">
    <cfRule type="containsText" dxfId="50" priority="6" operator="containsText" text=" =30">
      <formula>NOT(ISERROR(SEARCH(" =30",O5)))</formula>
    </cfRule>
    <cfRule type="containsText" dxfId="49" priority="7" operator="containsText" text=" =22">
      <formula>NOT(ISERROR(SEARCH(" =22",O5)))</formula>
    </cfRule>
    <cfRule type="containsText" dxfId="48" priority="8" operator="containsText" text=" =14">
      <formula>NOT(ISERROR(SEARCH(" =14",O5)))</formula>
    </cfRule>
    <cfRule type="containsText" dxfId="47" priority="9" operator="containsText" text=" =6">
      <formula>NOT(ISERROR(SEARCH(" =6",O5)))</formula>
    </cfRule>
  </conditionalFormatting>
  <conditionalFormatting sqref="P2">
    <cfRule type="containsText" dxfId="46" priority="2" operator="containsText" text=" =30">
      <formula>NOT(ISERROR(SEARCH(" =30",P2)))</formula>
    </cfRule>
    <cfRule type="containsText" dxfId="45" priority="3" operator="containsText" text=" =22">
      <formula>NOT(ISERROR(SEARCH(" =22",P2)))</formula>
    </cfRule>
    <cfRule type="containsText" dxfId="44" priority="4" operator="containsText" text=" =14">
      <formula>NOT(ISERROR(SEARCH(" =14",P2)))</formula>
    </cfRule>
    <cfRule type="containsText" dxfId="43" priority="5" operator="containsText" text=" =6">
      <formula>NOT(ISERROR(SEARCH(" =6",P2)))</formula>
    </cfRule>
  </conditionalFormatting>
  <conditionalFormatting sqref="O2">
    <cfRule type="containsText" dxfId="42"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 for Lists'!$A$2:$A$5</xm:f>
          </x14:formula1>
          <xm:sqref>G4:G99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Z99"/>
  <sheetViews>
    <sheetView showGridLines="0" workbookViewId="0">
      <selection activeCell="E4" sqref="E4:E18"/>
    </sheetView>
  </sheetViews>
  <sheetFormatPr defaultColWidth="11" defaultRowHeight="15.95"/>
  <cols>
    <col min="1" max="1" width="7.5" style="17" customWidth="1"/>
    <col min="2" max="2" width="0" style="17" hidden="1" customWidth="1"/>
    <col min="3" max="3" width="8.875" style="17" customWidth="1"/>
    <col min="4" max="4" width="10.375" style="17" customWidth="1"/>
    <col min="5" max="5" width="13.625" style="1" customWidth="1"/>
    <col min="6" max="6" width="10.625" customWidth="1"/>
    <col min="8" max="8" width="12" customWidth="1"/>
    <col min="9" max="11" width="11" style="22"/>
    <col min="15" max="19" width="13.625" bestFit="1" customWidth="1"/>
    <col min="20" max="26" width="14.625" bestFit="1" customWidth="1"/>
  </cols>
  <sheetData>
    <row r="1" spans="1:26" ht="23.1" customHeight="1" thickBot="1">
      <c r="A1" s="69" t="s">
        <v>0</v>
      </c>
      <c r="B1" s="70"/>
      <c r="C1" s="70"/>
      <c r="D1" s="71"/>
      <c r="E1" s="71"/>
      <c r="F1" s="72"/>
      <c r="G1" s="73" t="s">
        <v>2</v>
      </c>
      <c r="H1" s="74"/>
      <c r="I1" s="76"/>
      <c r="J1" s="76"/>
      <c r="K1" s="76"/>
      <c r="L1" s="77"/>
    </row>
    <row r="2" spans="1:26" ht="30.95" customHeight="1">
      <c r="A2" s="31" t="s">
        <v>3</v>
      </c>
      <c r="B2" s="31"/>
      <c r="C2" s="31"/>
      <c r="D2" s="31"/>
      <c r="E2" s="31"/>
      <c r="F2" s="31"/>
      <c r="G2" s="31"/>
      <c r="H2" s="31"/>
      <c r="I2"/>
      <c r="J2"/>
      <c r="K2"/>
      <c r="O2" s="36" t="s">
        <v>4</v>
      </c>
      <c r="P2" s="33" t="s">
        <v>5</v>
      </c>
      <c r="Q2" s="35" t="s">
        <v>6</v>
      </c>
      <c r="R2" s="34" t="s">
        <v>7</v>
      </c>
    </row>
    <row r="3" spans="1:26" s="15" customFormat="1" ht="33" customHeight="1">
      <c r="A3" s="13" t="s">
        <v>8</v>
      </c>
      <c r="B3" s="13" t="s">
        <v>9</v>
      </c>
      <c r="C3" s="13" t="s">
        <v>10</v>
      </c>
      <c r="D3" s="13" t="s">
        <v>11</v>
      </c>
      <c r="E3" s="12" t="s">
        <v>12</v>
      </c>
      <c r="F3" s="14" t="s">
        <v>13</v>
      </c>
      <c r="G3" s="14" t="s">
        <v>14</v>
      </c>
      <c r="H3" s="14" t="s">
        <v>15</v>
      </c>
      <c r="I3" s="21" t="s">
        <v>16</v>
      </c>
      <c r="J3" s="14" t="s">
        <v>17</v>
      </c>
      <c r="K3" s="14" t="s">
        <v>18</v>
      </c>
      <c r="L3" s="78" t="s">
        <v>19</v>
      </c>
      <c r="M3" s="79"/>
      <c r="N3" s="80" t="s">
        <v>20</v>
      </c>
      <c r="O3" s="81"/>
      <c r="P3" s="81"/>
      <c r="Q3" s="81"/>
      <c r="R3" s="81"/>
      <c r="S3" s="81"/>
      <c r="T3" s="81"/>
      <c r="U3" s="81"/>
      <c r="V3" s="81"/>
      <c r="W3" s="81"/>
      <c r="X3" s="81"/>
      <c r="Y3" s="81"/>
      <c r="Z3" s="81"/>
    </row>
    <row r="4" spans="1:26">
      <c r="A4" s="16">
        <v>11</v>
      </c>
      <c r="B4" s="16" t="s">
        <v>21</v>
      </c>
      <c r="C4" s="16" t="s">
        <v>22</v>
      </c>
      <c r="D4" s="16">
        <v>1</v>
      </c>
      <c r="E4" s="3" t="s">
        <v>23</v>
      </c>
      <c r="F4" s="11">
        <v>30</v>
      </c>
      <c r="G4" s="11" t="s">
        <v>131</v>
      </c>
      <c r="H4" s="11">
        <f>IF(Table25710[[#This Row],[Well Used?]]="Unused",30,IF(Table25710[[#This Row],[Well Used?]]="1st Use",22,IF(Table25710[[#This Row],[Well Used?]]="2nd Use",14,IF(Table25710[[#This Row],[Well Used?]]="3rd Use",6,"Well Done"))))</f>
        <v>30</v>
      </c>
      <c r="I4" s="18" t="str">
        <f>IF(Table25710[[#This Row],[Volume  (ul) Remaining]]=6,"Well Done","-")</f>
        <v>-</v>
      </c>
      <c r="J4" s="11"/>
      <c r="K4" s="11"/>
      <c r="L4" s="50" t="str">
        <f>IF(COUNTIF(Table25710[Is Well Finished?],"-")&lt;9,"Need new working plate soon, only 8 primers left","")</f>
        <v/>
      </c>
      <c r="M4" s="51"/>
      <c r="N4" s="23"/>
      <c r="O4" s="7">
        <v>1</v>
      </c>
      <c r="P4" s="7">
        <v>2</v>
      </c>
      <c r="Q4" s="7">
        <v>3</v>
      </c>
      <c r="R4" s="7">
        <v>4</v>
      </c>
      <c r="S4" s="7">
        <v>5</v>
      </c>
      <c r="T4" s="7">
        <v>6</v>
      </c>
      <c r="U4" s="7">
        <v>7</v>
      </c>
      <c r="V4" s="7">
        <v>8</v>
      </c>
      <c r="W4" s="7">
        <v>9</v>
      </c>
      <c r="X4" s="7">
        <v>10</v>
      </c>
      <c r="Y4" s="7">
        <v>11</v>
      </c>
      <c r="Z4" s="32">
        <v>12</v>
      </c>
    </row>
    <row r="5" spans="1:26" ht="17.100000000000001" thickBot="1">
      <c r="A5" s="16">
        <v>11</v>
      </c>
      <c r="B5" s="16" t="s">
        <v>25</v>
      </c>
      <c r="C5" s="16" t="s">
        <v>26</v>
      </c>
      <c r="D5" s="16">
        <v>1</v>
      </c>
      <c r="E5" s="3" t="s">
        <v>27</v>
      </c>
      <c r="F5" s="11">
        <v>30</v>
      </c>
      <c r="G5" s="11" t="s">
        <v>131</v>
      </c>
      <c r="H5" s="11">
        <f>IF(Table25710[[#This Row],[Well Used?]]="Unused",30,IF(Table25710[[#This Row],[Well Used?]]="1st Use",22,IF(Table25710[[#This Row],[Well Used?]]="2nd Use",14,IF(Table25710[[#This Row],[Well Used?]]="3rd Use",6,"Well Done"))))</f>
        <v>30</v>
      </c>
      <c r="I5" s="18" t="str">
        <f>IF(Table25710[[#This Row],[Volume  (ul) Remaining]]=6,"Well Done","-")</f>
        <v>-</v>
      </c>
      <c r="J5" s="11"/>
      <c r="K5" s="11"/>
      <c r="L5" s="52"/>
      <c r="M5" s="53"/>
      <c r="N5" s="23" t="s">
        <v>22</v>
      </c>
      <c r="O5" s="37" t="str">
        <f>CONCATENATE(E4," =",H4)</f>
        <v>806rcbc960 =30</v>
      </c>
      <c r="P5" s="37" t="str">
        <f>CONCATENATE(E12," =",H12)</f>
        <v>806rcbc961 =30</v>
      </c>
      <c r="Q5" s="37" t="str">
        <f>CONCATENATE(E20," =",H20)</f>
        <v>806rcbc962 =30</v>
      </c>
      <c r="R5" s="37" t="str">
        <f>CONCATENATE(E28," =",H28)</f>
        <v>806rcbc963 =30</v>
      </c>
      <c r="S5" s="37" t="str">
        <f>CONCATENATE(E36," =",H36)</f>
        <v>806rcbc964 =30</v>
      </c>
      <c r="T5" s="37" t="str">
        <f t="shared" ref="T5:T12" si="0">CONCATENATE(E44," =",H44)</f>
        <v>806rcbc965 =30</v>
      </c>
      <c r="U5" s="37" t="str">
        <f t="shared" ref="U5:U12" si="1">CONCATENATE(E52," =",H52)</f>
        <v>806rcbc966 =30</v>
      </c>
      <c r="V5" s="37" t="str">
        <f t="shared" ref="V5:V12" si="2">CONCATENATE(E60," =",H60)</f>
        <v>806rcbc967 =30</v>
      </c>
      <c r="W5" s="37" t="str">
        <f t="shared" ref="W5:W12" si="3">CONCATENATE(E68," =",H68)</f>
        <v>806rcbc968 =30</v>
      </c>
      <c r="X5" s="37" t="str">
        <f t="shared" ref="X5:X12" si="4">CONCATENATE(E76," =",H76)</f>
        <v>806rcbc969 =30</v>
      </c>
      <c r="Y5" s="37" t="str">
        <f t="shared" ref="Y5:Y12" si="5">CONCATENATE(E84," =",H84)</f>
        <v>806rcbc970 =30</v>
      </c>
      <c r="Z5" s="37" t="str">
        <f t="shared" ref="Z5:Z12" si="6">CONCATENATE(E92," =",H92)</f>
        <v>806rcbc971 =30</v>
      </c>
    </row>
    <row r="6" spans="1:26">
      <c r="A6" s="16">
        <v>11</v>
      </c>
      <c r="B6" s="16" t="s">
        <v>28</v>
      </c>
      <c r="C6" s="16" t="s">
        <v>29</v>
      </c>
      <c r="D6" s="16">
        <v>1</v>
      </c>
      <c r="E6" s="3" t="s">
        <v>30</v>
      </c>
      <c r="F6" s="11">
        <v>30</v>
      </c>
      <c r="G6" s="11" t="s">
        <v>131</v>
      </c>
      <c r="H6" s="11">
        <f>IF(Table25710[[#This Row],[Well Used?]]="Unused",30,IF(Table25710[[#This Row],[Well Used?]]="1st Use",22,IF(Table25710[[#This Row],[Well Used?]]="2nd Use",14,IF(Table25710[[#This Row],[Well Used?]]="3rd Use",6,"Well Done"))))</f>
        <v>30</v>
      </c>
      <c r="I6" s="18" t="str">
        <f>IF(Table25710[[#This Row],[Volume  (ul) Remaining]]=6,"Well Done","-")</f>
        <v>-</v>
      </c>
      <c r="J6" s="11"/>
      <c r="K6" s="11"/>
      <c r="L6" s="11"/>
      <c r="N6" s="7" t="s">
        <v>26</v>
      </c>
      <c r="O6" s="37" t="str">
        <f t="shared" ref="O6:O12" si="7">CONCATENATE(E5," =",H5)</f>
        <v>806rcbc972 =30</v>
      </c>
      <c r="P6" s="37" t="str">
        <f t="shared" ref="P6:P12" si="8">CONCATENATE(E13," =",H13)</f>
        <v>806rcbc973 =30</v>
      </c>
      <c r="Q6" s="37" t="str">
        <f t="shared" ref="Q6:Q12" si="9">CONCATENATE(E21," =",H21)</f>
        <v>806rcbc974 =30</v>
      </c>
      <c r="R6" s="37" t="str">
        <f t="shared" ref="R6:R12" si="10">CONCATENATE(E29," =",H29)</f>
        <v>806rcbc975 =30</v>
      </c>
      <c r="S6" s="37" t="str">
        <f t="shared" ref="S6:S12" si="11">CONCATENATE(E37," =",H37)</f>
        <v>806rcbc976 =30</v>
      </c>
      <c r="T6" s="37" t="str">
        <f t="shared" si="0"/>
        <v>806rcbc977 =30</v>
      </c>
      <c r="U6" s="37" t="str">
        <f t="shared" si="1"/>
        <v>806rcbc978 =30</v>
      </c>
      <c r="V6" s="37" t="str">
        <f t="shared" si="2"/>
        <v>806rcbc979 =30</v>
      </c>
      <c r="W6" s="37" t="str">
        <f t="shared" si="3"/>
        <v>806rcbc980 =30</v>
      </c>
      <c r="X6" s="37" t="str">
        <f t="shared" si="4"/>
        <v>806rcbc981 =30</v>
      </c>
      <c r="Y6" s="37" t="str">
        <f t="shared" si="5"/>
        <v>806rcbc982 =30</v>
      </c>
      <c r="Z6" s="37" t="str">
        <f t="shared" si="6"/>
        <v>806rcbc983 =30</v>
      </c>
    </row>
    <row r="7" spans="1:26">
      <c r="A7" s="16">
        <v>11</v>
      </c>
      <c r="B7" s="16" t="s">
        <v>31</v>
      </c>
      <c r="C7" s="16" t="s">
        <v>32</v>
      </c>
      <c r="D7" s="16">
        <v>1</v>
      </c>
      <c r="E7" s="3" t="s">
        <v>33</v>
      </c>
      <c r="F7" s="11">
        <v>30</v>
      </c>
      <c r="G7" s="11" t="s">
        <v>131</v>
      </c>
      <c r="H7" s="11">
        <f>IF(Table25710[[#This Row],[Well Used?]]="Unused",30,IF(Table25710[[#This Row],[Well Used?]]="1st Use",22,IF(Table25710[[#This Row],[Well Used?]]="2nd Use",14,IF(Table25710[[#This Row],[Well Used?]]="3rd Use",6,"Well Done"))))</f>
        <v>30</v>
      </c>
      <c r="I7" s="18" t="str">
        <f>IF(Table25710[[#This Row],[Volume  (ul) Remaining]]=6,"Well Done","-")</f>
        <v>-</v>
      </c>
      <c r="J7" s="11"/>
      <c r="K7" s="11"/>
      <c r="L7" s="11"/>
      <c r="N7" s="7" t="s">
        <v>29</v>
      </c>
      <c r="O7" s="37" t="str">
        <f t="shared" si="7"/>
        <v>806rcbc984 =30</v>
      </c>
      <c r="P7" s="37" t="str">
        <f t="shared" si="8"/>
        <v>806rcbc985 =30</v>
      </c>
      <c r="Q7" s="37" t="str">
        <f t="shared" si="9"/>
        <v>806rcbc986 =30</v>
      </c>
      <c r="R7" s="37" t="str">
        <f t="shared" si="10"/>
        <v>806rcbc987 =30</v>
      </c>
      <c r="S7" s="37" t="str">
        <f t="shared" si="11"/>
        <v>806rcbc988 =30</v>
      </c>
      <c r="T7" s="37" t="str">
        <f t="shared" si="0"/>
        <v>806rcbc989 =30</v>
      </c>
      <c r="U7" s="37" t="str">
        <f t="shared" si="1"/>
        <v>806rcbc990 =30</v>
      </c>
      <c r="V7" s="37" t="str">
        <f t="shared" si="2"/>
        <v>806rcbc991 =30</v>
      </c>
      <c r="W7" s="37" t="str">
        <f t="shared" si="3"/>
        <v>806rcbc992 =30</v>
      </c>
      <c r="X7" s="37" t="str">
        <f t="shared" si="4"/>
        <v>806rcbc993 =30</v>
      </c>
      <c r="Y7" s="37" t="str">
        <f t="shared" si="5"/>
        <v>806rcbc994 =30</v>
      </c>
      <c r="Z7" s="37" t="str">
        <f t="shared" si="6"/>
        <v>806rcbc995 =30</v>
      </c>
    </row>
    <row r="8" spans="1:26">
      <c r="A8" s="16">
        <v>11</v>
      </c>
      <c r="B8" s="16" t="s">
        <v>34</v>
      </c>
      <c r="C8" s="16" t="s">
        <v>35</v>
      </c>
      <c r="D8" s="16">
        <v>1</v>
      </c>
      <c r="E8" s="3" t="s">
        <v>36</v>
      </c>
      <c r="F8" s="11">
        <v>30</v>
      </c>
      <c r="G8" s="11" t="s">
        <v>131</v>
      </c>
      <c r="H8" s="11">
        <f>IF(Table25710[[#This Row],[Well Used?]]="Unused",30,IF(Table25710[[#This Row],[Well Used?]]="1st Use",22,IF(Table25710[[#This Row],[Well Used?]]="2nd Use",14,IF(Table25710[[#This Row],[Well Used?]]="3rd Use",6,"Well Done"))))</f>
        <v>30</v>
      </c>
      <c r="I8" s="18" t="str">
        <f>IF(Table25710[[#This Row],[Volume  (ul) Remaining]]=6,"Well Done","-")</f>
        <v>-</v>
      </c>
      <c r="J8" s="11"/>
      <c r="K8" s="11"/>
      <c r="L8" s="11"/>
      <c r="N8" s="7" t="s">
        <v>32</v>
      </c>
      <c r="O8" s="37" t="str">
        <f t="shared" si="7"/>
        <v>806rcbc996 =30</v>
      </c>
      <c r="P8" s="37" t="str">
        <f t="shared" si="8"/>
        <v>806rcbc997 =30</v>
      </c>
      <c r="Q8" s="37" t="str">
        <f t="shared" si="9"/>
        <v>806rcbc998 =30</v>
      </c>
      <c r="R8" s="37" t="str">
        <f t="shared" si="10"/>
        <v>806rcbc999 =30</v>
      </c>
      <c r="S8" s="37" t="str">
        <f t="shared" si="11"/>
        <v>806rcbc1000 =30</v>
      </c>
      <c r="T8" s="37" t="str">
        <f t="shared" si="0"/>
        <v>806rcbc1001 =30</v>
      </c>
      <c r="U8" s="37" t="str">
        <f t="shared" si="1"/>
        <v>806rcbc1002 =30</v>
      </c>
      <c r="V8" s="37" t="str">
        <f t="shared" si="2"/>
        <v>806rcbc1003 =30</v>
      </c>
      <c r="W8" s="37" t="str">
        <f t="shared" si="3"/>
        <v>806rcbc1004 =30</v>
      </c>
      <c r="X8" s="37" t="str">
        <f t="shared" si="4"/>
        <v>806rcbc1005 =30</v>
      </c>
      <c r="Y8" s="37" t="str">
        <f t="shared" si="5"/>
        <v>806rcbc1006 =30</v>
      </c>
      <c r="Z8" s="37" t="str">
        <f t="shared" si="6"/>
        <v>806rcbc1007 =30</v>
      </c>
    </row>
    <row r="9" spans="1:26">
      <c r="A9" s="16">
        <v>11</v>
      </c>
      <c r="B9" s="16" t="s">
        <v>37</v>
      </c>
      <c r="C9" s="16" t="s">
        <v>38</v>
      </c>
      <c r="D9" s="16">
        <v>1</v>
      </c>
      <c r="E9" s="3" t="s">
        <v>39</v>
      </c>
      <c r="F9" s="11">
        <v>30</v>
      </c>
      <c r="G9" s="11" t="s">
        <v>131</v>
      </c>
      <c r="H9" s="11">
        <f>IF(Table25710[[#This Row],[Well Used?]]="Unused",30,IF(Table25710[[#This Row],[Well Used?]]="1st Use",22,IF(Table25710[[#This Row],[Well Used?]]="2nd Use",14,IF(Table25710[[#This Row],[Well Used?]]="3rd Use",6,"Well Done"))))</f>
        <v>30</v>
      </c>
      <c r="I9" s="18" t="str">
        <f>IF(Table25710[[#This Row],[Volume  (ul) Remaining]]=6,"Well Done","-")</f>
        <v>-</v>
      </c>
      <c r="J9" s="11"/>
      <c r="K9" s="11"/>
      <c r="L9" s="11"/>
      <c r="N9" s="7" t="s">
        <v>35</v>
      </c>
      <c r="O9" s="37" t="str">
        <f t="shared" si="7"/>
        <v>806rcbc1008 =30</v>
      </c>
      <c r="P9" s="37" t="str">
        <f t="shared" si="8"/>
        <v>806rcbc1009 =30</v>
      </c>
      <c r="Q9" s="37" t="str">
        <f t="shared" si="9"/>
        <v>806rcbc1010 =30</v>
      </c>
      <c r="R9" s="37" t="str">
        <f t="shared" si="10"/>
        <v>806rcbc1011 =30</v>
      </c>
      <c r="S9" s="37" t="str">
        <f t="shared" si="11"/>
        <v>806rcbc1012 =30</v>
      </c>
      <c r="T9" s="37" t="str">
        <f t="shared" si="0"/>
        <v>806rcbc1013 =30</v>
      </c>
      <c r="U9" s="37" t="str">
        <f t="shared" si="1"/>
        <v>806rcbc1014 =30</v>
      </c>
      <c r="V9" s="37" t="str">
        <f t="shared" si="2"/>
        <v>806rcbc1015 =30</v>
      </c>
      <c r="W9" s="37" t="str">
        <f t="shared" si="3"/>
        <v>806rcbc1016 =30</v>
      </c>
      <c r="X9" s="37" t="str">
        <f t="shared" si="4"/>
        <v>806rcbc1017 =30</v>
      </c>
      <c r="Y9" s="37" t="str">
        <f t="shared" si="5"/>
        <v>806rcbc1018 =30</v>
      </c>
      <c r="Z9" s="37" t="str">
        <f t="shared" si="6"/>
        <v>806rcbc1019 =30</v>
      </c>
    </row>
    <row r="10" spans="1:26">
      <c r="A10" s="16">
        <v>11</v>
      </c>
      <c r="B10" s="16" t="s">
        <v>40</v>
      </c>
      <c r="C10" s="16" t="s">
        <v>41</v>
      </c>
      <c r="D10" s="16">
        <v>1</v>
      </c>
      <c r="E10" s="3" t="s">
        <v>42</v>
      </c>
      <c r="F10" s="11">
        <v>30</v>
      </c>
      <c r="G10" s="11" t="s">
        <v>131</v>
      </c>
      <c r="H10" s="11">
        <f>IF(Table25710[[#This Row],[Well Used?]]="Unused",30,IF(Table25710[[#This Row],[Well Used?]]="1st Use",22,IF(Table25710[[#This Row],[Well Used?]]="2nd Use",14,IF(Table25710[[#This Row],[Well Used?]]="3rd Use",6,"Well Done"))))</f>
        <v>30</v>
      </c>
      <c r="I10" s="18" t="str">
        <f>IF(Table25710[[#This Row],[Volume  (ul) Remaining]]=6,"Well Done","-")</f>
        <v>-</v>
      </c>
      <c r="J10" s="11"/>
      <c r="K10" s="11"/>
      <c r="L10" s="11"/>
      <c r="N10" s="7" t="s">
        <v>38</v>
      </c>
      <c r="O10" s="37" t="str">
        <f t="shared" si="7"/>
        <v>806rcbc1020 =30</v>
      </c>
      <c r="P10" s="37" t="str">
        <f t="shared" si="8"/>
        <v>806rcbc1021 =30</v>
      </c>
      <c r="Q10" s="37" t="str">
        <f t="shared" si="9"/>
        <v>806rcbc1022 =30</v>
      </c>
      <c r="R10" s="37" t="str">
        <f t="shared" si="10"/>
        <v>806rcbc1023 =30</v>
      </c>
      <c r="S10" s="37" t="str">
        <f t="shared" si="11"/>
        <v>806rcbc1024 =30</v>
      </c>
      <c r="T10" s="37" t="str">
        <f t="shared" si="0"/>
        <v>806rcbc1025 =30</v>
      </c>
      <c r="U10" s="37" t="str">
        <f t="shared" si="1"/>
        <v>806rcbc1026 =30</v>
      </c>
      <c r="V10" s="37" t="str">
        <f t="shared" si="2"/>
        <v>806rcbc1027 =30</v>
      </c>
      <c r="W10" s="37" t="str">
        <f t="shared" si="3"/>
        <v>806rcbc1028 =30</v>
      </c>
      <c r="X10" s="37" t="str">
        <f t="shared" si="4"/>
        <v>806rcbc1029 =30</v>
      </c>
      <c r="Y10" s="37" t="str">
        <f t="shared" si="5"/>
        <v>806rcbc1030 =30</v>
      </c>
      <c r="Z10" s="37" t="str">
        <f t="shared" si="6"/>
        <v>806rcbc1031 =30</v>
      </c>
    </row>
    <row r="11" spans="1:26">
      <c r="A11" s="16">
        <v>11</v>
      </c>
      <c r="B11" s="16" t="s">
        <v>43</v>
      </c>
      <c r="C11" s="16" t="s">
        <v>44</v>
      </c>
      <c r="D11" s="16">
        <v>1</v>
      </c>
      <c r="E11" s="3" t="s">
        <v>45</v>
      </c>
      <c r="F11" s="11">
        <v>30</v>
      </c>
      <c r="G11" s="11" t="s">
        <v>131</v>
      </c>
      <c r="H11" s="11">
        <f>IF(Table25710[[#This Row],[Well Used?]]="Unused",30,IF(Table25710[[#This Row],[Well Used?]]="1st Use",22,IF(Table25710[[#This Row],[Well Used?]]="2nd Use",14,IF(Table25710[[#This Row],[Well Used?]]="3rd Use",6,"Well Done"))))</f>
        <v>30</v>
      </c>
      <c r="I11" s="18" t="str">
        <f>IF(Table25710[[#This Row],[Volume  (ul) Remaining]]=6,"Well Done","-")</f>
        <v>-</v>
      </c>
      <c r="J11" s="11"/>
      <c r="K11" s="11"/>
      <c r="L11" s="11"/>
      <c r="N11" s="7" t="s">
        <v>41</v>
      </c>
      <c r="O11" s="37" t="str">
        <f t="shared" si="7"/>
        <v>806rcbc1032 =30</v>
      </c>
      <c r="P11" s="37" t="str">
        <f t="shared" si="8"/>
        <v>806rcbc1033 =30</v>
      </c>
      <c r="Q11" s="37" t="str">
        <f t="shared" si="9"/>
        <v>806rcbc1034 =30</v>
      </c>
      <c r="R11" s="37" t="str">
        <f t="shared" si="10"/>
        <v>806rcbc1035 =30</v>
      </c>
      <c r="S11" s="37" t="str">
        <f t="shared" si="11"/>
        <v>806rcbc1036 =30</v>
      </c>
      <c r="T11" s="37" t="str">
        <f t="shared" si="0"/>
        <v>806rcbc1037 =30</v>
      </c>
      <c r="U11" s="37" t="str">
        <f t="shared" si="1"/>
        <v>806rcbc1038 =30</v>
      </c>
      <c r="V11" s="37" t="str">
        <f t="shared" si="2"/>
        <v>806rcbc1039 =30</v>
      </c>
      <c r="W11" s="37" t="str">
        <f t="shared" si="3"/>
        <v>806rcbc1040 =30</v>
      </c>
      <c r="X11" s="37" t="str">
        <f t="shared" si="4"/>
        <v>806rcbc1041 =30</v>
      </c>
      <c r="Y11" s="37" t="str">
        <f t="shared" si="5"/>
        <v>806rcbc1042 =30</v>
      </c>
      <c r="Z11" s="37" t="str">
        <f t="shared" si="6"/>
        <v>806rcbc1043 =30</v>
      </c>
    </row>
    <row r="12" spans="1:26">
      <c r="A12" s="16">
        <v>11</v>
      </c>
      <c r="B12" s="16" t="s">
        <v>46</v>
      </c>
      <c r="C12" s="16" t="s">
        <v>22</v>
      </c>
      <c r="D12" s="16">
        <v>2</v>
      </c>
      <c r="E12" s="3" t="s">
        <v>47</v>
      </c>
      <c r="F12" s="11">
        <v>30</v>
      </c>
      <c r="G12" s="11" t="s">
        <v>131</v>
      </c>
      <c r="H12" s="11">
        <f>IF(Table25710[[#This Row],[Well Used?]]="Unused",30,IF(Table25710[[#This Row],[Well Used?]]="1st Use",22,IF(Table25710[[#This Row],[Well Used?]]="2nd Use",14,IF(Table25710[[#This Row],[Well Used?]]="3rd Use",6,"Well Done"))))</f>
        <v>30</v>
      </c>
      <c r="I12" s="18" t="str">
        <f>IF(Table25710[[#This Row],[Volume  (ul) Remaining]]=6,"Well Done","-")</f>
        <v>-</v>
      </c>
      <c r="J12" s="11"/>
      <c r="K12" s="11"/>
      <c r="L12" s="11"/>
      <c r="N12" s="7" t="s">
        <v>44</v>
      </c>
      <c r="O12" s="37" t="str">
        <f t="shared" si="7"/>
        <v>806rcbc1044 =30</v>
      </c>
      <c r="P12" s="37" t="str">
        <f t="shared" si="8"/>
        <v>806rcbc1045 =30</v>
      </c>
      <c r="Q12" s="37" t="str">
        <f t="shared" si="9"/>
        <v>806rcbc1046 =30</v>
      </c>
      <c r="R12" s="37" t="str">
        <f t="shared" si="10"/>
        <v>806rcbc1047 =30</v>
      </c>
      <c r="S12" s="37" t="str">
        <f t="shared" si="11"/>
        <v>806rcbc1048 =30</v>
      </c>
      <c r="T12" s="37" t="str">
        <f t="shared" si="0"/>
        <v>806rcbc1049 =30</v>
      </c>
      <c r="U12" s="37" t="str">
        <f t="shared" si="1"/>
        <v>806rcbc1050 =30</v>
      </c>
      <c r="V12" s="37" t="str">
        <f t="shared" si="2"/>
        <v>806rcbc1051 =30</v>
      </c>
      <c r="W12" s="37" t="str">
        <f t="shared" si="3"/>
        <v>806rcbc1052 =30</v>
      </c>
      <c r="X12" s="37" t="str">
        <f t="shared" si="4"/>
        <v>806rcbc1053 =30</v>
      </c>
      <c r="Y12" s="37" t="str">
        <f t="shared" si="5"/>
        <v>806rcbc1054 =30</v>
      </c>
      <c r="Z12" s="37" t="str">
        <f t="shared" si="6"/>
        <v>806rcbc1055 =30</v>
      </c>
    </row>
    <row r="13" spans="1:26">
      <c r="A13" s="16">
        <v>11</v>
      </c>
      <c r="B13" s="16" t="s">
        <v>49</v>
      </c>
      <c r="C13" s="16" t="s">
        <v>26</v>
      </c>
      <c r="D13" s="16">
        <v>2</v>
      </c>
      <c r="E13" s="3" t="s">
        <v>50</v>
      </c>
      <c r="F13" s="11">
        <v>30</v>
      </c>
      <c r="G13" s="11" t="s">
        <v>131</v>
      </c>
      <c r="H13" s="11">
        <f>IF(Table25710[[#This Row],[Well Used?]]="Unused",30,IF(Table25710[[#This Row],[Well Used?]]="1st Use",22,IF(Table25710[[#This Row],[Well Used?]]="2nd Use",14,IF(Table25710[[#This Row],[Well Used?]]="3rd Use",6,"Well Done"))))</f>
        <v>30</v>
      </c>
      <c r="I13" s="18" t="str">
        <f>IF(Table25710[[#This Row],[Volume  (ul) Remaining]]=6,"Well Done","-")</f>
        <v>-</v>
      </c>
      <c r="J13" s="11"/>
      <c r="K13" s="11"/>
      <c r="L13" s="11"/>
    </row>
    <row r="14" spans="1:26" ht="17.100000000000001" thickBot="1">
      <c r="A14" s="16">
        <v>11</v>
      </c>
      <c r="B14" s="16" t="s">
        <v>51</v>
      </c>
      <c r="C14" s="16" t="s">
        <v>29</v>
      </c>
      <c r="D14" s="16">
        <v>2</v>
      </c>
      <c r="E14" s="3" t="s">
        <v>52</v>
      </c>
      <c r="F14" s="11">
        <v>30</v>
      </c>
      <c r="G14" s="11" t="s">
        <v>131</v>
      </c>
      <c r="H14" s="11">
        <f>IF(Table25710[[#This Row],[Well Used?]]="Unused",30,IF(Table25710[[#This Row],[Well Used?]]="1st Use",22,IF(Table25710[[#This Row],[Well Used?]]="2nd Use",14,IF(Table25710[[#This Row],[Well Used?]]="3rd Use",6,"Well Done"))))</f>
        <v>30</v>
      </c>
      <c r="I14" s="18" t="str">
        <f>IF(Table25710[[#This Row],[Volume  (ul) Remaining]]=6,"Well Done","-")</f>
        <v>-</v>
      </c>
      <c r="J14" s="11"/>
      <c r="K14" s="11"/>
      <c r="L14" s="11"/>
    </row>
    <row r="15" spans="1:26">
      <c r="A15" s="16">
        <v>11</v>
      </c>
      <c r="B15" s="16" t="s">
        <v>53</v>
      </c>
      <c r="C15" s="16" t="s">
        <v>32</v>
      </c>
      <c r="D15" s="16">
        <v>2</v>
      </c>
      <c r="E15" s="3" t="s">
        <v>54</v>
      </c>
      <c r="F15" s="11">
        <v>30</v>
      </c>
      <c r="G15" s="11" t="s">
        <v>131</v>
      </c>
      <c r="H15" s="11">
        <f>IF(Table25710[[#This Row],[Well Used?]]="Unused",30,IF(Table25710[[#This Row],[Well Used?]]="1st Use",22,IF(Table25710[[#This Row],[Well Used?]]="2nd Use",14,IF(Table25710[[#This Row],[Well Used?]]="3rd Use",6,"Well Done"))))</f>
        <v>30</v>
      </c>
      <c r="I15" s="18" t="str">
        <f>IF(Table25710[[#This Row],[Volume  (ul) Remaining]]=6,"Well Done","-")</f>
        <v>-</v>
      </c>
      <c r="J15" s="11"/>
      <c r="K15" s="11"/>
      <c r="L15" s="11"/>
      <c r="N15" s="54" t="s">
        <v>55</v>
      </c>
      <c r="O15" s="55"/>
      <c r="P15" s="55"/>
      <c r="Q15" s="55"/>
      <c r="R15" s="55"/>
      <c r="S15" s="55"/>
      <c r="T15" s="55"/>
      <c r="U15" s="55"/>
      <c r="V15" s="55"/>
      <c r="W15" s="55"/>
      <c r="X15" s="55"/>
      <c r="Y15" s="55"/>
      <c r="Z15" s="56"/>
    </row>
    <row r="16" spans="1:26">
      <c r="A16" s="16">
        <v>11</v>
      </c>
      <c r="B16" s="16" t="s">
        <v>56</v>
      </c>
      <c r="C16" s="16" t="s">
        <v>35</v>
      </c>
      <c r="D16" s="16">
        <v>2</v>
      </c>
      <c r="E16" s="3" t="s">
        <v>57</v>
      </c>
      <c r="F16" s="11">
        <v>30</v>
      </c>
      <c r="G16" s="11" t="s">
        <v>131</v>
      </c>
      <c r="H16" s="11">
        <f>IF(Table25710[[#This Row],[Well Used?]]="Unused",30,IF(Table25710[[#This Row],[Well Used?]]="1st Use",22,IF(Table25710[[#This Row],[Well Used?]]="2nd Use",14,IF(Table25710[[#This Row],[Well Used?]]="3rd Use",6,"Well Done"))))</f>
        <v>30</v>
      </c>
      <c r="I16" s="18" t="str">
        <f>IF(Table25710[[#This Row],[Volume  (ul) Remaining]]=6,"Well Done","-")</f>
        <v>-</v>
      </c>
      <c r="J16" s="11"/>
      <c r="K16" s="11"/>
      <c r="L16" s="11"/>
      <c r="N16" s="57"/>
      <c r="O16" s="58"/>
      <c r="P16" s="58"/>
      <c r="Q16" s="58"/>
      <c r="R16" s="58"/>
      <c r="S16" s="58"/>
      <c r="T16" s="58"/>
      <c r="U16" s="58"/>
      <c r="V16" s="58"/>
      <c r="W16" s="58"/>
      <c r="X16" s="58"/>
      <c r="Y16" s="58"/>
      <c r="Z16" s="59"/>
    </row>
    <row r="17" spans="1:26" ht="17.100000000000001" thickBot="1">
      <c r="A17" s="16">
        <v>11</v>
      </c>
      <c r="B17" s="16" t="s">
        <v>58</v>
      </c>
      <c r="C17" s="16" t="s">
        <v>38</v>
      </c>
      <c r="D17" s="16">
        <v>2</v>
      </c>
      <c r="E17" s="3" t="s">
        <v>59</v>
      </c>
      <c r="F17" s="11">
        <v>30</v>
      </c>
      <c r="G17" s="11" t="s">
        <v>131</v>
      </c>
      <c r="H17" s="11">
        <f>IF(Table25710[[#This Row],[Well Used?]]="Unused",30,IF(Table25710[[#This Row],[Well Used?]]="1st Use",22,IF(Table25710[[#This Row],[Well Used?]]="2nd Use",14,IF(Table25710[[#This Row],[Well Used?]]="3rd Use",6,"Well Done"))))</f>
        <v>30</v>
      </c>
      <c r="I17" s="18" t="str">
        <f>IF(Table25710[[#This Row],[Volume  (ul) Remaining]]=6,"Well Done","-")</f>
        <v>-</v>
      </c>
      <c r="J17" s="11"/>
      <c r="K17" s="11"/>
      <c r="L17" s="11"/>
      <c r="N17" s="60"/>
      <c r="O17" s="61"/>
      <c r="P17" s="61"/>
      <c r="Q17" s="61"/>
      <c r="R17" s="61"/>
      <c r="S17" s="61"/>
      <c r="T17" s="61"/>
      <c r="U17" s="61"/>
      <c r="V17" s="61"/>
      <c r="W17" s="61"/>
      <c r="X17" s="61"/>
      <c r="Y17" s="61"/>
      <c r="Z17" s="62"/>
    </row>
    <row r="18" spans="1:26" ht="15" customHeight="1">
      <c r="A18" s="16">
        <v>11</v>
      </c>
      <c r="B18" s="16" t="s">
        <v>60</v>
      </c>
      <c r="C18" s="16" t="s">
        <v>41</v>
      </c>
      <c r="D18" s="16">
        <v>2</v>
      </c>
      <c r="E18" s="3" t="s">
        <v>61</v>
      </c>
      <c r="F18" s="11">
        <v>30</v>
      </c>
      <c r="G18" s="11" t="s">
        <v>131</v>
      </c>
      <c r="H18" s="11">
        <f>IF(Table25710[[#This Row],[Well Used?]]="Unused",30,IF(Table25710[[#This Row],[Well Used?]]="1st Use",22,IF(Table25710[[#This Row],[Well Used?]]="2nd Use",14,IF(Table25710[[#This Row],[Well Used?]]="3rd Use",6,"Well Done"))))</f>
        <v>30</v>
      </c>
      <c r="I18" s="18" t="str">
        <f>IF(Table25710[[#This Row],[Volume  (ul) Remaining]]=6,"Well Done","-")</f>
        <v>-</v>
      </c>
      <c r="J18" s="11"/>
      <c r="K18" s="11"/>
      <c r="L18" s="11"/>
      <c r="N18" s="63" t="s">
        <v>62</v>
      </c>
      <c r="O18" s="64"/>
      <c r="P18" s="64"/>
      <c r="Q18" s="64"/>
      <c r="R18" s="64"/>
      <c r="S18" s="64"/>
      <c r="T18" s="64"/>
      <c r="U18" s="64"/>
      <c r="V18" s="64"/>
      <c r="W18" s="64"/>
      <c r="X18" s="64"/>
      <c r="Y18" s="64"/>
      <c r="Z18" s="65"/>
    </row>
    <row r="19" spans="1:26">
      <c r="A19" s="16">
        <v>11</v>
      </c>
      <c r="B19" s="16" t="s">
        <v>63</v>
      </c>
      <c r="C19" s="16" t="s">
        <v>44</v>
      </c>
      <c r="D19" s="16">
        <v>2</v>
      </c>
      <c r="E19" s="3" t="s">
        <v>64</v>
      </c>
      <c r="F19" s="11">
        <v>30</v>
      </c>
      <c r="G19" s="11" t="s">
        <v>131</v>
      </c>
      <c r="H19" s="11">
        <f>IF(Table25710[[#This Row],[Well Used?]]="Unused",30,IF(Table25710[[#This Row],[Well Used?]]="1st Use",22,IF(Table25710[[#This Row],[Well Used?]]="2nd Use",14,IF(Table25710[[#This Row],[Well Used?]]="3rd Use",6,"Well Done"))))</f>
        <v>30</v>
      </c>
      <c r="I19" s="18" t="str">
        <f>IF(Table25710[[#This Row],[Volume  (ul) Remaining]]=6,"Well Done","-")</f>
        <v>-</v>
      </c>
      <c r="J19" s="11"/>
      <c r="K19" s="11"/>
      <c r="L19" s="11"/>
      <c r="N19" s="63"/>
      <c r="O19" s="64"/>
      <c r="P19" s="64"/>
      <c r="Q19" s="64"/>
      <c r="R19" s="64"/>
      <c r="S19" s="64"/>
      <c r="T19" s="64"/>
      <c r="U19" s="64"/>
      <c r="V19" s="64"/>
      <c r="W19" s="64"/>
      <c r="X19" s="64"/>
      <c r="Y19" s="64"/>
      <c r="Z19" s="65"/>
    </row>
    <row r="20" spans="1:26">
      <c r="A20" s="16">
        <v>11</v>
      </c>
      <c r="B20" s="16" t="s">
        <v>65</v>
      </c>
      <c r="C20" s="16" t="s">
        <v>22</v>
      </c>
      <c r="D20" s="16">
        <v>3</v>
      </c>
      <c r="E20" s="3" t="s">
        <v>66</v>
      </c>
      <c r="F20" s="11">
        <v>30</v>
      </c>
      <c r="G20" s="11" t="s">
        <v>131</v>
      </c>
      <c r="H20" s="11">
        <f>IF(Table25710[[#This Row],[Well Used?]]="Unused",30,IF(Table25710[[#This Row],[Well Used?]]="1st Use",22,IF(Table25710[[#This Row],[Well Used?]]="2nd Use",14,IF(Table25710[[#This Row],[Well Used?]]="3rd Use",6,"Well Done"))))</f>
        <v>30</v>
      </c>
      <c r="I20" s="18" t="str">
        <f>IF(Table25710[[#This Row],[Volume  (ul) Remaining]]=6,"Well Done","-")</f>
        <v>-</v>
      </c>
      <c r="J20" s="11"/>
      <c r="K20" s="11"/>
      <c r="L20" s="11"/>
      <c r="N20" s="63"/>
      <c r="O20" s="64"/>
      <c r="P20" s="64"/>
      <c r="Q20" s="64"/>
      <c r="R20" s="64"/>
      <c r="S20" s="64"/>
      <c r="T20" s="64"/>
      <c r="U20" s="64"/>
      <c r="V20" s="64"/>
      <c r="W20" s="64"/>
      <c r="X20" s="64"/>
      <c r="Y20" s="64"/>
      <c r="Z20" s="65"/>
    </row>
    <row r="21" spans="1:26">
      <c r="A21" s="16">
        <v>11</v>
      </c>
      <c r="B21" s="16" t="s">
        <v>67</v>
      </c>
      <c r="C21" s="16" t="s">
        <v>26</v>
      </c>
      <c r="D21" s="16">
        <v>3</v>
      </c>
      <c r="E21" s="3" t="s">
        <v>68</v>
      </c>
      <c r="F21" s="11">
        <v>30</v>
      </c>
      <c r="G21" s="11" t="s">
        <v>131</v>
      </c>
      <c r="H21" s="11">
        <f>IF(Table25710[[#This Row],[Well Used?]]="Unused",30,IF(Table25710[[#This Row],[Well Used?]]="1st Use",22,IF(Table25710[[#This Row],[Well Used?]]="2nd Use",14,IF(Table25710[[#This Row],[Well Used?]]="3rd Use",6,"Well Done"))))</f>
        <v>30</v>
      </c>
      <c r="I21" s="18" t="str">
        <f>IF(Table25710[[#This Row],[Volume  (ul) Remaining]]=6,"Well Done","-")</f>
        <v>-</v>
      </c>
      <c r="J21" s="11"/>
      <c r="K21" s="11"/>
      <c r="L21" s="11"/>
      <c r="N21" s="63"/>
      <c r="O21" s="64"/>
      <c r="P21" s="64"/>
      <c r="Q21" s="64"/>
      <c r="R21" s="64"/>
      <c r="S21" s="64"/>
      <c r="T21" s="64"/>
      <c r="U21" s="64"/>
      <c r="V21" s="64"/>
      <c r="W21" s="64"/>
      <c r="X21" s="64"/>
      <c r="Y21" s="64"/>
      <c r="Z21" s="65"/>
    </row>
    <row r="22" spans="1:26">
      <c r="A22" s="16">
        <v>11</v>
      </c>
      <c r="B22" s="16" t="s">
        <v>69</v>
      </c>
      <c r="C22" s="16" t="s">
        <v>29</v>
      </c>
      <c r="D22" s="16">
        <v>3</v>
      </c>
      <c r="E22" s="3" t="s">
        <v>70</v>
      </c>
      <c r="F22" s="11">
        <v>30</v>
      </c>
      <c r="G22" s="11" t="s">
        <v>131</v>
      </c>
      <c r="H22" s="11">
        <f>IF(Table25710[[#This Row],[Well Used?]]="Unused",30,IF(Table25710[[#This Row],[Well Used?]]="1st Use",22,IF(Table25710[[#This Row],[Well Used?]]="2nd Use",14,IF(Table25710[[#This Row],[Well Used?]]="3rd Use",6,"Well Done"))))</f>
        <v>30</v>
      </c>
      <c r="I22" s="18" t="str">
        <f>IF(Table25710[[#This Row],[Volume  (ul) Remaining]]=6,"Well Done","-")</f>
        <v>-</v>
      </c>
      <c r="J22" s="11"/>
      <c r="K22" s="11"/>
      <c r="L22" s="11"/>
      <c r="N22" s="63"/>
      <c r="O22" s="64"/>
      <c r="P22" s="64"/>
      <c r="Q22" s="64"/>
      <c r="R22" s="64"/>
      <c r="S22" s="64"/>
      <c r="T22" s="64"/>
      <c r="U22" s="64"/>
      <c r="V22" s="64"/>
      <c r="W22" s="64"/>
      <c r="X22" s="64"/>
      <c r="Y22" s="64"/>
      <c r="Z22" s="65"/>
    </row>
    <row r="23" spans="1:26">
      <c r="A23" s="16">
        <v>11</v>
      </c>
      <c r="B23" s="16" t="s">
        <v>71</v>
      </c>
      <c r="C23" s="16" t="s">
        <v>32</v>
      </c>
      <c r="D23" s="16">
        <v>3</v>
      </c>
      <c r="E23" s="3" t="s">
        <v>72</v>
      </c>
      <c r="F23" s="11">
        <v>30</v>
      </c>
      <c r="G23" s="11" t="s">
        <v>131</v>
      </c>
      <c r="H23" s="11">
        <f>IF(Table25710[[#This Row],[Well Used?]]="Unused",30,IF(Table25710[[#This Row],[Well Used?]]="1st Use",22,IF(Table25710[[#This Row],[Well Used?]]="2nd Use",14,IF(Table25710[[#This Row],[Well Used?]]="3rd Use",6,"Well Done"))))</f>
        <v>30</v>
      </c>
      <c r="I23" s="18" t="str">
        <f>IF(Table25710[[#This Row],[Volume  (ul) Remaining]]=6,"Well Done","-")</f>
        <v>-</v>
      </c>
      <c r="J23" s="11"/>
      <c r="K23" s="11"/>
      <c r="L23" s="11"/>
      <c r="N23" s="63"/>
      <c r="O23" s="64"/>
      <c r="P23" s="64"/>
      <c r="Q23" s="64"/>
      <c r="R23" s="64"/>
      <c r="S23" s="64"/>
      <c r="T23" s="64"/>
      <c r="U23" s="64"/>
      <c r="V23" s="64"/>
      <c r="W23" s="64"/>
      <c r="X23" s="64"/>
      <c r="Y23" s="64"/>
      <c r="Z23" s="65"/>
    </row>
    <row r="24" spans="1:26">
      <c r="A24" s="16">
        <v>11</v>
      </c>
      <c r="B24" s="16" t="s">
        <v>73</v>
      </c>
      <c r="C24" s="16" t="s">
        <v>35</v>
      </c>
      <c r="D24" s="16">
        <v>3</v>
      </c>
      <c r="E24" s="3" t="s">
        <v>74</v>
      </c>
      <c r="F24" s="11">
        <v>30</v>
      </c>
      <c r="G24" s="11" t="s">
        <v>131</v>
      </c>
      <c r="H24" s="11">
        <f>IF(Table25710[[#This Row],[Well Used?]]="Unused",30,IF(Table25710[[#This Row],[Well Used?]]="1st Use",22,IF(Table25710[[#This Row],[Well Used?]]="2nd Use",14,IF(Table25710[[#This Row],[Well Used?]]="3rd Use",6,"Well Done"))))</f>
        <v>30</v>
      </c>
      <c r="I24" s="18" t="str">
        <f>IF(Table25710[[#This Row],[Volume  (ul) Remaining]]=6,"Well Done","-")</f>
        <v>-</v>
      </c>
      <c r="J24" s="11"/>
      <c r="K24" s="11"/>
      <c r="L24" s="11"/>
      <c r="N24" s="63"/>
      <c r="O24" s="64"/>
      <c r="P24" s="64"/>
      <c r="Q24" s="64"/>
      <c r="R24" s="64"/>
      <c r="S24" s="64"/>
      <c r="T24" s="64"/>
      <c r="U24" s="64"/>
      <c r="V24" s="64"/>
      <c r="W24" s="64"/>
      <c r="X24" s="64"/>
      <c r="Y24" s="64"/>
      <c r="Z24" s="65"/>
    </row>
    <row r="25" spans="1:26">
      <c r="A25" s="16">
        <v>11</v>
      </c>
      <c r="B25" s="16" t="s">
        <v>75</v>
      </c>
      <c r="C25" s="16" t="s">
        <v>38</v>
      </c>
      <c r="D25" s="16">
        <v>3</v>
      </c>
      <c r="E25" s="3" t="s">
        <v>76</v>
      </c>
      <c r="F25" s="11">
        <v>30</v>
      </c>
      <c r="G25" s="11" t="s">
        <v>131</v>
      </c>
      <c r="H25" s="11">
        <f>IF(Table25710[[#This Row],[Well Used?]]="Unused",30,IF(Table25710[[#This Row],[Well Used?]]="1st Use",22,IF(Table25710[[#This Row],[Well Used?]]="2nd Use",14,IF(Table25710[[#This Row],[Well Used?]]="3rd Use",6,"Well Done"))))</f>
        <v>30</v>
      </c>
      <c r="I25" s="18" t="str">
        <f>IF(Table25710[[#This Row],[Volume  (ul) Remaining]]=6,"Well Done","-")</f>
        <v>-</v>
      </c>
      <c r="J25" s="11"/>
      <c r="K25" s="11"/>
      <c r="L25" s="11"/>
      <c r="N25" s="63"/>
      <c r="O25" s="64"/>
      <c r="P25" s="64"/>
      <c r="Q25" s="64"/>
      <c r="R25" s="64"/>
      <c r="S25" s="64"/>
      <c r="T25" s="64"/>
      <c r="U25" s="64"/>
      <c r="V25" s="64"/>
      <c r="W25" s="64"/>
      <c r="X25" s="64"/>
      <c r="Y25" s="64"/>
      <c r="Z25" s="65"/>
    </row>
    <row r="26" spans="1:26">
      <c r="A26" s="16">
        <v>11</v>
      </c>
      <c r="B26" s="16" t="s">
        <v>77</v>
      </c>
      <c r="C26" s="16" t="s">
        <v>41</v>
      </c>
      <c r="D26" s="16">
        <v>3</v>
      </c>
      <c r="E26" s="3" t="s">
        <v>78</v>
      </c>
      <c r="F26" s="11">
        <v>30</v>
      </c>
      <c r="G26" s="11" t="s">
        <v>131</v>
      </c>
      <c r="H26" s="11">
        <f>IF(Table25710[[#This Row],[Well Used?]]="Unused",30,IF(Table25710[[#This Row],[Well Used?]]="1st Use",22,IF(Table25710[[#This Row],[Well Used?]]="2nd Use",14,IF(Table25710[[#This Row],[Well Used?]]="3rd Use",6,"Well Done"))))</f>
        <v>30</v>
      </c>
      <c r="I26" s="18" t="str">
        <f>IF(Table25710[[#This Row],[Volume  (ul) Remaining]]=6,"Well Done","-")</f>
        <v>-</v>
      </c>
      <c r="J26" s="11"/>
      <c r="K26" s="11"/>
      <c r="L26" s="11"/>
      <c r="N26" s="63"/>
      <c r="O26" s="64"/>
      <c r="P26" s="64"/>
      <c r="Q26" s="64"/>
      <c r="R26" s="64"/>
      <c r="S26" s="64"/>
      <c r="T26" s="64"/>
      <c r="U26" s="64"/>
      <c r="V26" s="64"/>
      <c r="W26" s="64"/>
      <c r="X26" s="64"/>
      <c r="Y26" s="64"/>
      <c r="Z26" s="65"/>
    </row>
    <row r="27" spans="1:26">
      <c r="A27" s="16">
        <v>11</v>
      </c>
      <c r="B27" s="16" t="s">
        <v>79</v>
      </c>
      <c r="C27" s="16" t="s">
        <v>44</v>
      </c>
      <c r="D27" s="16">
        <v>3</v>
      </c>
      <c r="E27" s="3" t="s">
        <v>80</v>
      </c>
      <c r="F27" s="11">
        <v>30</v>
      </c>
      <c r="G27" s="11" t="s">
        <v>131</v>
      </c>
      <c r="H27" s="11">
        <f>IF(Table25710[[#This Row],[Well Used?]]="Unused",30,IF(Table25710[[#This Row],[Well Used?]]="1st Use",22,IF(Table25710[[#This Row],[Well Used?]]="2nd Use",14,IF(Table25710[[#This Row],[Well Used?]]="3rd Use",6,"Well Done"))))</f>
        <v>30</v>
      </c>
      <c r="I27" s="18" t="str">
        <f>IF(Table25710[[#This Row],[Volume  (ul) Remaining]]=6,"Well Done","-")</f>
        <v>-</v>
      </c>
      <c r="J27" s="11"/>
      <c r="K27" s="11"/>
      <c r="L27" s="11"/>
      <c r="N27" s="63"/>
      <c r="O27" s="64"/>
      <c r="P27" s="64"/>
      <c r="Q27" s="64"/>
      <c r="R27" s="64"/>
      <c r="S27" s="64"/>
      <c r="T27" s="64"/>
      <c r="U27" s="64"/>
      <c r="V27" s="64"/>
      <c r="W27" s="64"/>
      <c r="X27" s="64"/>
      <c r="Y27" s="64"/>
      <c r="Z27" s="65"/>
    </row>
    <row r="28" spans="1:26">
      <c r="A28" s="16">
        <v>11</v>
      </c>
      <c r="B28" s="16" t="s">
        <v>81</v>
      </c>
      <c r="C28" s="16" t="s">
        <v>22</v>
      </c>
      <c r="D28" s="16">
        <v>4</v>
      </c>
      <c r="E28" s="3" t="s">
        <v>82</v>
      </c>
      <c r="F28" s="11">
        <v>30</v>
      </c>
      <c r="G28" s="11" t="s">
        <v>131</v>
      </c>
      <c r="H28" s="11">
        <f>IF(Table25710[[#This Row],[Well Used?]]="Unused",30,IF(Table25710[[#This Row],[Well Used?]]="1st Use",22,IF(Table25710[[#This Row],[Well Used?]]="2nd Use",14,IF(Table25710[[#This Row],[Well Used?]]="3rd Use",6,"Well Done"))))</f>
        <v>30</v>
      </c>
      <c r="I28" s="18" t="str">
        <f>IF(Table25710[[#This Row],[Volume  (ul) Remaining]]=6,"Well Done","-")</f>
        <v>-</v>
      </c>
      <c r="J28" s="11"/>
      <c r="K28" s="11"/>
      <c r="L28" s="11"/>
      <c r="N28" s="63"/>
      <c r="O28" s="64"/>
      <c r="P28" s="64"/>
      <c r="Q28" s="64"/>
      <c r="R28" s="64"/>
      <c r="S28" s="64"/>
      <c r="T28" s="64"/>
      <c r="U28" s="64"/>
      <c r="V28" s="64"/>
      <c r="W28" s="64"/>
      <c r="X28" s="64"/>
      <c r="Y28" s="64"/>
      <c r="Z28" s="65"/>
    </row>
    <row r="29" spans="1:26">
      <c r="A29" s="16">
        <v>11</v>
      </c>
      <c r="B29" s="16" t="s">
        <v>83</v>
      </c>
      <c r="C29" s="16" t="s">
        <v>26</v>
      </c>
      <c r="D29" s="16">
        <v>4</v>
      </c>
      <c r="E29" s="3" t="s">
        <v>84</v>
      </c>
      <c r="F29" s="11">
        <v>30</v>
      </c>
      <c r="G29" s="11" t="s">
        <v>131</v>
      </c>
      <c r="H29" s="11">
        <f>IF(Table25710[[#This Row],[Well Used?]]="Unused",30,IF(Table25710[[#This Row],[Well Used?]]="1st Use",22,IF(Table25710[[#This Row],[Well Used?]]="2nd Use",14,IF(Table25710[[#This Row],[Well Used?]]="3rd Use",6,"Well Done"))))</f>
        <v>30</v>
      </c>
      <c r="I29" s="18" t="str">
        <f>IF(Table25710[[#This Row],[Volume  (ul) Remaining]]=6,"Well Done","-")</f>
        <v>-</v>
      </c>
      <c r="J29" s="11"/>
      <c r="K29" s="11"/>
      <c r="L29" s="11"/>
      <c r="N29" s="63"/>
      <c r="O29" s="64"/>
      <c r="P29" s="64"/>
      <c r="Q29" s="64"/>
      <c r="R29" s="64"/>
      <c r="S29" s="64"/>
      <c r="T29" s="64"/>
      <c r="U29" s="64"/>
      <c r="V29" s="64"/>
      <c r="W29" s="64"/>
      <c r="X29" s="64"/>
      <c r="Y29" s="64"/>
      <c r="Z29" s="65"/>
    </row>
    <row r="30" spans="1:26">
      <c r="A30" s="16">
        <v>11</v>
      </c>
      <c r="B30" s="16" t="s">
        <v>85</v>
      </c>
      <c r="C30" s="16" t="s">
        <v>29</v>
      </c>
      <c r="D30" s="16">
        <v>4</v>
      </c>
      <c r="E30" s="3" t="s">
        <v>86</v>
      </c>
      <c r="F30" s="11">
        <v>30</v>
      </c>
      <c r="G30" s="11" t="s">
        <v>131</v>
      </c>
      <c r="H30" s="11">
        <f>IF(Table25710[[#This Row],[Well Used?]]="Unused",30,IF(Table25710[[#This Row],[Well Used?]]="1st Use",22,IF(Table25710[[#This Row],[Well Used?]]="2nd Use",14,IF(Table25710[[#This Row],[Well Used?]]="3rd Use",6,"Well Done"))))</f>
        <v>30</v>
      </c>
      <c r="I30" s="18" t="str">
        <f>IF(Table25710[[#This Row],[Volume  (ul) Remaining]]=6,"Well Done","-")</f>
        <v>-</v>
      </c>
      <c r="J30" s="11"/>
      <c r="K30" s="11"/>
      <c r="L30" s="11"/>
      <c r="N30" s="63"/>
      <c r="O30" s="64"/>
      <c r="P30" s="64"/>
      <c r="Q30" s="64"/>
      <c r="R30" s="64"/>
      <c r="S30" s="64"/>
      <c r="T30" s="64"/>
      <c r="U30" s="64"/>
      <c r="V30" s="64"/>
      <c r="W30" s="64"/>
      <c r="X30" s="64"/>
      <c r="Y30" s="64"/>
      <c r="Z30" s="65"/>
    </row>
    <row r="31" spans="1:26">
      <c r="A31" s="16">
        <v>11</v>
      </c>
      <c r="B31" s="16" t="s">
        <v>87</v>
      </c>
      <c r="C31" s="16" t="s">
        <v>32</v>
      </c>
      <c r="D31" s="16">
        <v>4</v>
      </c>
      <c r="E31" s="3" t="s">
        <v>88</v>
      </c>
      <c r="F31" s="11">
        <v>30</v>
      </c>
      <c r="G31" s="11" t="s">
        <v>131</v>
      </c>
      <c r="H31" s="11">
        <f>IF(Table25710[[#This Row],[Well Used?]]="Unused",30,IF(Table25710[[#This Row],[Well Used?]]="1st Use",22,IF(Table25710[[#This Row],[Well Used?]]="2nd Use",14,IF(Table25710[[#This Row],[Well Used?]]="3rd Use",6,"Well Done"))))</f>
        <v>30</v>
      </c>
      <c r="I31" s="18" t="str">
        <f>IF(Table25710[[#This Row],[Volume  (ul) Remaining]]=6,"Well Done","-")</f>
        <v>-</v>
      </c>
      <c r="J31" s="11"/>
      <c r="K31" s="11"/>
      <c r="L31" s="11"/>
      <c r="N31" s="63"/>
      <c r="O31" s="64"/>
      <c r="P31" s="64"/>
      <c r="Q31" s="64"/>
      <c r="R31" s="64"/>
      <c r="S31" s="64"/>
      <c r="T31" s="64"/>
      <c r="U31" s="64"/>
      <c r="V31" s="64"/>
      <c r="W31" s="64"/>
      <c r="X31" s="64"/>
      <c r="Y31" s="64"/>
      <c r="Z31" s="65"/>
    </row>
    <row r="32" spans="1:26">
      <c r="A32" s="16">
        <v>11</v>
      </c>
      <c r="B32" s="16" t="s">
        <v>89</v>
      </c>
      <c r="C32" s="16" t="s">
        <v>35</v>
      </c>
      <c r="D32" s="16">
        <v>4</v>
      </c>
      <c r="E32" s="3" t="s">
        <v>90</v>
      </c>
      <c r="F32" s="11">
        <v>30</v>
      </c>
      <c r="G32" s="11" t="s">
        <v>131</v>
      </c>
      <c r="H32" s="11">
        <f>IF(Table25710[[#This Row],[Well Used?]]="Unused",30,IF(Table25710[[#This Row],[Well Used?]]="1st Use",22,IF(Table25710[[#This Row],[Well Used?]]="2nd Use",14,IF(Table25710[[#This Row],[Well Used?]]="3rd Use",6,"Well Done"))))</f>
        <v>30</v>
      </c>
      <c r="I32" s="18" t="str">
        <f>IF(Table25710[[#This Row],[Volume  (ul) Remaining]]=6,"Well Done","-")</f>
        <v>-</v>
      </c>
      <c r="J32" s="11"/>
      <c r="K32" s="11"/>
      <c r="L32" s="11"/>
      <c r="N32" s="63"/>
      <c r="O32" s="64"/>
      <c r="P32" s="64"/>
      <c r="Q32" s="64"/>
      <c r="R32" s="64"/>
      <c r="S32" s="64"/>
      <c r="T32" s="64"/>
      <c r="U32" s="64"/>
      <c r="V32" s="64"/>
      <c r="W32" s="64"/>
      <c r="X32" s="64"/>
      <c r="Y32" s="64"/>
      <c r="Z32" s="65"/>
    </row>
    <row r="33" spans="1:26">
      <c r="A33" s="16">
        <v>11</v>
      </c>
      <c r="B33" s="16" t="s">
        <v>91</v>
      </c>
      <c r="C33" s="16" t="s">
        <v>38</v>
      </c>
      <c r="D33" s="16">
        <v>4</v>
      </c>
      <c r="E33" s="3" t="s">
        <v>92</v>
      </c>
      <c r="F33" s="11">
        <v>30</v>
      </c>
      <c r="G33" s="11" t="s">
        <v>131</v>
      </c>
      <c r="H33" s="11">
        <f>IF(Table25710[[#This Row],[Well Used?]]="Unused",30,IF(Table25710[[#This Row],[Well Used?]]="1st Use",22,IF(Table25710[[#This Row],[Well Used?]]="2nd Use",14,IF(Table25710[[#This Row],[Well Used?]]="3rd Use",6,"Well Done"))))</f>
        <v>30</v>
      </c>
      <c r="I33" s="18" t="str">
        <f>IF(Table25710[[#This Row],[Volume  (ul) Remaining]]=6,"Well Done","-")</f>
        <v>-</v>
      </c>
      <c r="J33" s="11"/>
      <c r="K33" s="11"/>
      <c r="L33" s="11"/>
      <c r="N33" s="63"/>
      <c r="O33" s="64"/>
      <c r="P33" s="64"/>
      <c r="Q33" s="64"/>
      <c r="R33" s="64"/>
      <c r="S33" s="64"/>
      <c r="T33" s="64"/>
      <c r="U33" s="64"/>
      <c r="V33" s="64"/>
      <c r="W33" s="64"/>
      <c r="X33" s="64"/>
      <c r="Y33" s="64"/>
      <c r="Z33" s="65"/>
    </row>
    <row r="34" spans="1:26">
      <c r="A34" s="16">
        <v>11</v>
      </c>
      <c r="B34" s="16" t="s">
        <v>93</v>
      </c>
      <c r="C34" s="16" t="s">
        <v>41</v>
      </c>
      <c r="D34" s="16">
        <v>4</v>
      </c>
      <c r="E34" s="3" t="s">
        <v>94</v>
      </c>
      <c r="F34" s="11">
        <v>30</v>
      </c>
      <c r="G34" s="11" t="s">
        <v>131</v>
      </c>
      <c r="H34" s="11">
        <f>IF(Table25710[[#This Row],[Well Used?]]="Unused",30,IF(Table25710[[#This Row],[Well Used?]]="1st Use",22,IF(Table25710[[#This Row],[Well Used?]]="2nd Use",14,IF(Table25710[[#This Row],[Well Used?]]="3rd Use",6,"Well Done"))))</f>
        <v>30</v>
      </c>
      <c r="I34" s="18" t="str">
        <f>IF(Table25710[[#This Row],[Volume  (ul) Remaining]]=6,"Well Done","-")</f>
        <v>-</v>
      </c>
      <c r="J34" s="11"/>
      <c r="K34" s="11"/>
      <c r="L34" s="11"/>
      <c r="N34" s="63"/>
      <c r="O34" s="64"/>
      <c r="P34" s="64"/>
      <c r="Q34" s="64"/>
      <c r="R34" s="64"/>
      <c r="S34" s="64"/>
      <c r="T34" s="64"/>
      <c r="U34" s="64"/>
      <c r="V34" s="64"/>
      <c r="W34" s="64"/>
      <c r="X34" s="64"/>
      <c r="Y34" s="64"/>
      <c r="Z34" s="65"/>
    </row>
    <row r="35" spans="1:26">
      <c r="A35" s="16">
        <v>11</v>
      </c>
      <c r="B35" s="16" t="s">
        <v>95</v>
      </c>
      <c r="C35" s="16" t="s">
        <v>44</v>
      </c>
      <c r="D35" s="16">
        <v>4</v>
      </c>
      <c r="E35" s="3" t="s">
        <v>96</v>
      </c>
      <c r="F35" s="11">
        <v>30</v>
      </c>
      <c r="G35" s="11" t="s">
        <v>131</v>
      </c>
      <c r="H35" s="11">
        <f>IF(Table25710[[#This Row],[Well Used?]]="Unused",30,IF(Table25710[[#This Row],[Well Used?]]="1st Use",22,IF(Table25710[[#This Row],[Well Used?]]="2nd Use",14,IF(Table25710[[#This Row],[Well Used?]]="3rd Use",6,"Well Done"))))</f>
        <v>30</v>
      </c>
      <c r="I35" s="18" t="str">
        <f>IF(Table25710[[#This Row],[Volume  (ul) Remaining]]=6,"Well Done","-")</f>
        <v>-</v>
      </c>
      <c r="J35" s="11"/>
      <c r="K35" s="11"/>
      <c r="L35" s="11"/>
      <c r="N35" s="63"/>
      <c r="O35" s="64"/>
      <c r="P35" s="64"/>
      <c r="Q35" s="64"/>
      <c r="R35" s="64"/>
      <c r="S35" s="64"/>
      <c r="T35" s="64"/>
      <c r="U35" s="64"/>
      <c r="V35" s="64"/>
      <c r="W35" s="64"/>
      <c r="X35" s="64"/>
      <c r="Y35" s="64"/>
      <c r="Z35" s="65"/>
    </row>
    <row r="36" spans="1:26">
      <c r="A36" s="16">
        <v>11</v>
      </c>
      <c r="B36" s="16" t="s">
        <v>97</v>
      </c>
      <c r="C36" s="16" t="s">
        <v>22</v>
      </c>
      <c r="D36" s="16">
        <v>5</v>
      </c>
      <c r="E36" s="3" t="s">
        <v>98</v>
      </c>
      <c r="F36" s="11">
        <v>30</v>
      </c>
      <c r="G36" s="11" t="s">
        <v>131</v>
      </c>
      <c r="H36" s="11">
        <f>IF(Table25710[[#This Row],[Well Used?]]="Unused",30,IF(Table25710[[#This Row],[Well Used?]]="1st Use",22,IF(Table25710[[#This Row],[Well Used?]]="2nd Use",14,IF(Table25710[[#This Row],[Well Used?]]="3rd Use",6,"Well Done"))))</f>
        <v>30</v>
      </c>
      <c r="I36" s="18" t="str">
        <f>IF(Table25710[[#This Row],[Volume  (ul) Remaining]]=6,"Well Done","-")</f>
        <v>-</v>
      </c>
      <c r="J36" s="11"/>
      <c r="K36" s="11"/>
      <c r="L36" s="11"/>
      <c r="N36" s="63"/>
      <c r="O36" s="64"/>
      <c r="P36" s="64"/>
      <c r="Q36" s="64"/>
      <c r="R36" s="64"/>
      <c r="S36" s="64"/>
      <c r="T36" s="64"/>
      <c r="U36" s="64"/>
      <c r="V36" s="64"/>
      <c r="W36" s="64"/>
      <c r="X36" s="64"/>
      <c r="Y36" s="64"/>
      <c r="Z36" s="65"/>
    </row>
    <row r="37" spans="1:26">
      <c r="A37" s="16">
        <v>11</v>
      </c>
      <c r="B37" s="16" t="s">
        <v>99</v>
      </c>
      <c r="C37" s="16" t="s">
        <v>26</v>
      </c>
      <c r="D37" s="16">
        <v>5</v>
      </c>
      <c r="E37" s="3" t="s">
        <v>100</v>
      </c>
      <c r="F37" s="11">
        <v>30</v>
      </c>
      <c r="G37" s="11" t="s">
        <v>131</v>
      </c>
      <c r="H37" s="11">
        <f>IF(Table25710[[#This Row],[Well Used?]]="Unused",30,IF(Table25710[[#This Row],[Well Used?]]="1st Use",22,IF(Table25710[[#This Row],[Well Used?]]="2nd Use",14,IF(Table25710[[#This Row],[Well Used?]]="3rd Use",6,"Well Done"))))</f>
        <v>30</v>
      </c>
      <c r="I37" s="18" t="str">
        <f>IF(Table25710[[#This Row],[Volume  (ul) Remaining]]=6,"Well Done","-")</f>
        <v>-</v>
      </c>
      <c r="J37" s="11"/>
      <c r="K37" s="11"/>
      <c r="L37" s="11"/>
      <c r="N37" s="63"/>
      <c r="O37" s="64"/>
      <c r="P37" s="64"/>
      <c r="Q37" s="64"/>
      <c r="R37" s="64"/>
      <c r="S37" s="64"/>
      <c r="T37" s="64"/>
      <c r="U37" s="64"/>
      <c r="V37" s="64"/>
      <c r="W37" s="64"/>
      <c r="X37" s="64"/>
      <c r="Y37" s="64"/>
      <c r="Z37" s="65"/>
    </row>
    <row r="38" spans="1:26">
      <c r="A38" s="16">
        <v>11</v>
      </c>
      <c r="B38" s="16" t="s">
        <v>101</v>
      </c>
      <c r="C38" s="16" t="s">
        <v>29</v>
      </c>
      <c r="D38" s="16">
        <v>5</v>
      </c>
      <c r="E38" s="3" t="s">
        <v>102</v>
      </c>
      <c r="F38" s="11">
        <v>30</v>
      </c>
      <c r="G38" s="11" t="s">
        <v>131</v>
      </c>
      <c r="H38" s="11">
        <f>IF(Table25710[[#This Row],[Well Used?]]="Unused",30,IF(Table25710[[#This Row],[Well Used?]]="1st Use",22,IF(Table25710[[#This Row],[Well Used?]]="2nd Use",14,IF(Table25710[[#This Row],[Well Used?]]="3rd Use",6,"Well Done"))))</f>
        <v>30</v>
      </c>
      <c r="I38" s="18" t="str">
        <f>IF(Table25710[[#This Row],[Volume  (ul) Remaining]]=6,"Well Done","-")</f>
        <v>-</v>
      </c>
      <c r="J38" s="11"/>
      <c r="K38" s="11"/>
      <c r="L38" s="11"/>
      <c r="N38" s="63"/>
      <c r="O38" s="64"/>
      <c r="P38" s="64"/>
      <c r="Q38" s="64"/>
      <c r="R38" s="64"/>
      <c r="S38" s="64"/>
      <c r="T38" s="64"/>
      <c r="U38" s="64"/>
      <c r="V38" s="64"/>
      <c r="W38" s="64"/>
      <c r="X38" s="64"/>
      <c r="Y38" s="64"/>
      <c r="Z38" s="65"/>
    </row>
    <row r="39" spans="1:26">
      <c r="A39" s="16">
        <v>11</v>
      </c>
      <c r="B39" s="16" t="s">
        <v>103</v>
      </c>
      <c r="C39" s="16" t="s">
        <v>32</v>
      </c>
      <c r="D39" s="16">
        <v>5</v>
      </c>
      <c r="E39" s="3" t="s">
        <v>104</v>
      </c>
      <c r="F39" s="11">
        <v>30</v>
      </c>
      <c r="G39" s="11" t="s">
        <v>131</v>
      </c>
      <c r="H39" s="11">
        <f>IF(Table25710[[#This Row],[Well Used?]]="Unused",30,IF(Table25710[[#This Row],[Well Used?]]="1st Use",22,IF(Table25710[[#This Row],[Well Used?]]="2nd Use",14,IF(Table25710[[#This Row],[Well Used?]]="3rd Use",6,"Well Done"))))</f>
        <v>30</v>
      </c>
      <c r="I39" s="18" t="str">
        <f>IF(Table25710[[#This Row],[Volume  (ul) Remaining]]=6,"Well Done","-")</f>
        <v>-</v>
      </c>
      <c r="J39" s="11"/>
      <c r="K39" s="11"/>
      <c r="L39" s="11"/>
      <c r="N39" s="63"/>
      <c r="O39" s="64"/>
      <c r="P39" s="64"/>
      <c r="Q39" s="64"/>
      <c r="R39" s="64"/>
      <c r="S39" s="64"/>
      <c r="T39" s="64"/>
      <c r="U39" s="64"/>
      <c r="V39" s="64"/>
      <c r="W39" s="64"/>
      <c r="X39" s="64"/>
      <c r="Y39" s="64"/>
      <c r="Z39" s="65"/>
    </row>
    <row r="40" spans="1:26">
      <c r="A40" s="16">
        <v>11</v>
      </c>
      <c r="B40" s="16" t="s">
        <v>105</v>
      </c>
      <c r="C40" s="16" t="s">
        <v>35</v>
      </c>
      <c r="D40" s="16">
        <v>5</v>
      </c>
      <c r="E40" s="3" t="s">
        <v>106</v>
      </c>
      <c r="F40" s="11">
        <v>30</v>
      </c>
      <c r="G40" s="11" t="s">
        <v>131</v>
      </c>
      <c r="H40" s="11">
        <f>IF(Table25710[[#This Row],[Well Used?]]="Unused",30,IF(Table25710[[#This Row],[Well Used?]]="1st Use",22,IF(Table25710[[#This Row],[Well Used?]]="2nd Use",14,IF(Table25710[[#This Row],[Well Used?]]="3rd Use",6,"Well Done"))))</f>
        <v>30</v>
      </c>
      <c r="I40" s="18" t="str">
        <f>IF(Table25710[[#This Row],[Volume  (ul) Remaining]]=6,"Well Done","-")</f>
        <v>-</v>
      </c>
      <c r="J40" s="11"/>
      <c r="K40" s="11"/>
      <c r="L40" s="11"/>
      <c r="N40" s="63"/>
      <c r="O40" s="64"/>
      <c r="P40" s="64"/>
      <c r="Q40" s="64"/>
      <c r="R40" s="64"/>
      <c r="S40" s="64"/>
      <c r="T40" s="64"/>
      <c r="U40" s="64"/>
      <c r="V40" s="64"/>
      <c r="W40" s="64"/>
      <c r="X40" s="64"/>
      <c r="Y40" s="64"/>
      <c r="Z40" s="65"/>
    </row>
    <row r="41" spans="1:26">
      <c r="A41" s="16">
        <v>11</v>
      </c>
      <c r="B41" s="16" t="s">
        <v>107</v>
      </c>
      <c r="C41" s="16" t="s">
        <v>38</v>
      </c>
      <c r="D41" s="16">
        <v>5</v>
      </c>
      <c r="E41" s="3" t="s">
        <v>108</v>
      </c>
      <c r="F41" s="11">
        <v>30</v>
      </c>
      <c r="G41" s="11" t="s">
        <v>131</v>
      </c>
      <c r="H41" s="11">
        <f>IF(Table25710[[#This Row],[Well Used?]]="Unused",30,IF(Table25710[[#This Row],[Well Used?]]="1st Use",22,IF(Table25710[[#This Row],[Well Used?]]="2nd Use",14,IF(Table25710[[#This Row],[Well Used?]]="3rd Use",6,"Well Done"))))</f>
        <v>30</v>
      </c>
      <c r="I41" s="18" t="str">
        <f>IF(Table25710[[#This Row],[Volume  (ul) Remaining]]=6,"Well Done","-")</f>
        <v>-</v>
      </c>
      <c r="J41" s="11"/>
      <c r="K41" s="11"/>
      <c r="L41" s="11"/>
      <c r="N41" s="63"/>
      <c r="O41" s="64"/>
      <c r="P41" s="64"/>
      <c r="Q41" s="64"/>
      <c r="R41" s="64"/>
      <c r="S41" s="64"/>
      <c r="T41" s="64"/>
      <c r="U41" s="64"/>
      <c r="V41" s="64"/>
      <c r="W41" s="64"/>
      <c r="X41" s="64"/>
      <c r="Y41" s="64"/>
      <c r="Z41" s="65"/>
    </row>
    <row r="42" spans="1:26">
      <c r="A42" s="16">
        <v>11</v>
      </c>
      <c r="B42" s="16" t="s">
        <v>109</v>
      </c>
      <c r="C42" s="16" t="s">
        <v>41</v>
      </c>
      <c r="D42" s="16">
        <v>5</v>
      </c>
      <c r="E42" s="3" t="s">
        <v>110</v>
      </c>
      <c r="F42" s="11">
        <v>30</v>
      </c>
      <c r="G42" s="11" t="s">
        <v>131</v>
      </c>
      <c r="H42" s="11">
        <f>IF(Table25710[[#This Row],[Well Used?]]="Unused",30,IF(Table25710[[#This Row],[Well Used?]]="1st Use",22,IF(Table25710[[#This Row],[Well Used?]]="2nd Use",14,IF(Table25710[[#This Row],[Well Used?]]="3rd Use",6,"Well Done"))))</f>
        <v>30</v>
      </c>
      <c r="I42" s="18" t="str">
        <f>IF(Table25710[[#This Row],[Volume  (ul) Remaining]]=6,"Well Done","-")</f>
        <v>-</v>
      </c>
      <c r="J42" s="11"/>
      <c r="K42" s="11"/>
      <c r="L42" s="11"/>
      <c r="N42" s="63"/>
      <c r="O42" s="64"/>
      <c r="P42" s="64"/>
      <c r="Q42" s="64"/>
      <c r="R42" s="64"/>
      <c r="S42" s="64"/>
      <c r="T42" s="64"/>
      <c r="U42" s="64"/>
      <c r="V42" s="64"/>
      <c r="W42" s="64"/>
      <c r="X42" s="64"/>
      <c r="Y42" s="64"/>
      <c r="Z42" s="65"/>
    </row>
    <row r="43" spans="1:26">
      <c r="A43" s="16">
        <v>11</v>
      </c>
      <c r="B43" s="16" t="s">
        <v>111</v>
      </c>
      <c r="C43" s="16" t="s">
        <v>44</v>
      </c>
      <c r="D43" s="16">
        <v>5</v>
      </c>
      <c r="E43" s="3" t="s">
        <v>112</v>
      </c>
      <c r="F43" s="11">
        <v>30</v>
      </c>
      <c r="G43" s="11" t="s">
        <v>131</v>
      </c>
      <c r="H43" s="11">
        <f>IF(Table25710[[#This Row],[Well Used?]]="Unused",30,IF(Table25710[[#This Row],[Well Used?]]="1st Use",22,IF(Table25710[[#This Row],[Well Used?]]="2nd Use",14,IF(Table25710[[#This Row],[Well Used?]]="3rd Use",6,"Well Done"))))</f>
        <v>30</v>
      </c>
      <c r="I43" s="18" t="str">
        <f>IF(Table25710[[#This Row],[Volume  (ul) Remaining]]=6,"Well Done","-")</f>
        <v>-</v>
      </c>
      <c r="J43" s="11"/>
      <c r="K43" s="11"/>
      <c r="L43" s="11"/>
      <c r="N43" s="63"/>
      <c r="O43" s="64"/>
      <c r="P43" s="64"/>
      <c r="Q43" s="64"/>
      <c r="R43" s="64"/>
      <c r="S43" s="64"/>
      <c r="T43" s="64"/>
      <c r="U43" s="64"/>
      <c r="V43" s="64"/>
      <c r="W43" s="64"/>
      <c r="X43" s="64"/>
      <c r="Y43" s="64"/>
      <c r="Z43" s="65"/>
    </row>
    <row r="44" spans="1:26">
      <c r="A44" s="16">
        <v>11</v>
      </c>
      <c r="B44" s="16" t="s">
        <v>113</v>
      </c>
      <c r="C44" s="16" t="s">
        <v>22</v>
      </c>
      <c r="D44" s="16">
        <v>6</v>
      </c>
      <c r="E44" s="3" t="s">
        <v>114</v>
      </c>
      <c r="F44" s="11">
        <v>30</v>
      </c>
      <c r="G44" s="11" t="s">
        <v>131</v>
      </c>
      <c r="H44" s="11">
        <f>IF(Table25710[[#This Row],[Well Used?]]="Unused",30,IF(Table25710[[#This Row],[Well Used?]]="1st Use",22,IF(Table25710[[#This Row],[Well Used?]]="2nd Use",14,IF(Table25710[[#This Row],[Well Used?]]="3rd Use",6,"Well Done"))))</f>
        <v>30</v>
      </c>
      <c r="I44" s="18" t="str">
        <f>IF(Table25710[[#This Row],[Volume  (ul) Remaining]]=6,"Well Done","-")</f>
        <v>-</v>
      </c>
      <c r="J44" s="11"/>
      <c r="K44" s="11"/>
      <c r="L44" s="11"/>
      <c r="N44" s="63"/>
      <c r="O44" s="64"/>
      <c r="P44" s="64"/>
      <c r="Q44" s="64"/>
      <c r="R44" s="64"/>
      <c r="S44" s="64"/>
      <c r="T44" s="64"/>
      <c r="U44" s="64"/>
      <c r="V44" s="64"/>
      <c r="W44" s="64"/>
      <c r="X44" s="64"/>
      <c r="Y44" s="64"/>
      <c r="Z44" s="65"/>
    </row>
    <row r="45" spans="1:26">
      <c r="A45" s="16">
        <v>11</v>
      </c>
      <c r="B45" s="16" t="s">
        <v>115</v>
      </c>
      <c r="C45" s="16" t="s">
        <v>26</v>
      </c>
      <c r="D45" s="16">
        <v>6</v>
      </c>
      <c r="E45" s="3" t="s">
        <v>116</v>
      </c>
      <c r="F45" s="11">
        <v>30</v>
      </c>
      <c r="G45" s="11" t="s">
        <v>131</v>
      </c>
      <c r="H45" s="11">
        <f>IF(Table25710[[#This Row],[Well Used?]]="Unused",30,IF(Table25710[[#This Row],[Well Used?]]="1st Use",22,IF(Table25710[[#This Row],[Well Used?]]="2nd Use",14,IF(Table25710[[#This Row],[Well Used?]]="3rd Use",6,"Well Done"))))</f>
        <v>30</v>
      </c>
      <c r="I45" s="18" t="str">
        <f>IF(Table25710[[#This Row],[Volume  (ul) Remaining]]=6,"Well Done","-")</f>
        <v>-</v>
      </c>
      <c r="J45" s="11"/>
      <c r="K45" s="11"/>
      <c r="L45" s="11"/>
      <c r="N45" s="63"/>
      <c r="O45" s="64"/>
      <c r="P45" s="64"/>
      <c r="Q45" s="64"/>
      <c r="R45" s="64"/>
      <c r="S45" s="64"/>
      <c r="T45" s="64"/>
      <c r="U45" s="64"/>
      <c r="V45" s="64"/>
      <c r="W45" s="64"/>
      <c r="X45" s="64"/>
      <c r="Y45" s="64"/>
      <c r="Z45" s="65"/>
    </row>
    <row r="46" spans="1:26">
      <c r="A46" s="16">
        <v>11</v>
      </c>
      <c r="B46" s="16" t="s">
        <v>117</v>
      </c>
      <c r="C46" s="16" t="s">
        <v>29</v>
      </c>
      <c r="D46" s="16">
        <v>6</v>
      </c>
      <c r="E46" s="3" t="s">
        <v>118</v>
      </c>
      <c r="F46" s="11">
        <v>30</v>
      </c>
      <c r="G46" s="11" t="s">
        <v>131</v>
      </c>
      <c r="H46" s="11">
        <f>IF(Table25710[[#This Row],[Well Used?]]="Unused",30,IF(Table25710[[#This Row],[Well Used?]]="1st Use",22,IF(Table25710[[#This Row],[Well Used?]]="2nd Use",14,IF(Table25710[[#This Row],[Well Used?]]="3rd Use",6,"Well Done"))))</f>
        <v>30</v>
      </c>
      <c r="I46" s="18" t="str">
        <f>IF(Table25710[[#This Row],[Volume  (ul) Remaining]]=6,"Well Done","-")</f>
        <v>-</v>
      </c>
      <c r="J46" s="11"/>
      <c r="K46" s="11"/>
      <c r="L46" s="11"/>
      <c r="N46" s="63"/>
      <c r="O46" s="64"/>
      <c r="P46" s="64"/>
      <c r="Q46" s="64"/>
      <c r="R46" s="64"/>
      <c r="S46" s="64"/>
      <c r="T46" s="64"/>
      <c r="U46" s="64"/>
      <c r="V46" s="64"/>
      <c r="W46" s="64"/>
      <c r="X46" s="64"/>
      <c r="Y46" s="64"/>
      <c r="Z46" s="65"/>
    </row>
    <row r="47" spans="1:26">
      <c r="A47" s="16">
        <v>11</v>
      </c>
      <c r="B47" s="16" t="s">
        <v>119</v>
      </c>
      <c r="C47" s="16" t="s">
        <v>32</v>
      </c>
      <c r="D47" s="16">
        <v>6</v>
      </c>
      <c r="E47" s="3" t="s">
        <v>120</v>
      </c>
      <c r="F47" s="11">
        <v>30</v>
      </c>
      <c r="G47" s="11" t="s">
        <v>131</v>
      </c>
      <c r="H47" s="11">
        <f>IF(Table25710[[#This Row],[Well Used?]]="Unused",30,IF(Table25710[[#This Row],[Well Used?]]="1st Use",22,IF(Table25710[[#This Row],[Well Used?]]="2nd Use",14,IF(Table25710[[#This Row],[Well Used?]]="3rd Use",6,"Well Done"))))</f>
        <v>30</v>
      </c>
      <c r="I47" s="18" t="str">
        <f>IF(Table25710[[#This Row],[Volume  (ul) Remaining]]=6,"Well Done","-")</f>
        <v>-</v>
      </c>
      <c r="J47" s="11"/>
      <c r="K47" s="11"/>
      <c r="L47" s="11"/>
      <c r="N47" s="63"/>
      <c r="O47" s="64"/>
      <c r="P47" s="64"/>
      <c r="Q47" s="64"/>
      <c r="R47" s="64"/>
      <c r="S47" s="64"/>
      <c r="T47" s="64"/>
      <c r="U47" s="64"/>
      <c r="V47" s="64"/>
      <c r="W47" s="64"/>
      <c r="X47" s="64"/>
      <c r="Y47" s="64"/>
      <c r="Z47" s="65"/>
    </row>
    <row r="48" spans="1:26" ht="17.100000000000001" thickBot="1">
      <c r="A48" s="16">
        <v>11</v>
      </c>
      <c r="B48" s="16" t="s">
        <v>121</v>
      </c>
      <c r="C48" s="16" t="s">
        <v>35</v>
      </c>
      <c r="D48" s="16">
        <v>6</v>
      </c>
      <c r="E48" s="3" t="s">
        <v>122</v>
      </c>
      <c r="F48" s="11">
        <v>30</v>
      </c>
      <c r="G48" s="11" t="s">
        <v>131</v>
      </c>
      <c r="H48" s="11">
        <f>IF(Table25710[[#This Row],[Well Used?]]="Unused",30,IF(Table25710[[#This Row],[Well Used?]]="1st Use",22,IF(Table25710[[#This Row],[Well Used?]]="2nd Use",14,IF(Table25710[[#This Row],[Well Used?]]="3rd Use",6,"Well Done"))))</f>
        <v>30</v>
      </c>
      <c r="I48" s="18" t="str">
        <f>IF(Table25710[[#This Row],[Volume  (ul) Remaining]]=6,"Well Done","-")</f>
        <v>-</v>
      </c>
      <c r="J48" s="11"/>
      <c r="K48" s="11"/>
      <c r="L48" s="11"/>
      <c r="N48" s="66"/>
      <c r="O48" s="67"/>
      <c r="P48" s="67"/>
      <c r="Q48" s="67"/>
      <c r="R48" s="67"/>
      <c r="S48" s="67"/>
      <c r="T48" s="67"/>
      <c r="U48" s="67"/>
      <c r="V48" s="67"/>
      <c r="W48" s="67"/>
      <c r="X48" s="67"/>
      <c r="Y48" s="67"/>
      <c r="Z48" s="68"/>
    </row>
    <row r="49" spans="1:12">
      <c r="A49" s="16">
        <v>11</v>
      </c>
      <c r="B49" s="16" t="s">
        <v>123</v>
      </c>
      <c r="C49" s="16" t="s">
        <v>38</v>
      </c>
      <c r="D49" s="16">
        <v>6</v>
      </c>
      <c r="E49" s="3" t="s">
        <v>124</v>
      </c>
      <c r="F49" s="11">
        <v>30</v>
      </c>
      <c r="G49" s="11" t="s">
        <v>131</v>
      </c>
      <c r="H49" s="11">
        <f>IF(Table25710[[#This Row],[Well Used?]]="Unused",30,IF(Table25710[[#This Row],[Well Used?]]="1st Use",22,IF(Table25710[[#This Row],[Well Used?]]="2nd Use",14,IF(Table25710[[#This Row],[Well Used?]]="3rd Use",6,"Well Done"))))</f>
        <v>30</v>
      </c>
      <c r="I49" s="18" t="str">
        <f>IF(Table25710[[#This Row],[Volume  (ul) Remaining]]=6,"Well Done","-")</f>
        <v>-</v>
      </c>
      <c r="J49" s="11"/>
      <c r="K49" s="11"/>
      <c r="L49" s="11"/>
    </row>
    <row r="50" spans="1:12">
      <c r="A50" s="16">
        <v>11</v>
      </c>
      <c r="B50" s="16" t="s">
        <v>125</v>
      </c>
      <c r="C50" s="16" t="s">
        <v>41</v>
      </c>
      <c r="D50" s="16">
        <v>6</v>
      </c>
      <c r="E50" s="3" t="s">
        <v>126</v>
      </c>
      <c r="F50" s="11">
        <v>30</v>
      </c>
      <c r="G50" s="11" t="s">
        <v>131</v>
      </c>
      <c r="H50" s="11">
        <f>IF(Table25710[[#This Row],[Well Used?]]="Unused",30,IF(Table25710[[#This Row],[Well Used?]]="1st Use",22,IF(Table25710[[#This Row],[Well Used?]]="2nd Use",14,IF(Table25710[[#This Row],[Well Used?]]="3rd Use",6,"Well Done"))))</f>
        <v>30</v>
      </c>
      <c r="I50" s="18" t="str">
        <f>IF(Table25710[[#This Row],[Volume  (ul) Remaining]]=6,"Well Done","-")</f>
        <v>-</v>
      </c>
      <c r="J50" s="11"/>
      <c r="K50" s="11"/>
      <c r="L50" s="11"/>
    </row>
    <row r="51" spans="1:12">
      <c r="A51" s="16">
        <v>11</v>
      </c>
      <c r="B51" s="16" t="s">
        <v>127</v>
      </c>
      <c r="C51" s="16" t="s">
        <v>44</v>
      </c>
      <c r="D51" s="16">
        <v>6</v>
      </c>
      <c r="E51" s="3" t="s">
        <v>128</v>
      </c>
      <c r="F51" s="11">
        <v>30</v>
      </c>
      <c r="G51" s="11" t="s">
        <v>131</v>
      </c>
      <c r="H51" s="11">
        <f>IF(Table25710[[#This Row],[Well Used?]]="Unused",30,IF(Table25710[[#This Row],[Well Used?]]="1st Use",22,IF(Table25710[[#This Row],[Well Used?]]="2nd Use",14,IF(Table25710[[#This Row],[Well Used?]]="3rd Use",6,"Well Done"))))</f>
        <v>30</v>
      </c>
      <c r="I51" s="18" t="str">
        <f>IF(Table25710[[#This Row],[Volume  (ul) Remaining]]=6,"Well Done","-")</f>
        <v>-</v>
      </c>
      <c r="J51" s="11"/>
      <c r="K51" s="11"/>
      <c r="L51" s="11"/>
    </row>
    <row r="52" spans="1:12">
      <c r="A52" s="16">
        <v>11</v>
      </c>
      <c r="B52" s="16" t="s">
        <v>129</v>
      </c>
      <c r="C52" s="16" t="s">
        <v>22</v>
      </c>
      <c r="D52" s="16">
        <v>7</v>
      </c>
      <c r="E52" s="3" t="s">
        <v>130</v>
      </c>
      <c r="F52" s="11">
        <v>30</v>
      </c>
      <c r="G52" s="11" t="s">
        <v>131</v>
      </c>
      <c r="H52" s="11">
        <f>IF(Table25710[[#This Row],[Well Used?]]="Unused",30,IF(Table25710[[#This Row],[Well Used?]]="1st Use",22,IF(Table25710[[#This Row],[Well Used?]]="2nd Use",14,IF(Table25710[[#This Row],[Well Used?]]="3rd Use",6,"Well Done"))))</f>
        <v>30</v>
      </c>
      <c r="I52" s="18" t="str">
        <f>IF(Table25710[[#This Row],[Volume  (ul) Remaining]]=6,"Well Done","-")</f>
        <v>-</v>
      </c>
      <c r="J52" s="11"/>
      <c r="K52" s="11"/>
      <c r="L52" s="11"/>
    </row>
    <row r="53" spans="1:12">
      <c r="A53" s="16">
        <v>11</v>
      </c>
      <c r="B53" s="16" t="s">
        <v>132</v>
      </c>
      <c r="C53" s="16" t="s">
        <v>26</v>
      </c>
      <c r="D53" s="16">
        <v>7</v>
      </c>
      <c r="E53" s="3" t="s">
        <v>133</v>
      </c>
      <c r="F53" s="11">
        <v>30</v>
      </c>
      <c r="G53" s="11" t="s">
        <v>131</v>
      </c>
      <c r="H53" s="11">
        <f>IF(Table25710[[#This Row],[Well Used?]]="Unused",30,IF(Table25710[[#This Row],[Well Used?]]="1st Use",22,IF(Table25710[[#This Row],[Well Used?]]="2nd Use",14,IF(Table25710[[#This Row],[Well Used?]]="3rd Use",6,"Well Done"))))</f>
        <v>30</v>
      </c>
      <c r="I53" s="18" t="str">
        <f>IF(Table25710[[#This Row],[Volume  (ul) Remaining]]=6,"Well Done","-")</f>
        <v>-</v>
      </c>
      <c r="J53" s="11"/>
      <c r="K53" s="11"/>
      <c r="L53" s="11"/>
    </row>
    <row r="54" spans="1:12">
      <c r="A54" s="16">
        <v>11</v>
      </c>
      <c r="B54" s="16" t="s">
        <v>134</v>
      </c>
      <c r="C54" s="16" t="s">
        <v>29</v>
      </c>
      <c r="D54" s="16">
        <v>7</v>
      </c>
      <c r="E54" s="3" t="s">
        <v>135</v>
      </c>
      <c r="F54" s="11">
        <v>30</v>
      </c>
      <c r="G54" s="11" t="s">
        <v>131</v>
      </c>
      <c r="H54" s="11">
        <f>IF(Table25710[[#This Row],[Well Used?]]="Unused",30,IF(Table25710[[#This Row],[Well Used?]]="1st Use",22,IF(Table25710[[#This Row],[Well Used?]]="2nd Use",14,IF(Table25710[[#This Row],[Well Used?]]="3rd Use",6,"Well Done"))))</f>
        <v>30</v>
      </c>
      <c r="I54" s="18" t="str">
        <f>IF(Table25710[[#This Row],[Volume  (ul) Remaining]]=6,"Well Done","-")</f>
        <v>-</v>
      </c>
      <c r="J54" s="11"/>
      <c r="K54" s="11"/>
      <c r="L54" s="11"/>
    </row>
    <row r="55" spans="1:12">
      <c r="A55" s="16">
        <v>11</v>
      </c>
      <c r="B55" s="16" t="s">
        <v>136</v>
      </c>
      <c r="C55" s="16" t="s">
        <v>32</v>
      </c>
      <c r="D55" s="16">
        <v>7</v>
      </c>
      <c r="E55" s="3" t="s">
        <v>137</v>
      </c>
      <c r="F55" s="11">
        <v>30</v>
      </c>
      <c r="G55" s="11" t="s">
        <v>131</v>
      </c>
      <c r="H55" s="11">
        <f>IF(Table25710[[#This Row],[Well Used?]]="Unused",30,IF(Table25710[[#This Row],[Well Used?]]="1st Use",22,IF(Table25710[[#This Row],[Well Used?]]="2nd Use",14,IF(Table25710[[#This Row],[Well Used?]]="3rd Use",6,"Well Done"))))</f>
        <v>30</v>
      </c>
      <c r="I55" s="18" t="str">
        <f>IF(Table25710[[#This Row],[Volume  (ul) Remaining]]=6,"Well Done","-")</f>
        <v>-</v>
      </c>
      <c r="J55" s="11"/>
      <c r="K55" s="11"/>
      <c r="L55" s="11"/>
    </row>
    <row r="56" spans="1:12">
      <c r="A56" s="16">
        <v>11</v>
      </c>
      <c r="B56" s="16" t="s">
        <v>138</v>
      </c>
      <c r="C56" s="16" t="s">
        <v>35</v>
      </c>
      <c r="D56" s="16">
        <v>7</v>
      </c>
      <c r="E56" s="3" t="s">
        <v>139</v>
      </c>
      <c r="F56" s="11">
        <v>30</v>
      </c>
      <c r="G56" s="11" t="s">
        <v>131</v>
      </c>
      <c r="H56" s="11">
        <f>IF(Table25710[[#This Row],[Well Used?]]="Unused",30,IF(Table25710[[#This Row],[Well Used?]]="1st Use",22,IF(Table25710[[#This Row],[Well Used?]]="2nd Use",14,IF(Table25710[[#This Row],[Well Used?]]="3rd Use",6,"Well Done"))))</f>
        <v>30</v>
      </c>
      <c r="I56" s="18" t="str">
        <f>IF(Table25710[[#This Row],[Volume  (ul) Remaining]]=6,"Well Done","-")</f>
        <v>-</v>
      </c>
      <c r="J56" s="11"/>
      <c r="K56" s="11"/>
      <c r="L56" s="11"/>
    </row>
    <row r="57" spans="1:12">
      <c r="A57" s="16">
        <v>11</v>
      </c>
      <c r="B57" s="16" t="s">
        <v>140</v>
      </c>
      <c r="C57" s="16" t="s">
        <v>38</v>
      </c>
      <c r="D57" s="16">
        <v>7</v>
      </c>
      <c r="E57" s="3" t="s">
        <v>141</v>
      </c>
      <c r="F57" s="11">
        <v>30</v>
      </c>
      <c r="G57" s="11" t="s">
        <v>131</v>
      </c>
      <c r="H57" s="11">
        <f>IF(Table25710[[#This Row],[Well Used?]]="Unused",30,IF(Table25710[[#This Row],[Well Used?]]="1st Use",22,IF(Table25710[[#This Row],[Well Used?]]="2nd Use",14,IF(Table25710[[#This Row],[Well Used?]]="3rd Use",6,"Well Done"))))</f>
        <v>30</v>
      </c>
      <c r="I57" s="18" t="str">
        <f>IF(Table25710[[#This Row],[Volume  (ul) Remaining]]=6,"Well Done","-")</f>
        <v>-</v>
      </c>
      <c r="J57" s="11"/>
      <c r="K57" s="11"/>
      <c r="L57" s="11"/>
    </row>
    <row r="58" spans="1:12">
      <c r="A58" s="16">
        <v>11</v>
      </c>
      <c r="B58" s="16" t="s">
        <v>142</v>
      </c>
      <c r="C58" s="16" t="s">
        <v>41</v>
      </c>
      <c r="D58" s="16">
        <v>7</v>
      </c>
      <c r="E58" s="3" t="s">
        <v>143</v>
      </c>
      <c r="F58" s="11">
        <v>30</v>
      </c>
      <c r="G58" s="11" t="s">
        <v>131</v>
      </c>
      <c r="H58" s="11">
        <f>IF(Table25710[[#This Row],[Well Used?]]="Unused",30,IF(Table25710[[#This Row],[Well Used?]]="1st Use",22,IF(Table25710[[#This Row],[Well Used?]]="2nd Use",14,IF(Table25710[[#This Row],[Well Used?]]="3rd Use",6,"Well Done"))))</f>
        <v>30</v>
      </c>
      <c r="I58" s="18" t="str">
        <f>IF(Table25710[[#This Row],[Volume  (ul) Remaining]]=6,"Well Done","-")</f>
        <v>-</v>
      </c>
      <c r="J58" s="11"/>
      <c r="K58" s="11"/>
      <c r="L58" s="11"/>
    </row>
    <row r="59" spans="1:12">
      <c r="A59" s="16">
        <v>11</v>
      </c>
      <c r="B59" s="16" t="s">
        <v>144</v>
      </c>
      <c r="C59" s="16" t="s">
        <v>44</v>
      </c>
      <c r="D59" s="16">
        <v>7</v>
      </c>
      <c r="E59" s="3" t="s">
        <v>145</v>
      </c>
      <c r="F59" s="11">
        <v>30</v>
      </c>
      <c r="G59" s="11" t="s">
        <v>131</v>
      </c>
      <c r="H59" s="11">
        <f>IF(Table25710[[#This Row],[Well Used?]]="Unused",30,IF(Table25710[[#This Row],[Well Used?]]="1st Use",22,IF(Table25710[[#This Row],[Well Used?]]="2nd Use",14,IF(Table25710[[#This Row],[Well Used?]]="3rd Use",6,"Well Done"))))</f>
        <v>30</v>
      </c>
      <c r="I59" s="18" t="str">
        <f>IF(Table25710[[#This Row],[Volume  (ul) Remaining]]=6,"Well Done","-")</f>
        <v>-</v>
      </c>
      <c r="J59" s="11"/>
      <c r="K59" s="11"/>
      <c r="L59" s="11"/>
    </row>
    <row r="60" spans="1:12">
      <c r="A60" s="16">
        <v>11</v>
      </c>
      <c r="B60" s="16" t="s">
        <v>146</v>
      </c>
      <c r="C60" s="16" t="s">
        <v>22</v>
      </c>
      <c r="D60" s="16">
        <v>8</v>
      </c>
      <c r="E60" s="3" t="s">
        <v>147</v>
      </c>
      <c r="F60" s="11">
        <v>30</v>
      </c>
      <c r="G60" s="11" t="s">
        <v>131</v>
      </c>
      <c r="H60" s="11">
        <f>IF(Table25710[[#This Row],[Well Used?]]="Unused",30,IF(Table25710[[#This Row],[Well Used?]]="1st Use",22,IF(Table25710[[#This Row],[Well Used?]]="2nd Use",14,IF(Table25710[[#This Row],[Well Used?]]="3rd Use",6,"Well Done"))))</f>
        <v>30</v>
      </c>
      <c r="I60" s="18" t="str">
        <f>IF(Table25710[[#This Row],[Volume  (ul) Remaining]]=6,"Well Done","-")</f>
        <v>-</v>
      </c>
      <c r="J60" s="11"/>
      <c r="K60" s="11"/>
      <c r="L60" s="11"/>
    </row>
    <row r="61" spans="1:12">
      <c r="A61" s="16">
        <v>11</v>
      </c>
      <c r="B61" s="16" t="s">
        <v>148</v>
      </c>
      <c r="C61" s="16" t="s">
        <v>26</v>
      </c>
      <c r="D61" s="16">
        <v>8</v>
      </c>
      <c r="E61" s="3" t="s">
        <v>149</v>
      </c>
      <c r="F61" s="11">
        <v>30</v>
      </c>
      <c r="G61" s="11" t="s">
        <v>131</v>
      </c>
      <c r="H61" s="11">
        <f>IF(Table25710[[#This Row],[Well Used?]]="Unused",30,IF(Table25710[[#This Row],[Well Used?]]="1st Use",22,IF(Table25710[[#This Row],[Well Used?]]="2nd Use",14,IF(Table25710[[#This Row],[Well Used?]]="3rd Use",6,"Well Done"))))</f>
        <v>30</v>
      </c>
      <c r="I61" s="18" t="str">
        <f>IF(Table25710[[#This Row],[Volume  (ul) Remaining]]=6,"Well Done","-")</f>
        <v>-</v>
      </c>
      <c r="J61" s="11"/>
      <c r="K61" s="11"/>
      <c r="L61" s="11"/>
    </row>
    <row r="62" spans="1:12">
      <c r="A62" s="16">
        <v>11</v>
      </c>
      <c r="B62" s="16" t="s">
        <v>150</v>
      </c>
      <c r="C62" s="16" t="s">
        <v>29</v>
      </c>
      <c r="D62" s="16">
        <v>8</v>
      </c>
      <c r="E62" s="3" t="s">
        <v>151</v>
      </c>
      <c r="F62" s="11">
        <v>30</v>
      </c>
      <c r="G62" s="11" t="s">
        <v>131</v>
      </c>
      <c r="H62" s="11">
        <f>IF(Table25710[[#This Row],[Well Used?]]="Unused",30,IF(Table25710[[#This Row],[Well Used?]]="1st Use",22,IF(Table25710[[#This Row],[Well Used?]]="2nd Use",14,IF(Table25710[[#This Row],[Well Used?]]="3rd Use",6,"Well Done"))))</f>
        <v>30</v>
      </c>
      <c r="I62" s="18" t="str">
        <f>IF(Table25710[[#This Row],[Volume  (ul) Remaining]]=6,"Well Done","-")</f>
        <v>-</v>
      </c>
      <c r="J62" s="11"/>
      <c r="K62" s="11"/>
      <c r="L62" s="11"/>
    </row>
    <row r="63" spans="1:12">
      <c r="A63" s="16">
        <v>11</v>
      </c>
      <c r="B63" s="16" t="s">
        <v>152</v>
      </c>
      <c r="C63" s="16" t="s">
        <v>32</v>
      </c>
      <c r="D63" s="16">
        <v>8</v>
      </c>
      <c r="E63" s="3" t="s">
        <v>153</v>
      </c>
      <c r="F63" s="11">
        <v>30</v>
      </c>
      <c r="G63" s="11" t="s">
        <v>131</v>
      </c>
      <c r="H63" s="11">
        <f>IF(Table25710[[#This Row],[Well Used?]]="Unused",30,IF(Table25710[[#This Row],[Well Used?]]="1st Use",22,IF(Table25710[[#This Row],[Well Used?]]="2nd Use",14,IF(Table25710[[#This Row],[Well Used?]]="3rd Use",6,"Well Done"))))</f>
        <v>30</v>
      </c>
      <c r="I63" s="18" t="str">
        <f>IF(Table25710[[#This Row],[Volume  (ul) Remaining]]=6,"Well Done","-")</f>
        <v>-</v>
      </c>
      <c r="J63" s="11"/>
      <c r="K63" s="11"/>
      <c r="L63" s="11"/>
    </row>
    <row r="64" spans="1:12">
      <c r="A64" s="16">
        <v>11</v>
      </c>
      <c r="B64" s="16" t="s">
        <v>154</v>
      </c>
      <c r="C64" s="16" t="s">
        <v>35</v>
      </c>
      <c r="D64" s="16">
        <v>8</v>
      </c>
      <c r="E64" s="3" t="s">
        <v>155</v>
      </c>
      <c r="F64" s="11">
        <v>30</v>
      </c>
      <c r="G64" s="11" t="s">
        <v>131</v>
      </c>
      <c r="H64" s="11">
        <f>IF(Table25710[[#This Row],[Well Used?]]="Unused",30,IF(Table25710[[#This Row],[Well Used?]]="1st Use",22,IF(Table25710[[#This Row],[Well Used?]]="2nd Use",14,IF(Table25710[[#This Row],[Well Used?]]="3rd Use",6,"Well Done"))))</f>
        <v>30</v>
      </c>
      <c r="I64" s="18" t="str">
        <f>IF(Table25710[[#This Row],[Volume  (ul) Remaining]]=6,"Well Done","-")</f>
        <v>-</v>
      </c>
      <c r="J64" s="11"/>
      <c r="K64" s="11"/>
      <c r="L64" s="11"/>
    </row>
    <row r="65" spans="1:19">
      <c r="A65" s="16">
        <v>11</v>
      </c>
      <c r="B65" s="16" t="s">
        <v>156</v>
      </c>
      <c r="C65" s="16" t="s">
        <v>38</v>
      </c>
      <c r="D65" s="16">
        <v>8</v>
      </c>
      <c r="E65" s="3" t="s">
        <v>157</v>
      </c>
      <c r="F65" s="11">
        <v>30</v>
      </c>
      <c r="G65" s="11" t="s">
        <v>131</v>
      </c>
      <c r="H65" s="11">
        <f>IF(Table25710[[#This Row],[Well Used?]]="Unused",30,IF(Table25710[[#This Row],[Well Used?]]="1st Use",22,IF(Table25710[[#This Row],[Well Used?]]="2nd Use",14,IF(Table25710[[#This Row],[Well Used?]]="3rd Use",6,"Well Done"))))</f>
        <v>30</v>
      </c>
      <c r="I65" s="18" t="str">
        <f>IF(Table25710[[#This Row],[Volume  (ul) Remaining]]=6,"Well Done","-")</f>
        <v>-</v>
      </c>
      <c r="J65" s="11"/>
      <c r="K65" s="11"/>
      <c r="L65" s="11"/>
    </row>
    <row r="66" spans="1:19">
      <c r="A66" s="16">
        <v>11</v>
      </c>
      <c r="B66" s="16" t="s">
        <v>158</v>
      </c>
      <c r="C66" s="16" t="s">
        <v>41</v>
      </c>
      <c r="D66" s="16">
        <v>8</v>
      </c>
      <c r="E66" s="3" t="s">
        <v>159</v>
      </c>
      <c r="F66" s="11">
        <v>30</v>
      </c>
      <c r="G66" s="11" t="s">
        <v>131</v>
      </c>
      <c r="H66" s="11">
        <f>IF(Table25710[[#This Row],[Well Used?]]="Unused",30,IF(Table25710[[#This Row],[Well Used?]]="1st Use",22,IF(Table25710[[#This Row],[Well Used?]]="2nd Use",14,IF(Table25710[[#This Row],[Well Used?]]="3rd Use",6,"Well Done"))))</f>
        <v>30</v>
      </c>
      <c r="I66" s="18" t="str">
        <f>IF(Table25710[[#This Row],[Volume  (ul) Remaining]]=6,"Well Done","-")</f>
        <v>-</v>
      </c>
      <c r="J66" s="11"/>
      <c r="K66" s="11"/>
      <c r="L66" s="11"/>
    </row>
    <row r="67" spans="1:19">
      <c r="A67" s="16">
        <v>11</v>
      </c>
      <c r="B67" s="16" t="s">
        <v>160</v>
      </c>
      <c r="C67" s="16" t="s">
        <v>44</v>
      </c>
      <c r="D67" s="16">
        <v>8</v>
      </c>
      <c r="E67" s="3" t="s">
        <v>161</v>
      </c>
      <c r="F67" s="11">
        <v>30</v>
      </c>
      <c r="G67" s="11" t="s">
        <v>131</v>
      </c>
      <c r="H67" s="11">
        <f>IF(Table25710[[#This Row],[Well Used?]]="Unused",30,IF(Table25710[[#This Row],[Well Used?]]="1st Use",22,IF(Table25710[[#This Row],[Well Used?]]="2nd Use",14,IF(Table25710[[#This Row],[Well Used?]]="3rd Use",6,"Well Done"))))</f>
        <v>30</v>
      </c>
      <c r="I67" s="18" t="str">
        <f>IF(Table25710[[#This Row],[Volume  (ul) Remaining]]=6,"Well Done","-")</f>
        <v>-</v>
      </c>
      <c r="J67" s="11"/>
      <c r="K67" s="11"/>
      <c r="L67" s="11"/>
    </row>
    <row r="68" spans="1:19">
      <c r="A68" s="16">
        <v>11</v>
      </c>
      <c r="B68" s="16" t="s">
        <v>162</v>
      </c>
      <c r="C68" s="16" t="s">
        <v>22</v>
      </c>
      <c r="D68" s="16">
        <v>9</v>
      </c>
      <c r="E68" s="3" t="s">
        <v>163</v>
      </c>
      <c r="F68" s="11">
        <v>30</v>
      </c>
      <c r="G68" s="11" t="s">
        <v>131</v>
      </c>
      <c r="H68" s="11">
        <f>IF(Table25710[[#This Row],[Well Used?]]="Unused",30,IF(Table25710[[#This Row],[Well Used?]]="1st Use",22,IF(Table25710[[#This Row],[Well Used?]]="2nd Use",14,IF(Table25710[[#This Row],[Well Used?]]="3rd Use",6,"Well Done"))))</f>
        <v>30</v>
      </c>
      <c r="I68" s="18" t="str">
        <f>IF(Table25710[[#This Row],[Volume  (ul) Remaining]]=6,"Well Done","-")</f>
        <v>-</v>
      </c>
      <c r="J68" s="11"/>
      <c r="K68" s="11"/>
      <c r="L68" s="11"/>
    </row>
    <row r="69" spans="1:19">
      <c r="A69" s="16">
        <v>11</v>
      </c>
      <c r="B69" s="16" t="s">
        <v>164</v>
      </c>
      <c r="C69" s="16" t="s">
        <v>26</v>
      </c>
      <c r="D69" s="16">
        <v>9</v>
      </c>
      <c r="E69" s="3" t="s">
        <v>165</v>
      </c>
      <c r="F69" s="11">
        <v>30</v>
      </c>
      <c r="G69" s="11" t="s">
        <v>131</v>
      </c>
      <c r="H69" s="11">
        <f>IF(Table25710[[#This Row],[Well Used?]]="Unused",30,IF(Table25710[[#This Row],[Well Used?]]="1st Use",22,IF(Table25710[[#This Row],[Well Used?]]="2nd Use",14,IF(Table25710[[#This Row],[Well Used?]]="3rd Use",6,"Well Done"))))</f>
        <v>30</v>
      </c>
      <c r="I69" s="18" t="str">
        <f>IF(Table25710[[#This Row],[Volume  (ul) Remaining]]=6,"Well Done","-")</f>
        <v>-</v>
      </c>
      <c r="J69" s="11"/>
      <c r="K69" s="11"/>
      <c r="L69" s="11"/>
      <c r="S69" s="9"/>
    </row>
    <row r="70" spans="1:19">
      <c r="A70" s="16">
        <v>11</v>
      </c>
      <c r="B70" s="16" t="s">
        <v>166</v>
      </c>
      <c r="C70" s="16" t="s">
        <v>29</v>
      </c>
      <c r="D70" s="16">
        <v>9</v>
      </c>
      <c r="E70" s="3" t="s">
        <v>167</v>
      </c>
      <c r="F70" s="11">
        <v>30</v>
      </c>
      <c r="G70" s="11" t="s">
        <v>131</v>
      </c>
      <c r="H70" s="11">
        <f>IF(Table25710[[#This Row],[Well Used?]]="Unused",30,IF(Table25710[[#This Row],[Well Used?]]="1st Use",22,IF(Table25710[[#This Row],[Well Used?]]="2nd Use",14,IF(Table25710[[#This Row],[Well Used?]]="3rd Use",6,"Well Done"))))</f>
        <v>30</v>
      </c>
      <c r="I70" s="18" t="str">
        <f>IF(Table25710[[#This Row],[Volume  (ul) Remaining]]=6,"Well Done","-")</f>
        <v>-</v>
      </c>
      <c r="J70" s="11"/>
      <c r="K70" s="11"/>
      <c r="L70" s="11"/>
      <c r="S70" s="9"/>
    </row>
    <row r="71" spans="1:19">
      <c r="A71" s="16">
        <v>11</v>
      </c>
      <c r="B71" s="16" t="s">
        <v>168</v>
      </c>
      <c r="C71" s="16" t="s">
        <v>32</v>
      </c>
      <c r="D71" s="16">
        <v>9</v>
      </c>
      <c r="E71" s="3" t="s">
        <v>169</v>
      </c>
      <c r="F71" s="11">
        <v>30</v>
      </c>
      <c r="G71" s="11" t="s">
        <v>131</v>
      </c>
      <c r="H71" s="11">
        <f>IF(Table25710[[#This Row],[Well Used?]]="Unused",30,IF(Table25710[[#This Row],[Well Used?]]="1st Use",22,IF(Table25710[[#This Row],[Well Used?]]="2nd Use",14,IF(Table25710[[#This Row],[Well Used?]]="3rd Use",6,"Well Done"))))</f>
        <v>30</v>
      </c>
      <c r="I71" s="18" t="str">
        <f>IF(Table25710[[#This Row],[Volume  (ul) Remaining]]=6,"Well Done","-")</f>
        <v>-</v>
      </c>
      <c r="J71" s="11"/>
      <c r="K71" s="11"/>
      <c r="L71" s="11"/>
    </row>
    <row r="72" spans="1:19">
      <c r="A72" s="16">
        <v>11</v>
      </c>
      <c r="B72" s="16" t="s">
        <v>170</v>
      </c>
      <c r="C72" s="16" t="s">
        <v>35</v>
      </c>
      <c r="D72" s="16">
        <v>9</v>
      </c>
      <c r="E72" s="3" t="s">
        <v>171</v>
      </c>
      <c r="F72" s="11">
        <v>30</v>
      </c>
      <c r="G72" s="11" t="s">
        <v>131</v>
      </c>
      <c r="H72" s="11">
        <f>IF(Table25710[[#This Row],[Well Used?]]="Unused",30,IF(Table25710[[#This Row],[Well Used?]]="1st Use",22,IF(Table25710[[#This Row],[Well Used?]]="2nd Use",14,IF(Table25710[[#This Row],[Well Used?]]="3rd Use",6,"Well Done"))))</f>
        <v>30</v>
      </c>
      <c r="I72" s="18" t="str">
        <f>IF(Table25710[[#This Row],[Volume  (ul) Remaining]]=6,"Well Done","-")</f>
        <v>-</v>
      </c>
      <c r="J72" s="11"/>
      <c r="K72" s="11"/>
      <c r="L72" s="11"/>
    </row>
    <row r="73" spans="1:19">
      <c r="A73" s="16">
        <v>11</v>
      </c>
      <c r="B73" s="16" t="s">
        <v>172</v>
      </c>
      <c r="C73" s="16" t="s">
        <v>38</v>
      </c>
      <c r="D73" s="16">
        <v>9</v>
      </c>
      <c r="E73" s="3" t="s">
        <v>173</v>
      </c>
      <c r="F73" s="11">
        <v>30</v>
      </c>
      <c r="G73" s="11" t="s">
        <v>131</v>
      </c>
      <c r="H73" s="11">
        <f>IF(Table25710[[#This Row],[Well Used?]]="Unused",30,IF(Table25710[[#This Row],[Well Used?]]="1st Use",22,IF(Table25710[[#This Row],[Well Used?]]="2nd Use",14,IF(Table25710[[#This Row],[Well Used?]]="3rd Use",6,"Well Done"))))</f>
        <v>30</v>
      </c>
      <c r="I73" s="18" t="str">
        <f>IF(Table25710[[#This Row],[Volume  (ul) Remaining]]=6,"Well Done","-")</f>
        <v>-</v>
      </c>
      <c r="J73" s="11"/>
      <c r="K73" s="11"/>
      <c r="L73" s="11"/>
    </row>
    <row r="74" spans="1:19">
      <c r="A74" s="16">
        <v>11</v>
      </c>
      <c r="B74" s="16" t="s">
        <v>174</v>
      </c>
      <c r="C74" s="16" t="s">
        <v>41</v>
      </c>
      <c r="D74" s="16">
        <v>9</v>
      </c>
      <c r="E74" s="3" t="s">
        <v>175</v>
      </c>
      <c r="F74" s="11">
        <v>30</v>
      </c>
      <c r="G74" s="11" t="s">
        <v>131</v>
      </c>
      <c r="H74" s="11">
        <f>IF(Table25710[[#This Row],[Well Used?]]="Unused",30,IF(Table25710[[#This Row],[Well Used?]]="1st Use",22,IF(Table25710[[#This Row],[Well Used?]]="2nd Use",14,IF(Table25710[[#This Row],[Well Used?]]="3rd Use",6,"Well Done"))))</f>
        <v>30</v>
      </c>
      <c r="I74" s="18" t="str">
        <f>IF(Table25710[[#This Row],[Volume  (ul) Remaining]]=6,"Well Done","-")</f>
        <v>-</v>
      </c>
      <c r="J74" s="11"/>
      <c r="K74" s="11"/>
      <c r="L74" s="11"/>
    </row>
    <row r="75" spans="1:19">
      <c r="A75" s="16">
        <v>11</v>
      </c>
      <c r="B75" s="16" t="s">
        <v>176</v>
      </c>
      <c r="C75" s="16" t="s">
        <v>44</v>
      </c>
      <c r="D75" s="16">
        <v>9</v>
      </c>
      <c r="E75" s="3" t="s">
        <v>177</v>
      </c>
      <c r="F75" s="11">
        <v>30</v>
      </c>
      <c r="G75" s="11" t="s">
        <v>131</v>
      </c>
      <c r="H75" s="11">
        <f>IF(Table25710[[#This Row],[Well Used?]]="Unused",30,IF(Table25710[[#This Row],[Well Used?]]="1st Use",22,IF(Table25710[[#This Row],[Well Used?]]="2nd Use",14,IF(Table25710[[#This Row],[Well Used?]]="3rd Use",6,"Well Done"))))</f>
        <v>30</v>
      </c>
      <c r="I75" s="18" t="str">
        <f>IF(Table25710[[#This Row],[Volume  (ul) Remaining]]=6,"Well Done","-")</f>
        <v>-</v>
      </c>
      <c r="J75" s="11"/>
      <c r="K75" s="11"/>
      <c r="L75" s="11"/>
    </row>
    <row r="76" spans="1:19">
      <c r="A76" s="16">
        <v>11</v>
      </c>
      <c r="B76" s="16" t="s">
        <v>178</v>
      </c>
      <c r="C76" s="16" t="s">
        <v>22</v>
      </c>
      <c r="D76" s="16">
        <v>10</v>
      </c>
      <c r="E76" s="3" t="s">
        <v>179</v>
      </c>
      <c r="F76" s="11">
        <v>30</v>
      </c>
      <c r="G76" s="11" t="s">
        <v>131</v>
      </c>
      <c r="H76" s="11">
        <f>IF(Table25710[[#This Row],[Well Used?]]="Unused",30,IF(Table25710[[#This Row],[Well Used?]]="1st Use",22,IF(Table25710[[#This Row],[Well Used?]]="2nd Use",14,IF(Table25710[[#This Row],[Well Used?]]="3rd Use",6,"Well Done"))))</f>
        <v>30</v>
      </c>
      <c r="I76" s="18" t="str">
        <f>IF(Table25710[[#This Row],[Volume  (ul) Remaining]]=6,"Well Done","-")</f>
        <v>-</v>
      </c>
      <c r="J76" s="11"/>
      <c r="K76" s="11"/>
      <c r="L76" s="11"/>
    </row>
    <row r="77" spans="1:19">
      <c r="A77" s="16">
        <v>11</v>
      </c>
      <c r="B77" s="16" t="s">
        <v>180</v>
      </c>
      <c r="C77" s="16" t="s">
        <v>26</v>
      </c>
      <c r="D77" s="16">
        <v>10</v>
      </c>
      <c r="E77" s="3" t="s">
        <v>181</v>
      </c>
      <c r="F77" s="11">
        <v>30</v>
      </c>
      <c r="G77" s="11" t="s">
        <v>131</v>
      </c>
      <c r="H77" s="11">
        <f>IF(Table25710[[#This Row],[Well Used?]]="Unused",30,IF(Table25710[[#This Row],[Well Used?]]="1st Use",22,IF(Table25710[[#This Row],[Well Used?]]="2nd Use",14,IF(Table25710[[#This Row],[Well Used?]]="3rd Use",6,"Well Done"))))</f>
        <v>30</v>
      </c>
      <c r="I77" s="18" t="str">
        <f>IF(Table25710[[#This Row],[Volume  (ul) Remaining]]=6,"Well Done","-")</f>
        <v>-</v>
      </c>
      <c r="J77" s="11"/>
      <c r="K77" s="11"/>
      <c r="L77" s="11"/>
    </row>
    <row r="78" spans="1:19">
      <c r="A78" s="16">
        <v>11</v>
      </c>
      <c r="B78" s="16" t="s">
        <v>182</v>
      </c>
      <c r="C78" s="16" t="s">
        <v>29</v>
      </c>
      <c r="D78" s="16">
        <v>10</v>
      </c>
      <c r="E78" s="3" t="s">
        <v>183</v>
      </c>
      <c r="F78" s="11">
        <v>30</v>
      </c>
      <c r="G78" s="11" t="s">
        <v>131</v>
      </c>
      <c r="H78" s="11">
        <f>IF(Table25710[[#This Row],[Well Used?]]="Unused",30,IF(Table25710[[#This Row],[Well Used?]]="1st Use",22,IF(Table25710[[#This Row],[Well Used?]]="2nd Use",14,IF(Table25710[[#This Row],[Well Used?]]="3rd Use",6,"Well Done"))))</f>
        <v>30</v>
      </c>
      <c r="I78" s="18" t="str">
        <f>IF(Table25710[[#This Row],[Volume  (ul) Remaining]]=6,"Well Done","-")</f>
        <v>-</v>
      </c>
      <c r="J78" s="11"/>
      <c r="K78" s="11"/>
      <c r="L78" s="11"/>
    </row>
    <row r="79" spans="1:19">
      <c r="A79" s="16">
        <v>11</v>
      </c>
      <c r="B79" s="16" t="s">
        <v>184</v>
      </c>
      <c r="C79" s="16" t="s">
        <v>32</v>
      </c>
      <c r="D79" s="16">
        <v>10</v>
      </c>
      <c r="E79" s="3" t="s">
        <v>185</v>
      </c>
      <c r="F79" s="11">
        <v>30</v>
      </c>
      <c r="G79" s="11" t="s">
        <v>131</v>
      </c>
      <c r="H79" s="11">
        <f>IF(Table25710[[#This Row],[Well Used?]]="Unused",30,IF(Table25710[[#This Row],[Well Used?]]="1st Use",22,IF(Table25710[[#This Row],[Well Used?]]="2nd Use",14,IF(Table25710[[#This Row],[Well Used?]]="3rd Use",6,"Well Done"))))</f>
        <v>30</v>
      </c>
      <c r="I79" s="18" t="str">
        <f>IF(Table25710[[#This Row],[Volume  (ul) Remaining]]=6,"Well Done","-")</f>
        <v>-</v>
      </c>
      <c r="J79" s="11"/>
      <c r="K79" s="11"/>
      <c r="L79" s="11"/>
    </row>
    <row r="80" spans="1:19">
      <c r="A80" s="16">
        <v>11</v>
      </c>
      <c r="B80" s="16" t="s">
        <v>186</v>
      </c>
      <c r="C80" s="16" t="s">
        <v>35</v>
      </c>
      <c r="D80" s="16">
        <v>10</v>
      </c>
      <c r="E80" s="3" t="s">
        <v>187</v>
      </c>
      <c r="F80" s="11">
        <v>30</v>
      </c>
      <c r="G80" s="11" t="s">
        <v>131</v>
      </c>
      <c r="H80" s="11">
        <f>IF(Table25710[[#This Row],[Well Used?]]="Unused",30,IF(Table25710[[#This Row],[Well Used?]]="1st Use",22,IF(Table25710[[#This Row],[Well Used?]]="2nd Use",14,IF(Table25710[[#This Row],[Well Used?]]="3rd Use",6,"Well Done"))))</f>
        <v>30</v>
      </c>
      <c r="I80" s="18" t="str">
        <f>IF(Table25710[[#This Row],[Volume  (ul) Remaining]]=6,"Well Done","-")</f>
        <v>-</v>
      </c>
      <c r="J80" s="11"/>
      <c r="K80" s="11"/>
      <c r="L80" s="11"/>
    </row>
    <row r="81" spans="1:12">
      <c r="A81" s="16">
        <v>11</v>
      </c>
      <c r="B81" s="16" t="s">
        <v>188</v>
      </c>
      <c r="C81" s="16" t="s">
        <v>38</v>
      </c>
      <c r="D81" s="16">
        <v>10</v>
      </c>
      <c r="E81" s="3" t="s">
        <v>189</v>
      </c>
      <c r="F81" s="11">
        <v>30</v>
      </c>
      <c r="G81" s="11" t="s">
        <v>131</v>
      </c>
      <c r="H81" s="11">
        <f>IF(Table25710[[#This Row],[Well Used?]]="Unused",30,IF(Table25710[[#This Row],[Well Used?]]="1st Use",22,IF(Table25710[[#This Row],[Well Used?]]="2nd Use",14,IF(Table25710[[#This Row],[Well Used?]]="3rd Use",6,"Well Done"))))</f>
        <v>30</v>
      </c>
      <c r="I81" s="18" t="str">
        <f>IF(Table25710[[#This Row],[Volume  (ul) Remaining]]=6,"Well Done","-")</f>
        <v>-</v>
      </c>
      <c r="J81" s="11"/>
      <c r="K81" s="11"/>
      <c r="L81" s="11"/>
    </row>
    <row r="82" spans="1:12">
      <c r="A82" s="16">
        <v>11</v>
      </c>
      <c r="B82" s="16" t="s">
        <v>190</v>
      </c>
      <c r="C82" s="16" t="s">
        <v>41</v>
      </c>
      <c r="D82" s="16">
        <v>10</v>
      </c>
      <c r="E82" s="3" t="s">
        <v>191</v>
      </c>
      <c r="F82" s="11">
        <v>30</v>
      </c>
      <c r="G82" s="11" t="s">
        <v>131</v>
      </c>
      <c r="H82" s="11">
        <f>IF(Table25710[[#This Row],[Well Used?]]="Unused",30,IF(Table25710[[#This Row],[Well Used?]]="1st Use",22,IF(Table25710[[#This Row],[Well Used?]]="2nd Use",14,IF(Table25710[[#This Row],[Well Used?]]="3rd Use",6,"Well Done"))))</f>
        <v>30</v>
      </c>
      <c r="I82" s="18" t="str">
        <f>IF(Table25710[[#This Row],[Volume  (ul) Remaining]]=6,"Well Done","-")</f>
        <v>-</v>
      </c>
      <c r="J82" s="11"/>
      <c r="K82" s="11"/>
      <c r="L82" s="11"/>
    </row>
    <row r="83" spans="1:12">
      <c r="A83" s="16">
        <v>11</v>
      </c>
      <c r="B83" s="16" t="s">
        <v>192</v>
      </c>
      <c r="C83" s="16" t="s">
        <v>44</v>
      </c>
      <c r="D83" s="16">
        <v>10</v>
      </c>
      <c r="E83" s="3" t="s">
        <v>193</v>
      </c>
      <c r="F83" s="11">
        <v>30</v>
      </c>
      <c r="G83" s="11" t="s">
        <v>131</v>
      </c>
      <c r="H83" s="11">
        <f>IF(Table25710[[#This Row],[Well Used?]]="Unused",30,IF(Table25710[[#This Row],[Well Used?]]="1st Use",22,IF(Table25710[[#This Row],[Well Used?]]="2nd Use",14,IF(Table25710[[#This Row],[Well Used?]]="3rd Use",6,"Well Done"))))</f>
        <v>30</v>
      </c>
      <c r="I83" s="18" t="str">
        <f>IF(Table25710[[#This Row],[Volume  (ul) Remaining]]=6,"Well Done","-")</f>
        <v>-</v>
      </c>
      <c r="J83" s="11"/>
      <c r="K83" s="11"/>
      <c r="L83" s="11"/>
    </row>
    <row r="84" spans="1:12">
      <c r="A84" s="16">
        <v>11</v>
      </c>
      <c r="B84" s="16" t="s">
        <v>194</v>
      </c>
      <c r="C84" s="16" t="s">
        <v>22</v>
      </c>
      <c r="D84" s="16">
        <v>11</v>
      </c>
      <c r="E84" s="3" t="s">
        <v>195</v>
      </c>
      <c r="F84" s="11">
        <v>30</v>
      </c>
      <c r="G84" s="11" t="s">
        <v>131</v>
      </c>
      <c r="H84" s="11">
        <f>IF(Table25710[[#This Row],[Well Used?]]="Unused",30,IF(Table25710[[#This Row],[Well Used?]]="1st Use",22,IF(Table25710[[#This Row],[Well Used?]]="2nd Use",14,IF(Table25710[[#This Row],[Well Used?]]="3rd Use",6,"Well Done"))))</f>
        <v>30</v>
      </c>
      <c r="I84" s="18" t="str">
        <f>IF(Table25710[[#This Row],[Volume  (ul) Remaining]]=6,"Well Done","-")</f>
        <v>-</v>
      </c>
      <c r="J84" s="11"/>
      <c r="K84" s="11"/>
      <c r="L84" s="11"/>
    </row>
    <row r="85" spans="1:12">
      <c r="A85" s="16">
        <v>11</v>
      </c>
      <c r="B85" s="16" t="s">
        <v>196</v>
      </c>
      <c r="C85" s="16" t="s">
        <v>26</v>
      </c>
      <c r="D85" s="16">
        <v>11</v>
      </c>
      <c r="E85" s="3" t="s">
        <v>197</v>
      </c>
      <c r="F85" s="11">
        <v>30</v>
      </c>
      <c r="G85" s="11" t="s">
        <v>131</v>
      </c>
      <c r="H85" s="11">
        <f>IF(Table25710[[#This Row],[Well Used?]]="Unused",30,IF(Table25710[[#This Row],[Well Used?]]="1st Use",22,IF(Table25710[[#This Row],[Well Used?]]="2nd Use",14,IF(Table25710[[#This Row],[Well Used?]]="3rd Use",6,"Well Done"))))</f>
        <v>30</v>
      </c>
      <c r="I85" s="18" t="str">
        <f>IF(Table25710[[#This Row],[Volume  (ul) Remaining]]=6,"Well Done","-")</f>
        <v>-</v>
      </c>
      <c r="J85" s="11"/>
      <c r="K85" s="11"/>
      <c r="L85" s="11"/>
    </row>
    <row r="86" spans="1:12">
      <c r="A86" s="16">
        <v>11</v>
      </c>
      <c r="B86" s="16" t="s">
        <v>198</v>
      </c>
      <c r="C86" s="16" t="s">
        <v>29</v>
      </c>
      <c r="D86" s="16">
        <v>11</v>
      </c>
      <c r="E86" s="3" t="s">
        <v>199</v>
      </c>
      <c r="F86" s="11">
        <v>30</v>
      </c>
      <c r="G86" s="11" t="s">
        <v>131</v>
      </c>
      <c r="H86" s="11">
        <f>IF(Table25710[[#This Row],[Well Used?]]="Unused",30,IF(Table25710[[#This Row],[Well Used?]]="1st Use",22,IF(Table25710[[#This Row],[Well Used?]]="2nd Use",14,IF(Table25710[[#This Row],[Well Used?]]="3rd Use",6,"Well Done"))))</f>
        <v>30</v>
      </c>
      <c r="I86" s="18" t="str">
        <f>IF(Table25710[[#This Row],[Volume  (ul) Remaining]]=6,"Well Done","-")</f>
        <v>-</v>
      </c>
      <c r="J86" s="11"/>
      <c r="K86" s="11"/>
      <c r="L86" s="11"/>
    </row>
    <row r="87" spans="1:12">
      <c r="A87" s="16">
        <v>11</v>
      </c>
      <c r="B87" s="16" t="s">
        <v>200</v>
      </c>
      <c r="C87" s="16" t="s">
        <v>32</v>
      </c>
      <c r="D87" s="16">
        <v>11</v>
      </c>
      <c r="E87" s="3" t="s">
        <v>201</v>
      </c>
      <c r="F87" s="11">
        <v>30</v>
      </c>
      <c r="G87" s="11" t="s">
        <v>131</v>
      </c>
      <c r="H87" s="11">
        <f>IF(Table25710[[#This Row],[Well Used?]]="Unused",30,IF(Table25710[[#This Row],[Well Used?]]="1st Use",22,IF(Table25710[[#This Row],[Well Used?]]="2nd Use",14,IF(Table25710[[#This Row],[Well Used?]]="3rd Use",6,"Well Done"))))</f>
        <v>30</v>
      </c>
      <c r="I87" s="18" t="str">
        <f>IF(Table25710[[#This Row],[Volume  (ul) Remaining]]=6,"Well Done","-")</f>
        <v>-</v>
      </c>
      <c r="J87" s="11"/>
      <c r="K87" s="11"/>
      <c r="L87" s="11"/>
    </row>
    <row r="88" spans="1:12">
      <c r="A88" s="16">
        <v>11</v>
      </c>
      <c r="B88" s="16" t="s">
        <v>202</v>
      </c>
      <c r="C88" s="16" t="s">
        <v>35</v>
      </c>
      <c r="D88" s="16">
        <v>11</v>
      </c>
      <c r="E88" s="3" t="s">
        <v>203</v>
      </c>
      <c r="F88" s="11">
        <v>30</v>
      </c>
      <c r="G88" s="11" t="s">
        <v>131</v>
      </c>
      <c r="H88" s="11">
        <f>IF(Table25710[[#This Row],[Well Used?]]="Unused",30,IF(Table25710[[#This Row],[Well Used?]]="1st Use",22,IF(Table25710[[#This Row],[Well Used?]]="2nd Use",14,IF(Table25710[[#This Row],[Well Used?]]="3rd Use",6,"Well Done"))))</f>
        <v>30</v>
      </c>
      <c r="I88" s="18" t="str">
        <f>IF(Table25710[[#This Row],[Volume  (ul) Remaining]]=6,"Well Done","-")</f>
        <v>-</v>
      </c>
      <c r="J88" s="11"/>
      <c r="K88" s="11"/>
      <c r="L88" s="11"/>
    </row>
    <row r="89" spans="1:12">
      <c r="A89" s="16">
        <v>11</v>
      </c>
      <c r="B89" s="16" t="s">
        <v>204</v>
      </c>
      <c r="C89" s="16" t="s">
        <v>38</v>
      </c>
      <c r="D89" s="16">
        <v>11</v>
      </c>
      <c r="E89" s="3" t="s">
        <v>205</v>
      </c>
      <c r="F89" s="11">
        <v>30</v>
      </c>
      <c r="G89" s="11" t="s">
        <v>131</v>
      </c>
      <c r="H89" s="11">
        <f>IF(Table25710[[#This Row],[Well Used?]]="Unused",30,IF(Table25710[[#This Row],[Well Used?]]="1st Use",22,IF(Table25710[[#This Row],[Well Used?]]="2nd Use",14,IF(Table25710[[#This Row],[Well Used?]]="3rd Use",6,"Well Done"))))</f>
        <v>30</v>
      </c>
      <c r="I89" s="18" t="str">
        <f>IF(Table25710[[#This Row],[Volume  (ul) Remaining]]=6,"Well Done","-")</f>
        <v>-</v>
      </c>
      <c r="J89" s="11"/>
      <c r="K89" s="11"/>
      <c r="L89" s="11"/>
    </row>
    <row r="90" spans="1:12">
      <c r="A90" s="16">
        <v>11</v>
      </c>
      <c r="B90" s="16" t="s">
        <v>206</v>
      </c>
      <c r="C90" s="16" t="s">
        <v>41</v>
      </c>
      <c r="D90" s="16">
        <v>11</v>
      </c>
      <c r="E90" s="3" t="s">
        <v>207</v>
      </c>
      <c r="F90" s="11">
        <v>30</v>
      </c>
      <c r="G90" s="11" t="s">
        <v>131</v>
      </c>
      <c r="H90" s="11">
        <f>IF(Table25710[[#This Row],[Well Used?]]="Unused",30,IF(Table25710[[#This Row],[Well Used?]]="1st Use",22,IF(Table25710[[#This Row],[Well Used?]]="2nd Use",14,IF(Table25710[[#This Row],[Well Used?]]="3rd Use",6,"Well Done"))))</f>
        <v>30</v>
      </c>
      <c r="I90" s="18" t="str">
        <f>IF(Table25710[[#This Row],[Volume  (ul) Remaining]]=6,"Well Done","-")</f>
        <v>-</v>
      </c>
      <c r="J90" s="11"/>
      <c r="K90" s="11"/>
      <c r="L90" s="11"/>
    </row>
    <row r="91" spans="1:12">
      <c r="A91" s="16">
        <v>11</v>
      </c>
      <c r="B91" s="16" t="s">
        <v>208</v>
      </c>
      <c r="C91" s="16" t="s">
        <v>44</v>
      </c>
      <c r="D91" s="16">
        <v>11</v>
      </c>
      <c r="E91" s="3" t="s">
        <v>209</v>
      </c>
      <c r="F91" s="11">
        <v>30</v>
      </c>
      <c r="G91" s="11" t="s">
        <v>131</v>
      </c>
      <c r="H91" s="11">
        <f>IF(Table25710[[#This Row],[Well Used?]]="Unused",30,IF(Table25710[[#This Row],[Well Used?]]="1st Use",22,IF(Table25710[[#This Row],[Well Used?]]="2nd Use",14,IF(Table25710[[#This Row],[Well Used?]]="3rd Use",6,"Well Done"))))</f>
        <v>30</v>
      </c>
      <c r="I91" s="18" t="str">
        <f>IF(Table25710[[#This Row],[Volume  (ul) Remaining]]=6,"Well Done","-")</f>
        <v>-</v>
      </c>
      <c r="J91" s="11"/>
      <c r="K91" s="11"/>
      <c r="L91" s="11"/>
    </row>
    <row r="92" spans="1:12">
      <c r="A92" s="16">
        <v>11</v>
      </c>
      <c r="B92" s="16" t="s">
        <v>210</v>
      </c>
      <c r="C92" s="16" t="s">
        <v>22</v>
      </c>
      <c r="D92" s="16">
        <v>12</v>
      </c>
      <c r="E92" s="3" t="s">
        <v>211</v>
      </c>
      <c r="F92" s="11">
        <v>30</v>
      </c>
      <c r="G92" s="11" t="s">
        <v>131</v>
      </c>
      <c r="H92" s="11">
        <f>IF(Table25710[[#This Row],[Well Used?]]="Unused",30,IF(Table25710[[#This Row],[Well Used?]]="1st Use",22,IF(Table25710[[#This Row],[Well Used?]]="2nd Use",14,IF(Table25710[[#This Row],[Well Used?]]="3rd Use",6,"Well Done"))))</f>
        <v>30</v>
      </c>
      <c r="I92" s="18" t="str">
        <f>IF(Table25710[[#This Row],[Volume  (ul) Remaining]]=6,"Well Done","-")</f>
        <v>-</v>
      </c>
      <c r="J92" s="11"/>
      <c r="K92" s="11"/>
      <c r="L92" s="11"/>
    </row>
    <row r="93" spans="1:12">
      <c r="A93" s="16">
        <v>11</v>
      </c>
      <c r="B93" s="16" t="s">
        <v>212</v>
      </c>
      <c r="C93" s="16" t="s">
        <v>26</v>
      </c>
      <c r="D93" s="16">
        <v>12</v>
      </c>
      <c r="E93" s="3" t="s">
        <v>213</v>
      </c>
      <c r="F93" s="11">
        <v>30</v>
      </c>
      <c r="G93" s="11" t="s">
        <v>131</v>
      </c>
      <c r="H93" s="11">
        <f>IF(Table25710[[#This Row],[Well Used?]]="Unused",30,IF(Table25710[[#This Row],[Well Used?]]="1st Use",22,IF(Table25710[[#This Row],[Well Used?]]="2nd Use",14,IF(Table25710[[#This Row],[Well Used?]]="3rd Use",6,"Well Done"))))</f>
        <v>30</v>
      </c>
      <c r="I93" s="18" t="str">
        <f>IF(Table25710[[#This Row],[Volume  (ul) Remaining]]=6,"Well Done","-")</f>
        <v>-</v>
      </c>
      <c r="J93" s="11"/>
      <c r="K93" s="11"/>
      <c r="L93" s="11"/>
    </row>
    <row r="94" spans="1:12">
      <c r="A94" s="16">
        <v>11</v>
      </c>
      <c r="B94" s="16" t="s">
        <v>214</v>
      </c>
      <c r="C94" s="16" t="s">
        <v>29</v>
      </c>
      <c r="D94" s="16">
        <v>12</v>
      </c>
      <c r="E94" s="3" t="s">
        <v>215</v>
      </c>
      <c r="F94" s="11">
        <v>30</v>
      </c>
      <c r="G94" s="11" t="s">
        <v>131</v>
      </c>
      <c r="H94" s="11">
        <f>IF(Table25710[[#This Row],[Well Used?]]="Unused",30,IF(Table25710[[#This Row],[Well Used?]]="1st Use",22,IF(Table25710[[#This Row],[Well Used?]]="2nd Use",14,IF(Table25710[[#This Row],[Well Used?]]="3rd Use",6,"Well Done"))))</f>
        <v>30</v>
      </c>
      <c r="I94" s="18" t="str">
        <f>IF(Table25710[[#This Row],[Volume  (ul) Remaining]]=6,"Well Done","-")</f>
        <v>-</v>
      </c>
      <c r="J94" s="11"/>
      <c r="K94" s="11"/>
      <c r="L94" s="11"/>
    </row>
    <row r="95" spans="1:12">
      <c r="A95" s="16">
        <v>11</v>
      </c>
      <c r="B95" s="16" t="s">
        <v>216</v>
      </c>
      <c r="C95" s="16" t="s">
        <v>32</v>
      </c>
      <c r="D95" s="16">
        <v>12</v>
      </c>
      <c r="E95" s="3" t="s">
        <v>217</v>
      </c>
      <c r="F95" s="11">
        <v>30</v>
      </c>
      <c r="G95" s="11" t="s">
        <v>131</v>
      </c>
      <c r="H95" s="11">
        <f>IF(Table25710[[#This Row],[Well Used?]]="Unused",30,IF(Table25710[[#This Row],[Well Used?]]="1st Use",22,IF(Table25710[[#This Row],[Well Used?]]="2nd Use",14,IF(Table25710[[#This Row],[Well Used?]]="3rd Use",6,"Well Done"))))</f>
        <v>30</v>
      </c>
      <c r="I95" s="18" t="str">
        <f>IF(Table25710[[#This Row],[Volume  (ul) Remaining]]=6,"Well Done","-")</f>
        <v>-</v>
      </c>
      <c r="J95" s="11"/>
      <c r="K95" s="11"/>
      <c r="L95" s="11"/>
    </row>
    <row r="96" spans="1:12">
      <c r="A96" s="16">
        <v>11</v>
      </c>
      <c r="B96" s="16" t="s">
        <v>218</v>
      </c>
      <c r="C96" s="16" t="s">
        <v>35</v>
      </c>
      <c r="D96" s="16">
        <v>12</v>
      </c>
      <c r="E96" s="3" t="s">
        <v>219</v>
      </c>
      <c r="F96" s="11">
        <v>30</v>
      </c>
      <c r="G96" s="11" t="s">
        <v>131</v>
      </c>
      <c r="H96" s="11">
        <f>IF(Table25710[[#This Row],[Well Used?]]="Unused",30,IF(Table25710[[#This Row],[Well Used?]]="1st Use",22,IF(Table25710[[#This Row],[Well Used?]]="2nd Use",14,IF(Table25710[[#This Row],[Well Used?]]="3rd Use",6,"Well Done"))))</f>
        <v>30</v>
      </c>
      <c r="I96" s="18" t="str">
        <f>IF(Table25710[[#This Row],[Volume  (ul) Remaining]]=6,"Well Done","-")</f>
        <v>-</v>
      </c>
      <c r="J96" s="11"/>
      <c r="K96" s="11"/>
      <c r="L96" s="11"/>
    </row>
    <row r="97" spans="1:12">
      <c r="A97" s="16">
        <v>11</v>
      </c>
      <c r="B97" s="16" t="s">
        <v>220</v>
      </c>
      <c r="C97" s="16" t="s">
        <v>38</v>
      </c>
      <c r="D97" s="16">
        <v>12</v>
      </c>
      <c r="E97" s="3" t="s">
        <v>221</v>
      </c>
      <c r="F97" s="11">
        <v>30</v>
      </c>
      <c r="G97" s="11" t="s">
        <v>131</v>
      </c>
      <c r="H97" s="11">
        <f>IF(Table25710[[#This Row],[Well Used?]]="Unused",30,IF(Table25710[[#This Row],[Well Used?]]="1st Use",22,IF(Table25710[[#This Row],[Well Used?]]="2nd Use",14,IF(Table25710[[#This Row],[Well Used?]]="3rd Use",6,"Well Done"))))</f>
        <v>30</v>
      </c>
      <c r="I97" s="18" t="str">
        <f>IF(Table25710[[#This Row],[Volume  (ul) Remaining]]=6,"Well Done","-")</f>
        <v>-</v>
      </c>
      <c r="J97" s="11"/>
      <c r="K97" s="11"/>
      <c r="L97" s="11"/>
    </row>
    <row r="98" spans="1:12">
      <c r="A98" s="16">
        <v>11</v>
      </c>
      <c r="B98" s="16" t="s">
        <v>222</v>
      </c>
      <c r="C98" s="16" t="s">
        <v>41</v>
      </c>
      <c r="D98" s="16">
        <v>12</v>
      </c>
      <c r="E98" s="3" t="s">
        <v>223</v>
      </c>
      <c r="F98" s="11">
        <v>30</v>
      </c>
      <c r="G98" s="11" t="s">
        <v>131</v>
      </c>
      <c r="H98" s="11">
        <f>IF(Table25710[[#This Row],[Well Used?]]="Unused",30,IF(Table25710[[#This Row],[Well Used?]]="1st Use",22,IF(Table25710[[#This Row],[Well Used?]]="2nd Use",14,IF(Table25710[[#This Row],[Well Used?]]="3rd Use",6,"Well Done"))))</f>
        <v>30</v>
      </c>
      <c r="I98" s="18" t="str">
        <f>IF(Table25710[[#This Row],[Volume  (ul) Remaining]]=6,"Well Done","-")</f>
        <v>-</v>
      </c>
      <c r="J98" s="11"/>
      <c r="K98" s="11"/>
      <c r="L98" s="11"/>
    </row>
    <row r="99" spans="1:12">
      <c r="A99" s="19">
        <v>11</v>
      </c>
      <c r="B99" s="19" t="s">
        <v>224</v>
      </c>
      <c r="C99" s="19" t="s">
        <v>44</v>
      </c>
      <c r="D99" s="19">
        <v>12</v>
      </c>
      <c r="E99" s="20" t="s">
        <v>225</v>
      </c>
      <c r="F99" s="11">
        <v>30</v>
      </c>
      <c r="G99" s="11" t="s">
        <v>131</v>
      </c>
      <c r="H99" s="11">
        <f>IF(Table25710[[#This Row],[Well Used?]]="Unused",30,IF(Table25710[[#This Row],[Well Used?]]="1st Use",22,IF(Table25710[[#This Row],[Well Used?]]="2nd Use",14,IF(Table25710[[#This Row],[Well Used?]]="3rd Use",6,"Well Done"))))</f>
        <v>30</v>
      </c>
      <c r="I99" s="18" t="str">
        <f>IF(Table25710[[#This Row],[Volume  (ul) Remaining]]=6,"Well Done","-")</f>
        <v>-</v>
      </c>
      <c r="J99" s="11"/>
      <c r="K99" s="11"/>
      <c r="L99" s="20"/>
    </row>
  </sheetData>
  <mergeCells count="9">
    <mergeCell ref="L4:M5"/>
    <mergeCell ref="N15:Z17"/>
    <mergeCell ref="N18:Z48"/>
    <mergeCell ref="A1:C1"/>
    <mergeCell ref="D1:F1"/>
    <mergeCell ref="G1:H1"/>
    <mergeCell ref="I1:L1"/>
    <mergeCell ref="L3:M3"/>
    <mergeCell ref="N3:Z3"/>
  </mergeCells>
  <conditionalFormatting sqref="I3:K1048576">
    <cfRule type="cellIs" dxfId="35" priority="13" operator="equal">
      <formula>"Well Done"</formula>
    </cfRule>
  </conditionalFormatting>
  <conditionalFormatting sqref="H3:H1048576">
    <cfRule type="cellIs" dxfId="34" priority="11" operator="equal">
      <formula>6</formula>
    </cfRule>
    <cfRule type="colorScale" priority="12">
      <colorScale>
        <cfvo type="num" val="14"/>
        <cfvo type="num" val="22"/>
        <cfvo type="num" val="30"/>
        <color theme="9"/>
        <color rgb="FFFFEB84"/>
        <color rgb="FF63BE7B"/>
      </colorScale>
    </cfRule>
  </conditionalFormatting>
  <conditionalFormatting sqref="L4:M5">
    <cfRule type="cellIs" dxfId="33" priority="10" operator="equal">
      <formula>"Need new working plate soon, only 8 primers left"</formula>
    </cfRule>
  </conditionalFormatting>
  <conditionalFormatting sqref="O5:Z12">
    <cfRule type="containsText" dxfId="32" priority="6" operator="containsText" text=" =30">
      <formula>NOT(ISERROR(SEARCH(" =30",O5)))</formula>
    </cfRule>
    <cfRule type="containsText" dxfId="31" priority="7" operator="containsText" text=" =22">
      <formula>NOT(ISERROR(SEARCH(" =22",O5)))</formula>
    </cfRule>
    <cfRule type="containsText" dxfId="30" priority="8" operator="containsText" text=" =14">
      <formula>NOT(ISERROR(SEARCH(" =14",O5)))</formula>
    </cfRule>
    <cfRule type="containsText" dxfId="29" priority="9" operator="containsText" text=" =6">
      <formula>NOT(ISERROR(SEARCH(" =6",O5)))</formula>
    </cfRule>
  </conditionalFormatting>
  <conditionalFormatting sqref="P2">
    <cfRule type="containsText" dxfId="28" priority="2" operator="containsText" text=" =30">
      <formula>NOT(ISERROR(SEARCH(" =30",P2)))</formula>
    </cfRule>
    <cfRule type="containsText" dxfId="27" priority="3" operator="containsText" text=" =22">
      <formula>NOT(ISERROR(SEARCH(" =22",P2)))</formula>
    </cfRule>
    <cfRule type="containsText" dxfId="26" priority="4" operator="containsText" text=" =14">
      <formula>NOT(ISERROR(SEARCH(" =14",P2)))</formula>
    </cfRule>
    <cfRule type="containsText" dxfId="25" priority="5" operator="containsText" text=" =6">
      <formula>NOT(ISERROR(SEARCH(" =6",P2)))</formula>
    </cfRule>
  </conditionalFormatting>
  <conditionalFormatting sqref="O2">
    <cfRule type="containsText" dxfId="24" priority="1" operator="containsText" text="Well Unused">
      <formula>NOT(ISERROR(SEARCH("Well Unused",O2)))</formula>
    </cfRule>
  </conditionalFormatting>
  <pageMargins left="0.25" right="0.25" top="0.75" bottom="0.75" header="0.3" footer="0.3"/>
  <pageSetup scale="31" orientation="landscape"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'Data for Lists'!$A$2:$A$5</xm:f>
          </x14:formula1>
          <xm:sqref>G4:G99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5"/>
  <sheetViews>
    <sheetView workbookViewId="0">
      <selection activeCell="A3" sqref="A3"/>
    </sheetView>
  </sheetViews>
  <sheetFormatPr defaultColWidth="11" defaultRowHeight="15.95"/>
  <sheetData>
    <row r="1" spans="1:1">
      <c r="A1" t="s">
        <v>815</v>
      </c>
    </row>
    <row r="2" spans="1:1">
      <c r="A2" t="s">
        <v>131</v>
      </c>
    </row>
    <row r="3" spans="1:1">
      <c r="A3" t="s">
        <v>48</v>
      </c>
    </row>
    <row r="4" spans="1:1">
      <c r="A4" t="s">
        <v>229</v>
      </c>
    </row>
    <row r="5" spans="1:1">
      <c r="A5" t="s">
        <v>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Heather Durand</dc:creator>
  <cp:keywords/>
  <dc:description/>
  <cp:lastModifiedBy>Teresa McDonald</cp:lastModifiedBy>
  <cp:revision/>
  <dcterms:created xsi:type="dcterms:W3CDTF">2015-02-02T15:03:50Z</dcterms:created>
  <dcterms:modified xsi:type="dcterms:W3CDTF">2022-11-08T15:58:26Z</dcterms:modified>
  <cp:category/>
  <cp:contentStatus/>
</cp:coreProperties>
</file>