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c9d8a1a6a93105/Desktop/Data Analytics/Module 1 Challenge/"/>
    </mc:Choice>
  </mc:AlternateContent>
  <xr:revisionPtr revIDLastSave="24" documentId="13_ncr:1_{90F23591-2856-4E48-956A-93BA8CB4E3E9}" xr6:coauthVersionLast="47" xr6:coauthVersionMax="47" xr10:uidLastSave="{57836190-3600-4CB1-AC46-BAF4081B8383}"/>
  <bookViews>
    <workbookView xWindow="-120" yWindow="-120" windowWidth="38640" windowHeight="21240" activeTab="5" xr2:uid="{00000000-000D-0000-FFFF-FFFF00000000}"/>
  </bookViews>
  <sheets>
    <sheet name="Pivot Chart by Parent Cat" sheetId="3" r:id="rId1"/>
    <sheet name="Pivot Chart by Sub Cat" sheetId="4" r:id="rId2"/>
    <sheet name="Pivot Chart by Years" sheetId="9" r:id="rId3"/>
    <sheet name="Outcomes Based on Goals" sheetId="10" r:id="rId4"/>
    <sheet name="Summary Statistics Table" sheetId="11" r:id="rId5"/>
    <sheet name="Crowdfunding" sheetId="1" r:id="rId6"/>
  </sheets>
  <definedNames>
    <definedName name="_xlnm._FilterDatabase" localSheetId="5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K7" i="11"/>
  <c r="K6" i="11"/>
  <c r="K5" i="11"/>
  <c r="K4" i="11"/>
  <c r="K3" i="11"/>
  <c r="K2" i="11"/>
  <c r="H7" i="11"/>
  <c r="H6" i="11"/>
  <c r="H5" i="11"/>
  <c r="H4" i="11"/>
  <c r="H3" i="11"/>
  <c r="H2" i="11"/>
  <c r="D12" i="10"/>
  <c r="D11" i="10"/>
  <c r="D10" i="10"/>
  <c r="D9" i="10"/>
  <c r="D8" i="10"/>
  <c r="D7" i="10"/>
  <c r="D6" i="10"/>
  <c r="D5" i="10"/>
  <c r="D4" i="10"/>
  <c r="D3" i="10"/>
  <c r="C3" i="10"/>
  <c r="C12" i="10"/>
  <c r="C11" i="10"/>
  <c r="C10" i="10"/>
  <c r="C9" i="10"/>
  <c r="C8" i="10"/>
  <c r="C7" i="10"/>
  <c r="C6" i="10"/>
  <c r="C5" i="10"/>
  <c r="C4" i="10"/>
  <c r="B3" i="10"/>
  <c r="B12" i="10"/>
  <c r="B11" i="10"/>
  <c r="B10" i="10"/>
  <c r="B9" i="10"/>
  <c r="B4" i="10"/>
  <c r="B5" i="10"/>
  <c r="B6" i="10"/>
  <c r="B7" i="10"/>
  <c r="B8" i="10"/>
  <c r="B13" i="10"/>
  <c r="B2" i="10"/>
  <c r="D13" i="10"/>
  <c r="D2" i="10"/>
  <c r="C13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3" i="10" l="1"/>
  <c r="G13" i="10" s="1"/>
  <c r="E12" i="10"/>
  <c r="F12" i="10" s="1"/>
  <c r="E11" i="10"/>
  <c r="F11" i="10" s="1"/>
  <c r="E10" i="10"/>
  <c r="F10" i="10" s="1"/>
  <c r="E2" i="10"/>
  <c r="G2" i="10" s="1"/>
  <c r="E9" i="10"/>
  <c r="H9" i="10" s="1"/>
  <c r="E8" i="10"/>
  <c r="G8" i="10" s="1"/>
  <c r="E7" i="10"/>
  <c r="H7" i="10" s="1"/>
  <c r="E6" i="10"/>
  <c r="F6" i="10" s="1"/>
  <c r="E5" i="10"/>
  <c r="H5" i="10" s="1"/>
  <c r="E4" i="10"/>
  <c r="G4" i="10" s="1"/>
  <c r="E3" i="10"/>
  <c r="G3" i="10" s="1"/>
  <c r="G11" i="10" l="1"/>
  <c r="F9" i="10"/>
  <c r="H11" i="10"/>
  <c r="G10" i="10"/>
  <c r="H8" i="10"/>
  <c r="G7" i="10"/>
  <c r="F7" i="10"/>
  <c r="F2" i="10"/>
  <c r="H4" i="10"/>
  <c r="H13" i="10"/>
  <c r="H12" i="10"/>
  <c r="G12" i="10"/>
  <c r="H3" i="10"/>
  <c r="H10" i="10"/>
  <c r="H6" i="10"/>
  <c r="G6" i="10"/>
  <c r="G9" i="10"/>
  <c r="G5" i="10"/>
  <c r="H2" i="10"/>
  <c r="F3" i="10"/>
  <c r="F8" i="10"/>
  <c r="F5" i="10"/>
  <c r="F13" i="10"/>
  <c r="F4" i="10"/>
</calcChain>
</file>

<file path=xl/sharedStrings.xml><?xml version="1.0" encoding="utf-8"?>
<sst xmlns="http://schemas.openxmlformats.org/spreadsheetml/2006/main" count="9069" uniqueCount="2118">
  <si>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</si>
  <si>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</si>
  <si>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</si>
  <si>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</si>
  <si>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</si>
  <si>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</si>
  <si>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</si>
  <si>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</si>
  <si>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</si>
  <si>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</si>
  <si>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</si>
  <si>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</si>
  <si>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</si>
  <si>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</si>
  <si>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</si>
  <si>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</si>
  <si>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</si>
  <si>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</si>
  <si>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</si>
  <si>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</si>
  <si>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</si>
  <si>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</si>
  <si>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</si>
  <si>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</si>
  <si>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</si>
  <si>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</si>
  <si>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</si>
  <si>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</si>
  <si>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</si>
  <si>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</si>
  <si>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</si>
  <si>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</si>
  <si>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</si>
  <si>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</si>
  <si>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</si>
  <si>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</si>
  <si>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</si>
  <si>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</si>
  <si>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</si>
  <si>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</si>
  <si>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</si>
  <si>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</si>
  <si>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</si>
  <si>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</si>
  <si>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</si>
  <si>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</si>
  <si>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</si>
  <si>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</si>
  <si>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</si>
  <si>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</si>
  <si>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</si>
  <si>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</si>
  <si>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</si>
  <si>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</si>
  <si>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</si>
  <si>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</si>
  <si>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</si>
  <si>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</si>
  <si>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</si>
  <si>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</si>
  <si>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</si>
  <si>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</si>
  <si>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</si>
  <si>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</si>
  <si>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</si>
  <si>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</si>
  <si>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</si>
  <si>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</si>
  <si>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</si>
  <si>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</si>
  <si>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</si>
  <si>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</si>
  <si>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</si>
  <si>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</si>
  <si>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</si>
  <si>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</si>
  <si>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</si>
  <si>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</si>
  <si>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</si>
  <si>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</si>
  <si>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</si>
  <si>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</si>
  <si>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</si>
  <si>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</si>
  <si>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</si>
  <si>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</si>
  <si>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</si>
  <si>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</si>
  <si>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</si>
  <si>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</si>
  <si>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</si>
  <si>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</si>
  <si>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</si>
  <si>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</si>
  <si>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</si>
  <si>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</si>
  <si>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</si>
  <si>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</si>
  <si>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</si>
  <si>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</si>
  <si>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</si>
  <si>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</si>
  <si>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</si>
  <si>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</si>
  <si>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</si>
  <si>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</si>
  <si>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</si>
  <si>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</si>
  <si>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</si>
  <si>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</si>
  <si>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</si>
  <si>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</si>
  <si>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</si>
  <si>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</si>
  <si>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</si>
  <si>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</si>
  <si>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</si>
  <si>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</si>
  <si>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</si>
  <si>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</si>
  <si>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</si>
  <si>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</si>
  <si>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</si>
  <si>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</si>
  <si>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</si>
  <si>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</si>
  <si>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</si>
  <si>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</si>
  <si>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</si>
  <si>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</si>
  <si>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</si>
  <si>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</si>
  <si>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</si>
  <si>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</si>
  <si>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</si>
  <si>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</si>
  <si>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</si>
  <si>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</si>
  <si>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</si>
  <si>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</si>
  <si>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</si>
  <si>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</si>
  <si>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</si>
  <si>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</si>
  <si>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</si>
  <si>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</si>
  <si>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</si>
  <si>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</si>
  <si>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</si>
  <si>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</si>
  <si>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</si>
  <si>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</si>
  <si>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</si>
  <si>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</si>
  <si>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</si>
  <si>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</si>
  <si>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</si>
  <si>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</si>
  <si>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</si>
  <si>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</si>
  <si>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</si>
  <si>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</si>
  <si>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</si>
  <si>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</si>
  <si>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</si>
  <si>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</si>
  <si>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</si>
  <si>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</si>
  <si>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</si>
  <si>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</si>
  <si>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</si>
  <si>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</si>
  <si>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</si>
  <si>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</si>
  <si>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</si>
  <si>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</si>
  <si>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</si>
  <si>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</si>
  <si>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</si>
  <si>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</si>
  <si>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</si>
  <si>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</si>
  <si>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</si>
  <si>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</si>
  <si>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</si>
  <si>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</si>
  <si>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</si>
  <si>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</si>
  <si>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</si>
  <si>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</si>
  <si>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</si>
  <si>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</si>
  <si>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</si>
  <si>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</si>
  <si>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</si>
  <si>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</si>
  <si>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</si>
  <si>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</si>
  <si>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</si>
  <si>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</si>
  <si>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</si>
  <si>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</si>
  <si>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</si>
  <si>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</si>
  <si>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</si>
  <si>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</si>
  <si>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</si>
  <si>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</si>
  <si>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</si>
  <si>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</si>
  <si>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</si>
  <si>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</si>
  <si>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</si>
  <si>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</si>
  <si>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</si>
  <si>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</si>
  <si>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</si>
  <si>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</si>
  <si>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</si>
  <si>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</si>
  <si>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</si>
  <si>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</si>
  <si>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</si>
  <si>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</si>
  <si>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</si>
  <si>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</si>
  <si>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</si>
  <si>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</si>
  <si>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</si>
  <si>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</si>
  <si>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</si>
  <si>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</si>
  <si>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</si>
  <si>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</si>
  <si>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</si>
  <si>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</si>
  <si>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</si>
  <si>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</si>
  <si>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</si>
  <si>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</si>
  <si>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</si>
  <si>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</si>
  <si>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</si>
  <si>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</si>
  <si>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</si>
  <si>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</si>
  <si>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</si>
  <si>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</si>
  <si>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</si>
  <si>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</si>
  <si>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</si>
  <si>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</si>
  <si>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</si>
  <si>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</si>
  <si>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</si>
  <si>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</si>
  <si>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</si>
  <si>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</si>
  <si>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</si>
  <si>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</si>
  <si>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</si>
  <si>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</si>
  <si>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</si>
  <si>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</si>
  <si>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</si>
  <si>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</si>
  <si>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</si>
  <si>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</si>
  <si>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</si>
  <si>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</si>
  <si>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</si>
  <si>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</si>
  <si>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</si>
  <si>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</si>
  <si>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</si>
  <si>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</si>
  <si>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</si>
  <si>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</si>
  <si>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</si>
  <si>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</si>
  <si>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</si>
  <si>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</si>
  <si>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</si>
  <si>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</si>
  <si>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</si>
  <si>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</si>
  <si>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</si>
  <si>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</si>
  <si>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</si>
  <si>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</si>
  <si>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</si>
  <si>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</si>
  <si>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</si>
  <si>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</si>
  <si>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</si>
  <si>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</si>
  <si>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</si>
  <si>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</si>
  <si>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</si>
  <si>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</si>
  <si>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</si>
  <si>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</si>
  <si>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</si>
  <si>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</si>
  <si>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</si>
  <si>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</si>
  <si>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</si>
  <si>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</si>
  <si>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</si>
  <si>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</si>
  <si>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</si>
  <si>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</si>
  <si>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</si>
  <si>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</si>
  <si>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</si>
  <si>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</si>
  <si>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</si>
  <si>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</si>
  <si>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</si>
  <si>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</si>
  <si>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</si>
  <si>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</si>
  <si>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</si>
  <si>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</si>
  <si>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</si>
  <si>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</si>
  <si>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</si>
  <si>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</si>
  <si>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</si>
  <si>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</si>
  <si>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</si>
  <si>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</si>
  <si>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</si>
  <si>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</si>
  <si>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</si>
  <si>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</si>
  <si>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</si>
  <si>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</si>
  <si>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</si>
  <si>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</si>
  <si>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</si>
  <si>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</si>
  <si>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</si>
  <si>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</si>
  <si>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</si>
  <si>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</si>
  <si>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</si>
  <si>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</si>
  <si>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</si>
  <si>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</si>
  <si>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</si>
  <si>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</si>
  <si>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</si>
  <si>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</si>
  <si>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</si>
  <si>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</si>
  <si>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</si>
  <si>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</si>
  <si>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</si>
  <si>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</si>
  <si>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</si>
  <si>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</si>
  <si>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</si>
  <si>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</si>
  <si>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</si>
  <si>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</si>
  <si>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</si>
  <si>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</si>
  <si>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</si>
  <si>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</si>
  <si>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</si>
  <si>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</si>
  <si>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</si>
  <si>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</si>
  <si>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</si>
  <si>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</si>
  <si>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</si>
  <si>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</si>
  <si>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</si>
  <si>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</si>
  <si>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</si>
  <si>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</si>
  <si>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</si>
  <si>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</si>
  <si>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</si>
  <si>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</si>
  <si>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</si>
  <si>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</si>
  <si>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</si>
  <si>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</si>
  <si>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</si>
  <si>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</si>
  <si>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</si>
  <si>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</si>
  <si>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</si>
  <si>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</si>
  <si>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</si>
  <si>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</si>
  <si>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</si>
  <si>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</si>
  <si>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</si>
  <si>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</si>
  <si>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</si>
  <si>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</si>
  <si>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</si>
  <si>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</si>
  <si>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</si>
  <si>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</si>
  <si>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</si>
  <si>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</si>
  <si>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</si>
  <si>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</si>
  <si>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</si>
  <si>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</si>
  <si>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</si>
  <si>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</si>
  <si>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</si>
  <si>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</si>
  <si>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</si>
  <si>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</si>
  <si>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</si>
  <si>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</si>
  <si>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</si>
  <si>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</si>
  <si>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</si>
  <si>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</si>
  <si>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</si>
  <si>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</si>
  <si>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</si>
  <si>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</si>
  <si>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</si>
  <si>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</si>
  <si>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</si>
  <si>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</si>
  <si>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</si>
  <si>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</si>
  <si>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</si>
  <si>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</si>
  <si>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</si>
  <si>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</si>
  <si>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</si>
  <si>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</si>
  <si>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</si>
  <si>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</si>
  <si>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</si>
  <si>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</si>
  <si>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</si>
  <si>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</si>
  <si>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</si>
  <si>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</si>
  <si>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</si>
  <si>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</si>
  <si>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</si>
  <si>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</si>
  <si>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</si>
  <si>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</si>
  <si>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</si>
  <si>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</si>
  <si>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</si>
  <si>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</si>
  <si>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</si>
  <si>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</si>
  <si>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</si>
  <si>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</si>
  <si>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</si>
  <si>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</si>
  <si>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</si>
  <si>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</si>
  <si>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</si>
  <si>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</si>
  <si>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</si>
  <si>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</si>
  <si>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</si>
  <si>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</si>
  <si>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</si>
  <si>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</si>
  <si>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</si>
  <si>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</si>
  <si>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</si>
  <si>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</si>
  <si>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</si>
  <si>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</si>
  <si>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</si>
  <si>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</si>
  <si>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</si>
  <si>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</si>
  <si>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</si>
  <si>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</si>
  <si>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</si>
  <si>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</si>
  <si>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</si>
  <si>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</si>
  <si>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</si>
  <si>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</si>
  <si>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</si>
  <si>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</si>
  <si>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</si>
  <si>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</si>
  <si>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</si>
  <si>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</si>
  <si>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</si>
  <si>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</si>
  <si>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</si>
  <si>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</si>
  <si>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</si>
  <si>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</si>
  <si>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</si>
  <si>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</si>
  <si>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</si>
  <si>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</si>
  <si>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</si>
  <si>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</si>
  <si>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</si>
  <si>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</si>
  <si>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</si>
  <si>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</si>
  <si>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</si>
  <si>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</si>
  <si>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</si>
  <si>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</si>
  <si>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</si>
  <si>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</si>
  <si>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</si>
  <si>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</si>
  <si>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</si>
  <si>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</si>
  <si>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</si>
  <si>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</si>
  <si>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</si>
  <si>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</si>
  <si>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</si>
  <si>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</si>
  <si>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</si>
  <si>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</si>
  <si>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</si>
  <si>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</si>
  <si>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</si>
  <si>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</si>
  <si>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</si>
  <si>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</si>
  <si>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</si>
  <si>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</si>
  <si>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</si>
  <si>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</si>
  <si>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</si>
  <si>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</si>
  <si>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</si>
  <si>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</si>
  <si>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</si>
  <si>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</si>
  <si>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</si>
  <si>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</si>
  <si>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</si>
  <si>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</si>
  <si>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</si>
  <si>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</si>
  <si>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</si>
  <si>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</si>
  <si>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</si>
  <si>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</si>
  <si>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</si>
  <si>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</si>
  <si>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</si>
  <si>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</si>
  <si>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</si>
  <si>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</si>
  <si>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</si>
  <si>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</si>
  <si>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</si>
  <si>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</si>
  <si>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</si>
  <si>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</si>
  <si>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</si>
  <si>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</si>
  <si>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</si>
  <si>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</si>
  <si>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</si>
  <si>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</si>
  <si>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</si>
  <si>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</si>
  <si>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</si>
  <si>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</si>
  <si>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</si>
  <si>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</si>
  <si>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</si>
  <si>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</si>
  <si>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</si>
  <si>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</si>
  <si>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</si>
  <si>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</si>
  <si>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</si>
  <si>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</si>
  <si>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</si>
  <si>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</si>
  <si>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</si>
  <si>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</si>
  <si>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</si>
  <si>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</si>
  <si>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</si>
  <si>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</si>
  <si>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</si>
  <si>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</si>
  <si>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</si>
  <si>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</si>
  <si>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</si>
  <si>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</si>
  <si>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</si>
  <si>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</si>
  <si>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</si>
  <si>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</si>
  <si>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</si>
  <si>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</si>
  <si>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</si>
  <si>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</si>
  <si>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</si>
  <si>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</si>
  <si>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</si>
  <si>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</si>
  <si>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</si>
  <si>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</si>
  <si>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</si>
  <si>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</si>
  <si>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</si>
  <si>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</si>
  <si>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</si>
  <si>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</si>
  <si>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</si>
  <si>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</si>
  <si>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</si>
  <si>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</si>
  <si>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</si>
  <si>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</si>
  <si>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</si>
  <si>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</si>
  <si>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</si>
  <si>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</si>
  <si>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</si>
  <si>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</si>
  <si>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</si>
  <si>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</si>
  <si>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</si>
  <si>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</si>
  <si>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</si>
  <si>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</si>
  <si>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</si>
  <si>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</si>
  <si>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</si>
  <si>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</si>
  <si>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</si>
  <si>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</si>
  <si>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</si>
  <si>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</si>
  <si>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</si>
  <si>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</si>
  <si>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</si>
  <si>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</si>
  <si>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</si>
  <si>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</si>
  <si>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</si>
  <si>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</si>
  <si>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</si>
  <si>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</si>
  <si>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</si>
  <si>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</si>
  <si>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</si>
  <si>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</si>
  <si>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</si>
  <si>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</si>
  <si>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</si>
  <si>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</si>
  <si>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</si>
  <si>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</si>
  <si>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</si>
  <si>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</si>
  <si>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</si>
  <si>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</si>
  <si>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</si>
  <si>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</si>
  <si>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</si>
  <si>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</si>
  <si>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</si>
  <si>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</si>
  <si>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</si>
  <si>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</si>
  <si>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</si>
  <si>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</si>
  <si>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</si>
  <si>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</si>
  <si>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</si>
  <si>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</si>
  <si>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</si>
  <si>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</si>
  <si>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</si>
  <si>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</si>
  <si>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</si>
  <si>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</si>
  <si>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</si>
  <si>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</si>
  <si>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</si>
  <si>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</si>
  <si>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</si>
  <si>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</si>
  <si>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</si>
  <si>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</si>
  <si>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</si>
  <si>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</si>
  <si>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</si>
  <si>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</si>
  <si>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</si>
  <si>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</si>
  <si>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</si>
  <si>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</si>
  <si>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</si>
  <si>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</si>
  <si>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</si>
  <si>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</si>
  <si>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</si>
  <si>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</si>
  <si>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</si>
  <si>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</si>
  <si>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</si>
  <si>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</si>
  <si>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</si>
  <si>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</si>
  <si>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</si>
  <si>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</si>
  <si>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</si>
  <si>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</si>
  <si>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</si>
  <si>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</si>
  <si>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</si>
  <si>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</si>
  <si>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</si>
  <si>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</si>
  <si>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</si>
  <si>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</si>
  <si>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</si>
  <si>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</si>
  <si>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</si>
  <si>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</si>
  <si>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</si>
  <si>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</si>
  <si>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</si>
  <si>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</si>
  <si>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</si>
  <si>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</si>
  <si>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</si>
  <si>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</si>
  <si>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</si>
  <si>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</si>
  <si>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</si>
  <si>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</si>
  <si>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</si>
  <si>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</si>
  <si>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</si>
  <si>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</si>
  <si>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</si>
  <si>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</si>
  <si>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</si>
  <si>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</si>
  <si>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</si>
  <si>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</si>
  <si>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</si>
  <si>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</si>
  <si>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</si>
  <si>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</si>
  <si>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</si>
  <si>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</si>
  <si>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</si>
  <si>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</si>
  <si>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</si>
  <si>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</si>
  <si>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</si>
  <si>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</si>
  <si>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</si>
  <si>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</si>
  <si>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</si>
  <si>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</si>
  <si>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</si>
  <si>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</si>
  <si>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</si>
  <si>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</si>
  <si>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</si>
  <si>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</si>
  <si>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</si>
  <si>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</si>
  <si>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</si>
  <si>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</si>
  <si>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</si>
  <si>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</si>
  <si>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</si>
  <si>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</si>
  <si>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</si>
  <si>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</si>
  <si>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</si>
  <si>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</si>
  <si>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</si>
  <si>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</si>
  <si>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</si>
  <si>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</si>
  <si>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</si>
  <si>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</si>
  <si>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</si>
  <si>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</si>
  <si>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</si>
  <si>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</si>
  <si>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</si>
  <si>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</si>
  <si>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</si>
  <si>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</si>
  <si>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</si>
  <si>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</si>
  <si>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</si>
  <si>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</si>
  <si>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</si>
  <si>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</si>
  <si>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</si>
  <si>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</si>
  <si>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</si>
  <si>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</si>
  <si>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</si>
  <si>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</si>
  <si>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</si>
  <si>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</si>
  <si>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</si>
  <si>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</si>
  <si>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</si>
  <si>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</si>
  <si>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</si>
  <si>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</si>
  <si>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</si>
  <si>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</si>
  <si>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</si>
  <si>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</si>
  <si>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</si>
  <si>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</si>
  <si>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</si>
  <si>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</si>
  <si>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</si>
  <si>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</si>
  <si>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</si>
  <si>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</si>
  <si>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</si>
  <si>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</si>
  <si>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</si>
  <si>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</si>
  <si>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</si>
  <si>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</si>
  <si>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</si>
  <si>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</si>
  <si>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</si>
  <si>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</si>
  <si>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</si>
  <si>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</si>
  <si>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</si>
  <si>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</si>
  <si>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</si>
  <si>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</si>
  <si>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</si>
  <si>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</si>
  <si>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</si>
  <si>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</si>
  <si>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</si>
  <si>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</si>
  <si>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</si>
  <si>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</si>
  <si>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</si>
  <si>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</si>
  <si>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</si>
  <si>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</si>
  <si>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</si>
  <si>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</si>
  <si>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</si>
  <si>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</si>
  <si>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</si>
  <si>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</si>
  <si>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</si>
  <si>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</si>
  <si>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</si>
  <si>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</si>
  <si>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</si>
  <si>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</si>
  <si>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</si>
  <si>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</si>
  <si>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</si>
  <si>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</si>
  <si>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</si>
  <si>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</si>
  <si>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</si>
  <si>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</si>
  <si>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</si>
  <si>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</si>
  <si>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</si>
  <si>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</si>
  <si>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</si>
  <si>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</si>
  <si>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</si>
  <si>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</si>
  <si>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</si>
  <si>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</si>
  <si>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</si>
  <si>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</si>
  <si>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</si>
  <si>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</si>
  <si>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</si>
  <si>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</si>
  <si>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</si>
  <si>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</si>
  <si>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</si>
  <si>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</si>
  <si>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</si>
  <si>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</si>
  <si>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</si>
  <si>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</si>
  <si>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</si>
  <si>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</si>
  <si>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</si>
  <si>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</si>
  <si>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</si>
  <si>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</si>
  <si>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</si>
  <si>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</si>
  <si>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</si>
  <si>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</si>
  <si>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</si>
  <si>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</si>
  <si>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</si>
  <si>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</si>
  <si>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</si>
  <si>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</si>
  <si>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</si>
  <si>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</si>
  <si>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</si>
  <si>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</si>
  <si>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</si>
  <si>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</si>
  <si>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</si>
  <si>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</si>
  <si>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</si>
  <si>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</si>
  <si>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</si>
  <si>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</si>
  <si>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</si>
  <si>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</si>
  <si>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</si>
  <si>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</si>
  <si>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</si>
  <si>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</si>
  <si>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</si>
  <si>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</si>
  <si>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</si>
  <si>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</si>
  <si>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</si>
  <si>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</si>
  <si>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</si>
  <si>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</si>
  <si>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</si>
  <si>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</si>
  <si>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</si>
  <si>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</si>
  <si>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</si>
  <si>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</si>
  <si>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</si>
  <si>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</si>
  <si>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</si>
  <si>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</si>
  <si>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</si>
  <si>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</si>
  <si>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</si>
  <si>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</si>
  <si>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</si>
  <si>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</si>
  <si>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</si>
  <si>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</si>
  <si>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</si>
  <si>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</si>
  <si>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</si>
  <si>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</si>
  <si>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</si>
  <si>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</si>
  <si>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</si>
  <si>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</si>
  <si>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</si>
  <si>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</si>
  <si>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</si>
  <si>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</si>
  <si>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</si>
  <si>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</si>
  <si>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</si>
  <si>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</si>
  <si>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</si>
  <si>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</si>
  <si>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</si>
  <si>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</si>
  <si>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</si>
  <si>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</si>
  <si>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</si>
  <si>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</si>
  <si>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</si>
  <si>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</si>
  <si>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</si>
  <si>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</si>
  <si>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</si>
  <si>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</si>
  <si>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</si>
  <si>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</si>
  <si>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</si>
  <si>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</si>
  <si>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</si>
  <si>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</si>
  <si>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</si>
  <si>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</si>
  <si>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</si>
  <si>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</si>
  <si>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</si>
  <si>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</si>
  <si>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</si>
  <si>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</si>
  <si>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</si>
  <si>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</si>
  <si>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</si>
  <si>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</si>
  <si>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</si>
  <si>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</si>
  <si>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</si>
  <si>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</si>
  <si>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</si>
  <si>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</si>
  <si>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</si>
  <si>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</si>
  <si>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</si>
  <si>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</si>
  <si>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</si>
  <si>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</si>
  <si>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</si>
  <si>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</si>
  <si>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</si>
  <si>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</si>
  <si>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</si>
  <si>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</si>
  <si>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</si>
  <si>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</si>
  <si>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</si>
  <si>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</si>
  <si>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</si>
  <si>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</si>
  <si>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</si>
  <si>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</si>
  <si>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</si>
  <si>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</si>
  <si>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</si>
  <si>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</si>
  <si>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</si>
  <si>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</si>
  <si>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</si>
  <si>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</si>
  <si>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</si>
  <si>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</si>
  <si>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</si>
  <si>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</si>
  <si>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</si>
  <si>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</si>
  <si>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</si>
  <si>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</si>
  <si>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</si>
  <si>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</si>
  <si>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</si>
  <si>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</si>
  <si>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</si>
  <si>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</si>
  <si>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</si>
  <si>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</si>
  <si>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</si>
  <si>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</si>
  <si>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</si>
  <si>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</si>
  <si>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</si>
  <si>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</si>
  <si>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</si>
  <si>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</si>
  <si>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</si>
  <si>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</si>
  <si>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</si>
  <si>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</si>
  <si>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</si>
  <si>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</si>
  <si>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</si>
  <si>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</si>
  <si>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</si>
  <si>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</si>
  <si>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</si>
  <si>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</si>
  <si>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</si>
  <si>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</si>
  <si>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</si>
  <si>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</si>
  <si>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</si>
  <si>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</si>
  <si>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</si>
  <si>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</si>
  <si>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</si>
  <si>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</si>
  <si>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</si>
  <si>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</si>
  <si>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</si>
  <si>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</si>
  <si>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</si>
  <si>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</si>
  <si>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</si>
  <si>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</si>
  <si>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</si>
  <si>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</si>
  <si>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</si>
  <si>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</si>
  <si>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</si>
  <si>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</si>
  <si>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</si>
  <si>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</si>
  <si>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</si>
  <si>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</si>
  <si>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</si>
  <si>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</si>
  <si>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</si>
  <si>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</si>
  <si>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</si>
  <si>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</si>
  <si>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</si>
  <si>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</si>
  <si>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</si>
  <si>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</si>
  <si>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</si>
  <si>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</si>
  <si>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</si>
  <si>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</si>
  <si>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</si>
  <si>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</si>
  <si>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</si>
  <si>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</si>
  <si>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</si>
  <si>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</si>
  <si>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</si>
  <si>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</si>
  <si>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</si>
  <si>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</si>
  <si>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</si>
  <si>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</si>
  <si>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</si>
  <si>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</si>
  <si>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</si>
  <si>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</si>
  <si>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</si>
  <si>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</si>
  <si>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</si>
  <si>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</si>
  <si>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</si>
  <si>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</si>
  <si>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</si>
  <si>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</si>
  <si>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</si>
  <si>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</si>
  <si>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</si>
  <si>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</si>
  <si>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</si>
  <si>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</si>
  <si>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</si>
  <si>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</si>
  <si>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</si>
  <si>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</si>
  <si>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</si>
  <si>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</si>
  <si>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</si>
  <si>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</si>
  <si>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</si>
  <si>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</si>
  <si>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</si>
  <si>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</si>
  <si>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</si>
  <si>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</si>
  <si>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</si>
  <si>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</si>
  <si>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</si>
  <si>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</si>
  <si>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</si>
  <si>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</si>
  <si>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</si>
  <si>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</si>
  <si>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</si>
  <si>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</si>
  <si>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</si>
  <si>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</si>
  <si>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</si>
  <si>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</si>
  <si>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</si>
  <si>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</si>
  <si>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</si>
  <si>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</si>
  <si>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</si>
  <si>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</si>
  <si>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</si>
  <si>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</si>
  <si>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</si>
  <si>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</si>
  <si>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</si>
  <si>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</si>
  <si>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</si>
  <si>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</si>
  <si>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</si>
  <si>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</si>
  <si>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</si>
  <si>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</si>
  <si>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</si>
  <si>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</si>
  <si>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</si>
  <si>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</si>
  <si>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</si>
  <si>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</si>
  <si>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</si>
  <si>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</si>
  <si>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</si>
  <si>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</si>
  <si>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</si>
  <si>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</si>
  <si>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</si>
  <si>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</si>
  <si>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</si>
  <si>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</si>
  <si>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</si>
  <si>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</si>
  <si>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</si>
  <si>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</si>
  <si>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</si>
  <si>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</si>
  <si>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</si>
  <si>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</si>
  <si>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</si>
  <si>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</si>
  <si>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</si>
  <si>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</si>
  <si>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</si>
  <si>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</si>
  <si>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</si>
  <si>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</si>
  <si>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</si>
  <si>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</si>
  <si>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</si>
  <si>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</si>
  <si>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</si>
  <si>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</si>
  <si>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</si>
  <si>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</si>
  <si>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</si>
  <si>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</si>
  <si>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</si>
  <si>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</si>
  <si>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</si>
  <si>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</si>
  <si>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</si>
  <si>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</si>
  <si>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</si>
  <si>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</si>
  <si>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</si>
  <si>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</si>
  <si>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</si>
  <si>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</si>
  <si>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</si>
  <si>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</si>
  <si>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</si>
  <si>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</si>
  <si>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</si>
  <si>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</si>
  <si>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</si>
  <si>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</si>
  <si>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</si>
  <si>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</si>
  <si>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</si>
  <si>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</si>
  <si>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</si>
  <si>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</si>
  <si>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</si>
  <si>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</si>
  <si>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</si>
  <si>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</si>
  <si>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</si>
  <si>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</si>
  <si>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</si>
  <si>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</si>
  <si>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</si>
  <si>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</si>
  <si>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</si>
  <si>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</si>
  <si>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</si>
  <si>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</si>
  <si>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</si>
  <si>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</si>
  <si>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</si>
  <si>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</si>
  <si>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</si>
  <si>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</si>
  <si>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</si>
  <si>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</si>
  <si>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</si>
  <si>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</si>
  <si>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</si>
  <si>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</si>
  <si>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</si>
  <si>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</si>
  <si>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</si>
  <si>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</si>
  <si>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</si>
  <si>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</si>
  <si>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</si>
  <si>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</si>
  <si>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</si>
  <si>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</si>
  <si>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</si>
  <si>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</si>
  <si>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</si>
  <si>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</si>
  <si>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</si>
  <si>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</si>
  <si>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</si>
  <si>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</si>
  <si>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</si>
  <si>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</si>
  <si>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</si>
  <si>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</si>
  <si>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</si>
  <si>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</si>
  <si>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</si>
  <si>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</si>
  <si>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</si>
  <si>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</si>
  <si>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</si>
  <si>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</si>
  <si>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</si>
  <si>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</si>
  <si>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</si>
  <si>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</si>
  <si>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</si>
  <si>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</si>
  <si>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</si>
  <si>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</si>
  <si>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</si>
  <si>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</si>
  <si>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</si>
  <si>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</si>
  <si>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</si>
  <si>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</si>
  <si>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</si>
  <si>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</si>
  <si>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</si>
  <si>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</si>
  <si>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</si>
  <si>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</si>
  <si>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</si>
  <si>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</si>
  <si>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</si>
  <si>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</si>
  <si>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</si>
  <si>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</si>
  <si>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</si>
  <si>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</si>
  <si>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</si>
  <si>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</si>
  <si>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</si>
  <si>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</si>
  <si>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</si>
  <si>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</si>
  <si>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</si>
  <si>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</si>
  <si>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</si>
  <si>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</si>
  <si>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</si>
  <si>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</si>
  <si>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</si>
  <si>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</si>
  <si>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</si>
  <si>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</si>
  <si>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</si>
  <si>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</si>
  <si>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</si>
  <si>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</si>
  <si>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</si>
  <si>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</si>
  <si>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</si>
  <si>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</si>
  <si>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</si>
  <si>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</si>
  <si>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</si>
  <si>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</si>
  <si>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</si>
  <si>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</si>
  <si>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</si>
  <si>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</si>
  <si>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</si>
  <si>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</si>
  <si>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</si>
  <si>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</si>
  <si>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</si>
  <si>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</si>
  <si>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</si>
  <si>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</si>
  <si>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</si>
  <si>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</si>
  <si>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</si>
  <si>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</si>
  <si>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</si>
  <si>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</si>
  <si>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</si>
  <si>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</si>
  <si>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</si>
  <si>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</si>
  <si>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</si>
  <si>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</si>
  <si>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</si>
  <si>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</si>
  <si>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</si>
  <si>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</si>
  <si>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</si>
  <si>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</si>
  <si>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</si>
  <si>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</si>
  <si>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</si>
  <si>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</si>
  <si>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</si>
  <si>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</si>
  <si>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</si>
  <si>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</si>
  <si>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</si>
  <si>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</si>
  <si>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</si>
  <si>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</si>
  <si>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</si>
  <si>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</si>
  <si>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</si>
  <si>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</si>
  <si>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</si>
  <si>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</si>
  <si>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</si>
  <si>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</si>
  <si>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</si>
  <si>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</si>
  <si>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</si>
  <si>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</si>
  <si>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</si>
  <si>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</si>
  <si>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</si>
  <si>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</si>
  <si>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</si>
  <si>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</si>
  <si>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</si>
  <si>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</si>
  <si>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</si>
  <si>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</si>
  <si>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</si>
  <si>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</si>
  <si>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</si>
  <si>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</si>
  <si>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</si>
  <si>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</si>
  <si>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</si>
  <si>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</si>
  <si>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</si>
  <si>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</si>
  <si>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</si>
  <si>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</si>
  <si>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</si>
  <si>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</si>
  <si>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</si>
  <si>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</si>
  <si>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</si>
  <si>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</si>
  <si>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</si>
  <si>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</si>
  <si>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</si>
  <si>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</si>
  <si>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</si>
  <si>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</si>
  <si>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</si>
  <si>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</si>
  <si>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</si>
  <si>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</si>
  <si>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</si>
  <si>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</si>
  <si>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</si>
  <si>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</si>
  <si>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</si>
  <si>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</si>
  <si>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</si>
  <si>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</si>
  <si>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</si>
  <si>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</si>
  <si>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</si>
  <si>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</si>
  <si>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</si>
  <si>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</si>
  <si>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</si>
  <si>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</si>
  <si>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</si>
  <si>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</si>
  <si>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</si>
  <si>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</si>
  <si>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</si>
  <si>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</si>
  <si>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</si>
  <si>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</si>
  <si>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</si>
  <si>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</si>
  <si>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</si>
  <si>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</si>
  <si>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</si>
  <si>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</si>
  <si>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</si>
  <si>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</si>
  <si>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</si>
  <si>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</si>
  <si>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</si>
  <si>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</si>
  <si>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</si>
  <si>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</si>
  <si>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</si>
  <si>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</si>
  <si>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</si>
  <si>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</si>
  <si>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</si>
  <si>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</si>
  <si>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</si>
  <si>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</si>
  <si>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</si>
  <si>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</si>
  <si>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</si>
  <si>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</si>
  <si>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</si>
  <si>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</si>
  <si>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</si>
  <si>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</si>
  <si>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</si>
  <si>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</si>
  <si>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</si>
  <si>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</si>
  <si>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</si>
  <si>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</si>
  <si>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</si>
  <si>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</si>
  <si>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</si>
  <si>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</si>
  <si>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</si>
  <si>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</si>
  <si>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</si>
  <si>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</si>
  <si>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</si>
  <si>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</si>
  <si>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</si>
  <si>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</si>
  <si>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</si>
  <si>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</si>
  <si>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</si>
  <si>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</si>
  <si>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</si>
  <si>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</si>
  <si>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</si>
  <si>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</si>
  <si>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</si>
  <si>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</si>
  <si>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</si>
  <si>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</si>
  <si>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</si>
  <si>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</si>
  <si>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</si>
  <si>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</si>
  <si>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</si>
  <si>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</si>
  <si>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</si>
  <si>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</si>
  <si>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</si>
  <si>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</si>
  <si>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</si>
  <si>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</si>
  <si>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</si>
  <si>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</si>
  <si>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</si>
  <si>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</si>
  <si>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</si>
  <si>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</si>
  <si>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</si>
  <si>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</si>
  <si>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</si>
  <si>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</si>
  <si>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</si>
  <si>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</si>
  <si>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</si>
  <si>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</si>
  <si>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</si>
  <si>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</si>
  <si>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</si>
  <si>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</si>
  <si>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</si>
  <si>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</si>
  <si>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</si>
  <si>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</si>
  <si>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</si>
  <si>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</si>
  <si>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</si>
  <si>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</si>
  <si>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</si>
  <si>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</si>
  <si>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</si>
  <si>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</si>
  <si>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</si>
  <si>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</si>
  <si>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</si>
  <si>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</si>
  <si>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</si>
  <si>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</si>
  <si>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</si>
  <si>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</si>
  <si>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</si>
  <si>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</si>
  <si>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</si>
  <si>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</si>
  <si>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</si>
  <si>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</si>
  <si>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</si>
  <si>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</si>
  <si>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</si>
  <si>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</si>
  <si>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</si>
  <si>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</si>
  <si>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</si>
  <si>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</si>
  <si>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</si>
  <si>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</si>
  <si>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</si>
  <si>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</si>
  <si>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</si>
  <si>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</si>
  <si>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</si>
  <si>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</si>
  <si>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</si>
  <si>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</si>
  <si>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</si>
  <si>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</si>
  <si>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</si>
  <si>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</si>
  <si>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</si>
  <si>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</si>
  <si>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</si>
  <si>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</si>
  <si>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</si>
  <si>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</si>
  <si>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</si>
  <si>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</si>
  <si>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</si>
  <si>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</si>
  <si>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</si>
  <si>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</si>
  <si>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</si>
  <si>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</si>
  <si>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</si>
  <si>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</si>
  <si>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</si>
  <si>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</si>
  <si>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</si>
  <si>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</si>
  <si>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</si>
  <si>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</si>
  <si>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</si>
  <si>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</si>
  <si>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</si>
  <si>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</si>
  <si>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</si>
  <si>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</si>
  <si>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</si>
  <si>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</si>
  <si>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</si>
  <si>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</si>
  <si>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</si>
  <si>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</si>
  <si>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</si>
  <si>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</si>
  <si>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</si>
  <si>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</si>
  <si>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</si>
  <si>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</si>
  <si>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</si>
  <si>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</si>
  <si>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</si>
  <si>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</si>
  <si>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</si>
  <si>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</si>
  <si>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</si>
  <si>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</si>
  <si>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</si>
  <si>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</si>
  <si>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</si>
  <si>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</si>
  <si>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</si>
  <si>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</si>
  <si>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</si>
  <si>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</si>
  <si>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</si>
  <si>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</si>
  <si>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</si>
  <si>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</si>
  <si>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</si>
  <si>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</si>
  <si>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</si>
  <si>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</si>
  <si>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</si>
  <si>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</si>
  <si>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</si>
  <si>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</si>
  <si>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</si>
  <si>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</si>
  <si>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</si>
  <si>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</si>
  <si>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</si>
  <si>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</si>
  <si>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</si>
  <si>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</si>
  <si>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</si>
  <si>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</si>
  <si>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</si>
  <si>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</si>
  <si>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</si>
  <si>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</si>
  <si>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</si>
  <si>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</si>
  <si>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</si>
  <si>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</si>
  <si>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</si>
  <si>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</si>
  <si>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</si>
  <si>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</si>
  <si>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</si>
  <si>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</si>
  <si>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</si>
  <si>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</si>
  <si>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</si>
  <si>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</si>
  <si>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</si>
  <si>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</si>
  <si>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</si>
  <si>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</si>
  <si>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</si>
  <si>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</si>
  <si>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</si>
  <si>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</si>
  <si>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</si>
  <si>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</si>
  <si>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</si>
  <si>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</si>
  <si>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</si>
  <si>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</si>
  <si>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</si>
  <si>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</si>
  <si>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</si>
  <si>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</si>
  <si>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</si>
  <si>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</si>
  <si>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</si>
  <si>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</si>
  <si>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</si>
  <si>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</si>
  <si>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</si>
  <si>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</si>
  <si>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</si>
  <si>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</si>
  <si>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</si>
  <si>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</si>
  <si>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</si>
  <si>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</si>
  <si>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</si>
  <si>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</si>
  <si>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</si>
  <si>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</si>
  <si>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</si>
  <si>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</si>
  <si>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</si>
  <si>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</si>
  <si>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</si>
  <si>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</si>
  <si>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</si>
  <si>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</si>
  <si>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</si>
  <si>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</si>
  <si>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</si>
  <si>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</si>
  <si>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</si>
  <si>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</si>
  <si>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</si>
  <si>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</si>
  <si>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</si>
  <si>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</si>
  <si>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</si>
  <si>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</si>
  <si>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</si>
  <si>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</si>
  <si>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</si>
  <si>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</si>
  <si>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</si>
  <si>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</si>
  <si>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</si>
  <si>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</si>
  <si>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</si>
  <si>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</si>
  <si>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</si>
  <si>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</si>
  <si>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</si>
  <si>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</si>
  <si>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</si>
  <si>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</si>
  <si>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</si>
  <si>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</si>
  <si>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</si>
  <si>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</si>
  <si>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</si>
  <si>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</si>
  <si>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</si>
  <si>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</si>
  <si>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</si>
  <si>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</si>
  <si>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</si>
  <si>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</si>
  <si>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</si>
  <si>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</si>
  <si>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</si>
  <si>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</si>
  <si>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</si>
  <si>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</si>
  <si>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</si>
  <si>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</si>
  <si>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</si>
  <si>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</si>
  <si>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</si>
  <si>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</si>
  <si>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</si>
  <si>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</si>
  <si>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</si>
  <si>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</si>
  <si>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</si>
  <si>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</si>
  <si>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</si>
  <si>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</si>
  <si>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</si>
  <si>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</si>
  <si>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</si>
  <si>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</si>
  <si>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</si>
  <si>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</si>
  <si>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</si>
  <si>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</si>
  <si>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</si>
  <si>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</si>
  <si>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</si>
  <si>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</si>
  <si>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</si>
  <si>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</si>
  <si>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</si>
  <si>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</si>
  <si>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</si>
  <si>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</si>
  <si>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</si>
  <si>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</si>
  <si>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</si>
  <si>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</si>
  <si>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</si>
  <si>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</si>
  <si>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</si>
  <si>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</si>
  <si>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</si>
  <si>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</si>
  <si>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</si>
  <si>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</si>
  <si>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</si>
  <si>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</si>
  <si>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</si>
  <si>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</si>
  <si>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</si>
  <si>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</si>
  <si>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</si>
  <si>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</si>
  <si>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</si>
  <si>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</si>
  <si>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</si>
  <si>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</si>
  <si>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</si>
  <si>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</si>
  <si>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</si>
  <si>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</si>
  <si>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</si>
  <si>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</si>
  <si>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</si>
  <si>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</si>
  <si>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</si>
  <si>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</si>
  <si>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</si>
  <si>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</si>
  <si>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</si>
  <si>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</si>
  <si>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</si>
  <si>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</si>
  <si>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</si>
  <si>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</si>
  <si>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</si>
  <si>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</si>
  <si>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</si>
  <si>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</si>
  <si>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</si>
  <si>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</si>
  <si>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</si>
  <si>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</si>
  <si>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</si>
  <si>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</si>
  <si>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</si>
  <si>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</si>
  <si>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</si>
  <si>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</si>
  <si>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</si>
  <si>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</si>
  <si>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</si>
  <si>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</si>
  <si>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</si>
  <si>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</si>
  <si>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</si>
  <si>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</si>
  <si>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</si>
  <si>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</si>
  <si>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</si>
  <si>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</si>
  <si>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</si>
  <si>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</si>
  <si>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</si>
  <si>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</si>
  <si>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</si>
  <si>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</si>
  <si>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</si>
  <si>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</si>
  <si>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</si>
  <si>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</si>
  <si>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</si>
  <si>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</si>
  <si>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</si>
  <si>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</si>
  <si>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</si>
  <si>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</si>
  <si>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</si>
  <si>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</si>
  <si>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</si>
  <si>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</si>
  <si>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</si>
  <si>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</si>
  <si>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</si>
  <si>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</si>
  <si>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</si>
  <si>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</si>
  <si>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</si>
  <si>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</si>
  <si>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</si>
  <si>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</si>
  <si>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</si>
  <si>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</si>
  <si>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</si>
  <si>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</si>
  <si>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</si>
  <si>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</si>
  <si>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</si>
  <si>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</si>
  <si>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</si>
  <si>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</si>
  <si>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</si>
  <si>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</si>
  <si>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</si>
  <si>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</si>
  <si>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</si>
  <si>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</si>
  <si>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</si>
  <si>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</si>
  <si>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</si>
  <si>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</si>
  <si>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</si>
  <si>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</si>
  <si>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</si>
  <si>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</si>
  <si>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</si>
  <si>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</si>
  <si>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</si>
  <si>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</si>
  <si>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</si>
  <si>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</si>
  <si>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</si>
  <si>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</si>
  <si>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</si>
  <si>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</si>
  <si>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</si>
  <si>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</si>
  <si>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</si>
  <si>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</si>
  <si>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</si>
  <si>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</si>
  <si>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</si>
  <si>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</si>
  <si>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</si>
  <si>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</si>
  <si>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</si>
  <si>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</si>
  <si>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</si>
  <si>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</si>
  <si>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</si>
  <si>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</si>
  <si>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</si>
  <si>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</si>
  <si>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</si>
  <si>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</si>
  <si>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</si>
  <si>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</si>
  <si>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</si>
  <si>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</si>
  <si>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</si>
  <si>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</si>
  <si>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</si>
  <si>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</si>
  <si>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</si>
  <si>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</si>
  <si>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</si>
  <si>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</si>
  <si>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</si>
  <si>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</si>
  <si>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</si>
  <si>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</si>
  <si>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</si>
  <si>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</si>
  <si>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</si>
  <si>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</si>
  <si>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</si>
  <si>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</si>
  <si>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</si>
  <si>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</si>
  <si>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</si>
  <si>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</si>
  <si>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</si>
  <si>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</si>
  <si>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</si>
  <si>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</si>
  <si>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</si>
  <si>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</si>
  <si>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</si>
  <si>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</si>
  <si>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</si>
  <si>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</si>
  <si>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</si>
  <si>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</si>
  <si>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</si>
  <si>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</si>
  <si>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</si>
  <si>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</si>
  <si>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</si>
  <si>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</si>
  <si>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</si>
  <si>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</si>
  <si>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</si>
  <si>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</si>
  <si>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</si>
  <si>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</si>
  <si>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</si>
  <si>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</si>
  <si>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 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</si>
  <si>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</si>
  <si>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</si>
  <si>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</si>
  <si>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</si>
  <si>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</si>
  <si>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</si>
  <si>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</si>
  <si>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</si>
  <si>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</si>
  <si>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</si>
  <si>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</si>
  <si>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</si>
  <si>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</si>
  <si>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</si>
  <si>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</si>
  <si>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</si>
  <si>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</si>
  <si>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</si>
  <si>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</si>
  <si>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</si>
  <si>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</si>
  <si>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</si>
  <si>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</si>
  <si>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</si>
  <si>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</si>
  <si>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</si>
  <si>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</si>
  <si>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</si>
  <si>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</si>
  <si>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&gt;=50000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</si>
  <si>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</si>
  <si>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</si>
  <si>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</si>
  <si>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</si>
  <si>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</si>
  <si>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</si>
  <si>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</si>
  <si>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</si>
  <si>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</si>
  <si>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</si>
  <si>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</si>
  <si>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</si>
  <si>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</si>
  <si>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</si>
  <si>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</si>
  <si>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</si>
  <si>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</si>
  <si>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</si>
  <si>
    <t>Failed Campaign Backers Statistics</t>
  </si>
  <si>
    <t>Successful Campaign Backers Statistics</t>
  </si>
  <si>
    <t xml:space="preserve">Mean: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</si>
</sst>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righ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alignment horizontal="right"/>
    </dxf>
    <dxf>
      <alignment vertical="top"/>
    </dxf>
  </dxfs>
  <tableStyles count="0" defaultTableStyle="TableStyleMedium2" defaultPivotStyle="PivotStyleLight16"/>
  <colors>
    <mruColors>
      <color rgb="FF8006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Challenge-Talon Mehta.xlsx]Pivot Chart by Parent Cat!PivotTable2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by 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by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660-93CB-03D79E0D72AA}"/>
            </c:ext>
          </c:extLst>
        </c:ser>
        <c:ser>
          <c:idx val="1"/>
          <c:order val="1"/>
          <c:tx>
            <c:strRef>
              <c:f>'Pivot Chart by 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by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6-4660-93CB-03D79E0D72AA}"/>
            </c:ext>
          </c:extLst>
        </c:ser>
        <c:ser>
          <c:idx val="2"/>
          <c:order val="2"/>
          <c:tx>
            <c:strRef>
              <c:f>'Pivot Chart by 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by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6-4660-93CB-03D79E0D72AA}"/>
            </c:ext>
          </c:extLst>
        </c:ser>
        <c:ser>
          <c:idx val="3"/>
          <c:order val="3"/>
          <c:tx>
            <c:strRef>
              <c:f>'Pivot Chart by 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by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6-4660-93CB-03D79E0D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7666416"/>
        <c:axId val="1677665168"/>
      </c:barChart>
      <c:catAx>
        <c:axId val="16776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65168"/>
        <c:crosses val="autoZero"/>
        <c:auto val="1"/>
        <c:lblAlgn val="ctr"/>
        <c:lblOffset val="100"/>
        <c:noMultiLvlLbl val="0"/>
      </c:catAx>
      <c:valAx>
        <c:axId val="16776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Challenge-Talon Mehta.xlsx]Pivot Chart by Sub Cat!PivotTable1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by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8-4825-AA55-E239B4373336}"/>
            </c:ext>
          </c:extLst>
        </c:ser>
        <c:ser>
          <c:idx val="1"/>
          <c:order val="1"/>
          <c:tx>
            <c:strRef>
              <c:f>'Pivot Chart by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8-4825-AA55-E239B4373336}"/>
            </c:ext>
          </c:extLst>
        </c:ser>
        <c:ser>
          <c:idx val="2"/>
          <c:order val="2"/>
          <c:tx>
            <c:strRef>
              <c:f>'Pivot Chart by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A-4B4F-A2FD-5D1A406C6177}"/>
            </c:ext>
          </c:extLst>
        </c:ser>
        <c:ser>
          <c:idx val="3"/>
          <c:order val="3"/>
          <c:tx>
            <c:strRef>
              <c:f>'Pivot Chart by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A-4B4F-A2FD-5D1A406C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8609647"/>
        <c:axId val="1588608815"/>
      </c:barChart>
      <c:catAx>
        <c:axId val="15886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08815"/>
        <c:crosses val="autoZero"/>
        <c:auto val="1"/>
        <c:lblAlgn val="ctr"/>
        <c:lblOffset val="100"/>
        <c:noMultiLvlLbl val="0"/>
      </c:catAx>
      <c:valAx>
        <c:axId val="15886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Challenge-Talon Mehta.xlsx]Pivot Chart by Years!PivotTable5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Chart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B-4465-A36D-6F4D232C4444}"/>
            </c:ext>
          </c:extLst>
        </c:ser>
        <c:ser>
          <c:idx val="1"/>
          <c:order val="1"/>
          <c:tx>
            <c:strRef>
              <c:f>'Pivot Chart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Chart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B-4465-A36D-6F4D232C4444}"/>
            </c:ext>
          </c:extLst>
        </c:ser>
        <c:ser>
          <c:idx val="2"/>
          <c:order val="2"/>
          <c:tx>
            <c:strRef>
              <c:f>'Pivot Chart by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Chart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B-4465-A36D-6F4D232C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377264"/>
        <c:axId val="1532378928"/>
      </c:lineChart>
      <c:catAx>
        <c:axId val="15323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78928"/>
        <c:crosses val="autoZero"/>
        <c:auto val="1"/>
        <c:lblAlgn val="ctr"/>
        <c:lblOffset val="100"/>
        <c:noMultiLvlLbl val="0"/>
      </c:catAx>
      <c:valAx>
        <c:axId val="1532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Goals'!$A:$A</c15:sqref>
                  </c15:fullRef>
                </c:ext>
              </c:extLst>
              <c:f>'Outcomes Based on Goals'!$A$2:$A$1048576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Goals'!$F$2:$F$13</c15:sqref>
                  </c15:fullRef>
                </c:ext>
              </c:extLst>
              <c:f>'Outcomes Based on Goals'!$F$3:$F$13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E-4061-92F2-859D576D3C3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Goals'!$A:$A</c15:sqref>
                  </c15:fullRef>
                </c:ext>
              </c:extLst>
              <c:f>'Outcomes Based on Goals'!$A$2:$A$1048576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Goals'!$G$2:$G$13</c15:sqref>
                  </c15:fullRef>
                </c:ext>
              </c:extLst>
              <c:f>'Outcomes Based on Goals'!$G$3:$G$13</c:f>
              <c:numCache>
                <c:formatCode>0%</c:formatCode>
                <c:ptCount val="11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E-4061-92F2-859D576D3C3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Goals'!$A:$A</c15:sqref>
                  </c15:fullRef>
                </c:ext>
              </c:extLst>
              <c:f>'Outcomes Based on Goals'!$A$2:$A$1048576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Goals'!$H$2:$H$13</c15:sqref>
                  </c15:fullRef>
                </c:ext>
              </c:extLst>
              <c:f>'Outcomes Based on Goals'!$H$3:$H$13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E-4061-92F2-859D576D3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3066096"/>
        <c:axId val="1413044048"/>
      </c:lineChart>
      <c:catAx>
        <c:axId val="14130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44048"/>
        <c:crosses val="autoZero"/>
        <c:auto val="1"/>
        <c:lblAlgn val="ctr"/>
        <c:lblOffset val="100"/>
        <c:noMultiLvlLbl val="0"/>
      </c:catAx>
      <c:valAx>
        <c:axId val="14130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66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23</xdr:col>
      <xdr:colOff>152400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891C0-0D08-FB12-7A3E-F10740E60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161925</xdr:rowOff>
    </xdr:from>
    <xdr:to>
      <xdr:col>18</xdr:col>
      <xdr:colOff>323850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C2516-5706-EA05-4D09-137967D21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95250</xdr:rowOff>
    </xdr:from>
    <xdr:to>
      <xdr:col>12</xdr:col>
      <xdr:colOff>523875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E62D-87B6-9B5E-6065-1C4EB2D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23810</xdr:colOff>
      <xdr:row>13</xdr:row>
      <xdr:rowOff>66675</xdr:rowOff>
    </xdr:from>
    <xdr:to>
      <xdr:col>15</xdr:col>
      <xdr:colOff>57149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7D26E-3A15-88AE-E14C-A7ABCA72F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on Mehta" refreshedDate="44976.487054745368" createdVersion="8" refreshedVersion="8" minRefreshableVersion="3" recordCount="1001" xr:uid="{8B408B25-5CE5-440B-A727-EE20209C26B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on Mehta" refreshedDate="44977.336788078705" createdVersion="8" refreshedVersion="8" minRefreshableVersion="3" recordCount="1001" xr:uid="{F907093C-C925-4AC4-B792-1F56047FA371}">
  <cacheSource type="worksheet">
    <worksheetSource ref="B1:T1048576" sheet="Crowdfunding"/>
  </cacheSource>
  <cacheFields count="21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x v="0"/>
    <n v="0"/>
    <x v="0"/>
    <s v="CAD"/>
    <x v="0"/>
    <x v="0"/>
    <x v="0"/>
    <b v="0"/>
    <x v="0"/>
    <x v="0"/>
    <x v="0"/>
  </r>
  <r>
    <n v="1"/>
    <s v="Odom Inc"/>
    <s v="Managed bottom-line architecture"/>
    <n v="1400"/>
    <n v="14560"/>
    <x v="1"/>
    <x v="1"/>
    <x v="1"/>
    <n v="92.151898734177209"/>
    <x v="1"/>
    <s v="USD"/>
    <x v="1"/>
    <x v="1"/>
    <x v="0"/>
    <b v="1"/>
    <x v="1"/>
    <x v="1"/>
    <x v="1"/>
  </r>
  <r>
    <n v="2"/>
    <s v="Melton, Robinson and Fritz"/>
    <s v="Function-based leadingedge pricing structure"/>
    <n v="108400"/>
    <n v="142523"/>
    <x v="2"/>
    <x v="1"/>
    <x v="2"/>
    <n v="100.01614035087719"/>
    <x v="2"/>
    <s v="AUD"/>
    <x v="2"/>
    <x v="2"/>
    <x v="0"/>
    <b v="0"/>
    <x v="2"/>
    <x v="2"/>
    <x v="2"/>
  </r>
  <r>
    <n v="3"/>
    <s v="Mcdonald, Gonzalez and Ross"/>
    <s v="Vision-oriented fresh-thinking conglomeration"/>
    <n v="4200"/>
    <n v="2477"/>
    <x v="3"/>
    <x v="0"/>
    <x v="3"/>
    <n v="103.20833333333333"/>
    <x v="1"/>
    <s v="USD"/>
    <x v="3"/>
    <x v="3"/>
    <x v="0"/>
    <b v="0"/>
    <x v="1"/>
    <x v="1"/>
    <x v="1"/>
  </r>
  <r>
    <n v="4"/>
    <s v="Larson-Little"/>
    <s v="Proactive foreground core"/>
    <n v="7600"/>
    <n v="5265"/>
    <x v="4"/>
    <x v="0"/>
    <x v="4"/>
    <n v="99.339622641509436"/>
    <x v="1"/>
    <s v="USD"/>
    <x v="4"/>
    <x v="4"/>
    <x v="0"/>
    <b v="0"/>
    <x v="3"/>
    <x v="3"/>
    <x v="3"/>
  </r>
  <r>
    <n v="5"/>
    <s v="Harris Group"/>
    <s v="Open-source optimizing database"/>
    <n v="7600"/>
    <n v="13195"/>
    <x v="5"/>
    <x v="1"/>
    <x v="5"/>
    <n v="75.833333333333329"/>
    <x v="3"/>
    <s v="DKK"/>
    <x v="5"/>
    <x v="5"/>
    <x v="0"/>
    <b v="0"/>
    <x v="3"/>
    <x v="3"/>
    <x v="3"/>
  </r>
  <r>
    <n v="6"/>
    <s v="Ortiz, Coleman and Mitchell"/>
    <s v="Operative upward-trending algorithm"/>
    <n v="5200"/>
    <n v="1090"/>
    <x v="6"/>
    <x v="0"/>
    <x v="6"/>
    <n v="60.555555555555557"/>
    <x v="4"/>
    <s v="GBP"/>
    <x v="6"/>
    <x v="6"/>
    <x v="0"/>
    <b v="0"/>
    <x v="4"/>
    <x v="4"/>
    <x v="4"/>
  </r>
  <r>
    <n v="7"/>
    <s v="Carter-Guzman"/>
    <s v="Centralized cohesive challenge"/>
    <n v="4500"/>
    <n v="14741"/>
    <x v="7"/>
    <x v="1"/>
    <x v="7"/>
    <n v="64.93832599118943"/>
    <x v="3"/>
    <s v="DKK"/>
    <x v="7"/>
    <x v="7"/>
    <x v="0"/>
    <b v="0"/>
    <x v="3"/>
    <x v="3"/>
    <x v="3"/>
  </r>
  <r>
    <n v="8"/>
    <s v="Nunez-Richards"/>
    <s v="Exclusive attitude-oriented intranet"/>
    <n v="110100"/>
    <n v="21946"/>
    <x v="8"/>
    <x v="2"/>
    <x v="8"/>
    <n v="30.997175141242938"/>
    <x v="3"/>
    <s v="DKK"/>
    <x v="8"/>
    <x v="8"/>
    <x v="0"/>
    <b v="0"/>
    <x v="3"/>
    <x v="3"/>
    <x v="3"/>
  </r>
  <r>
    <n v="9"/>
    <s v="Rangel, Holt and Jones"/>
    <s v="Open-source fresh-thinking model"/>
    <n v="6200"/>
    <n v="3208"/>
    <x v="9"/>
    <x v="0"/>
    <x v="9"/>
    <n v="72.909090909090907"/>
    <x v="1"/>
    <s v="USD"/>
    <x v="9"/>
    <x v="9"/>
    <x v="0"/>
    <b v="0"/>
    <x v="5"/>
    <x v="1"/>
    <x v="5"/>
  </r>
  <r>
    <n v="10"/>
    <s v="Green Ltd"/>
    <s v="Monitored empowering installation"/>
    <n v="5200"/>
    <n v="13838"/>
    <x v="10"/>
    <x v="1"/>
    <x v="10"/>
    <n v="62.9"/>
    <x v="1"/>
    <s v="USD"/>
    <x v="10"/>
    <x v="10"/>
    <x v="0"/>
    <b v="0"/>
    <x v="6"/>
    <x v="4"/>
    <x v="6"/>
  </r>
  <r>
    <n v="11"/>
    <s v="Perez, Johnson and Gardner"/>
    <s v="Grass-roots zero administration system engine"/>
    <n v="6300"/>
    <n v="3030"/>
    <x v="11"/>
    <x v="0"/>
    <x v="11"/>
    <n v="112.22222222222223"/>
    <x v="1"/>
    <s v="USD"/>
    <x v="11"/>
    <x v="11"/>
    <x v="0"/>
    <b v="1"/>
    <x v="3"/>
    <x v="3"/>
    <x v="3"/>
  </r>
  <r>
    <n v="12"/>
    <s v="Kim Ltd"/>
    <s v="Assimilated hybrid intranet"/>
    <n v="6300"/>
    <n v="5629"/>
    <x v="12"/>
    <x v="0"/>
    <x v="12"/>
    <n v="102.34545454545454"/>
    <x v="1"/>
    <s v="USD"/>
    <x v="12"/>
    <x v="12"/>
    <x v="0"/>
    <b v="0"/>
    <x v="6"/>
    <x v="4"/>
    <x v="6"/>
  </r>
  <r>
    <n v="13"/>
    <s v="Walker, Taylor and Coleman"/>
    <s v="Multi-tiered directional open architecture"/>
    <n v="4200"/>
    <n v="10295"/>
    <x v="13"/>
    <x v="1"/>
    <x v="13"/>
    <n v="105.05102040816327"/>
    <x v="1"/>
    <s v="USD"/>
    <x v="13"/>
    <x v="13"/>
    <x v="0"/>
    <b v="0"/>
    <x v="7"/>
    <x v="1"/>
    <x v="7"/>
  </r>
  <r>
    <n v="14"/>
    <s v="Rodriguez, Rose and Stewart"/>
    <s v="Cloned directional synergy"/>
    <n v="28200"/>
    <n v="18829"/>
    <x v="14"/>
    <x v="0"/>
    <x v="14"/>
    <n v="94.144999999999996"/>
    <x v="1"/>
    <s v="USD"/>
    <x v="14"/>
    <x v="14"/>
    <x v="0"/>
    <b v="0"/>
    <x v="7"/>
    <x v="1"/>
    <x v="7"/>
  </r>
  <r>
    <n v="15"/>
    <s v="Wright, Hunt and Rowe"/>
    <s v="Extended eco-centric pricing structure"/>
    <n v="81200"/>
    <n v="38414"/>
    <x v="15"/>
    <x v="0"/>
    <x v="15"/>
    <n v="84.986725663716811"/>
    <x v="1"/>
    <s v="USD"/>
    <x v="15"/>
    <x v="15"/>
    <x v="0"/>
    <b v="0"/>
    <x v="8"/>
    <x v="2"/>
    <x v="8"/>
  </r>
  <r>
    <n v="16"/>
    <s v="Hines Inc"/>
    <s v="Cross-platform systemic adapter"/>
    <n v="1700"/>
    <n v="11041"/>
    <x v="16"/>
    <x v="1"/>
    <x v="16"/>
    <n v="110.41"/>
    <x v="1"/>
    <s v="USD"/>
    <x v="16"/>
    <x v="16"/>
    <x v="0"/>
    <b v="0"/>
    <x v="9"/>
    <x v="5"/>
    <x v="9"/>
  </r>
  <r>
    <n v="17"/>
    <s v="Cochran-Nguyen"/>
    <s v="Seamless 4thgeneration methodology"/>
    <n v="84600"/>
    <n v="134845"/>
    <x v="17"/>
    <x v="1"/>
    <x v="17"/>
    <n v="107.96236989591674"/>
    <x v="1"/>
    <s v="USD"/>
    <x v="17"/>
    <x v="17"/>
    <x v="0"/>
    <b v="0"/>
    <x v="10"/>
    <x v="4"/>
    <x v="10"/>
  </r>
  <r>
    <n v="18"/>
    <s v="Johnson-Gould"/>
    <s v="Exclusive needs-based adapter"/>
    <n v="9100"/>
    <n v="6089"/>
    <x v="18"/>
    <x v="3"/>
    <x v="18"/>
    <n v="45.103703703703701"/>
    <x v="1"/>
    <s v="USD"/>
    <x v="18"/>
    <x v="18"/>
    <x v="0"/>
    <b v="0"/>
    <x v="3"/>
    <x v="3"/>
    <x v="3"/>
  </r>
  <r>
    <n v="19"/>
    <s v="Perez-Hess"/>
    <s v="Down-sized cohesive archive"/>
    <n v="62500"/>
    <n v="30331"/>
    <x v="19"/>
    <x v="0"/>
    <x v="19"/>
    <n v="45.001483679525222"/>
    <x v="1"/>
    <s v="USD"/>
    <x v="19"/>
    <x v="19"/>
    <x v="0"/>
    <b v="1"/>
    <x v="3"/>
    <x v="3"/>
    <x v="3"/>
  </r>
  <r>
    <n v="20"/>
    <s v="Reeves, Thompson and Richardson"/>
    <s v="Proactive composite alliance"/>
    <n v="131800"/>
    <n v="147936"/>
    <x v="20"/>
    <x v="1"/>
    <x v="20"/>
    <n v="105.97134670487107"/>
    <x v="1"/>
    <s v="USD"/>
    <x v="20"/>
    <x v="20"/>
    <x v="0"/>
    <b v="0"/>
    <x v="6"/>
    <x v="4"/>
    <x v="6"/>
  </r>
  <r>
    <n v="21"/>
    <s v="Simmons-Reynolds"/>
    <s v="Re-engineered intangible definition"/>
    <n v="94000"/>
    <n v="38533"/>
    <x v="21"/>
    <x v="0"/>
    <x v="21"/>
    <n v="69.055555555555557"/>
    <x v="1"/>
    <s v="USD"/>
    <x v="21"/>
    <x v="21"/>
    <x v="0"/>
    <b v="0"/>
    <x v="3"/>
    <x v="3"/>
    <x v="3"/>
  </r>
  <r>
    <n v="22"/>
    <s v="Collier Inc"/>
    <s v="Enhanced dynamic definition"/>
    <n v="59100"/>
    <n v="75690"/>
    <x v="22"/>
    <x v="1"/>
    <x v="22"/>
    <n v="85.044943820224717"/>
    <x v="1"/>
    <s v="USD"/>
    <x v="22"/>
    <x v="22"/>
    <x v="0"/>
    <b v="0"/>
    <x v="3"/>
    <x v="3"/>
    <x v="3"/>
  </r>
  <r>
    <n v="23"/>
    <s v="Gray-Jenkins"/>
    <s v="Devolved next generation adapter"/>
    <n v="4500"/>
    <n v="14942"/>
    <x v="23"/>
    <x v="1"/>
    <x v="23"/>
    <n v="105.22535211267606"/>
    <x v="4"/>
    <s v="GBP"/>
    <x v="23"/>
    <x v="23"/>
    <x v="0"/>
    <b v="0"/>
    <x v="4"/>
    <x v="4"/>
    <x v="4"/>
  </r>
  <r>
    <n v="24"/>
    <s v="Scott, Wilson and Martin"/>
    <s v="Cross-platform intermediate frame"/>
    <n v="92400"/>
    <n v="104257"/>
    <x v="24"/>
    <x v="1"/>
    <x v="24"/>
    <n v="39.003741114852225"/>
    <x v="1"/>
    <s v="USD"/>
    <x v="24"/>
    <x v="24"/>
    <x v="0"/>
    <b v="0"/>
    <x v="8"/>
    <x v="2"/>
    <x v="8"/>
  </r>
  <r>
    <n v="25"/>
    <s v="Caldwell, Velazquez and Wilson"/>
    <s v="Monitored impactful analyzer"/>
    <n v="5500"/>
    <n v="11904"/>
    <x v="25"/>
    <x v="1"/>
    <x v="25"/>
    <n v="73.030674846625772"/>
    <x v="1"/>
    <s v="USD"/>
    <x v="25"/>
    <x v="25"/>
    <x v="0"/>
    <b v="1"/>
    <x v="11"/>
    <x v="6"/>
    <x v="11"/>
  </r>
  <r>
    <n v="26"/>
    <s v="Spencer-Bates"/>
    <s v="Optional responsive customer loyalty"/>
    <n v="107500"/>
    <n v="51814"/>
    <x v="26"/>
    <x v="3"/>
    <x v="26"/>
    <n v="35.009459459459457"/>
    <x v="1"/>
    <s v="USD"/>
    <x v="26"/>
    <x v="26"/>
    <x v="0"/>
    <b v="0"/>
    <x v="3"/>
    <x v="3"/>
    <x v="3"/>
  </r>
  <r>
    <n v="27"/>
    <s v="Best, Carr and Williams"/>
    <s v="Diverse transitional migration"/>
    <n v="2000"/>
    <n v="1599"/>
    <x v="27"/>
    <x v="0"/>
    <x v="27"/>
    <n v="106.6"/>
    <x v="1"/>
    <s v="USD"/>
    <x v="27"/>
    <x v="27"/>
    <x v="0"/>
    <b v="0"/>
    <x v="1"/>
    <x v="1"/>
    <x v="1"/>
  </r>
  <r>
    <n v="28"/>
    <s v="Campbell, Brown and Powell"/>
    <s v="Synchronized global task-force"/>
    <n v="130800"/>
    <n v="137635"/>
    <x v="28"/>
    <x v="1"/>
    <x v="28"/>
    <n v="61.997747747747745"/>
    <x v="1"/>
    <s v="USD"/>
    <x v="28"/>
    <x v="28"/>
    <x v="0"/>
    <b v="1"/>
    <x v="3"/>
    <x v="3"/>
    <x v="3"/>
  </r>
  <r>
    <n v="29"/>
    <s v="Johnson, Parker and Haynes"/>
    <s v="Focused 6thgeneration forecast"/>
    <n v="45900"/>
    <n v="150965"/>
    <x v="29"/>
    <x v="1"/>
    <x v="29"/>
    <n v="94.000622665006233"/>
    <x v="5"/>
    <s v="CHF"/>
    <x v="29"/>
    <x v="29"/>
    <x v="0"/>
    <b v="0"/>
    <x v="12"/>
    <x v="4"/>
    <x v="12"/>
  </r>
  <r>
    <n v="30"/>
    <s v="Clark-Cooke"/>
    <s v="Down-sized analyzing challenge"/>
    <n v="9000"/>
    <n v="14455"/>
    <x v="30"/>
    <x v="1"/>
    <x v="30"/>
    <n v="112.05426356589147"/>
    <x v="1"/>
    <s v="USD"/>
    <x v="30"/>
    <x v="30"/>
    <x v="0"/>
    <b v="0"/>
    <x v="10"/>
    <x v="4"/>
    <x v="10"/>
  </r>
  <r>
    <n v="31"/>
    <s v="Schroeder Ltd"/>
    <s v="Progressive needs-based focus group"/>
    <n v="3500"/>
    <n v="10850"/>
    <x v="31"/>
    <x v="1"/>
    <x v="31"/>
    <n v="48.008849557522126"/>
    <x v="4"/>
    <s v="GBP"/>
    <x v="31"/>
    <x v="31"/>
    <x v="0"/>
    <b v="0"/>
    <x v="11"/>
    <x v="6"/>
    <x v="11"/>
  </r>
  <r>
    <n v="32"/>
    <s v="Jackson PLC"/>
    <s v="Ergonomic 6thgeneration success"/>
    <n v="101000"/>
    <n v="87676"/>
    <x v="32"/>
    <x v="0"/>
    <x v="32"/>
    <n v="38.004334633723452"/>
    <x v="6"/>
    <s v="EUR"/>
    <x v="32"/>
    <x v="32"/>
    <x v="0"/>
    <b v="0"/>
    <x v="4"/>
    <x v="4"/>
    <x v="4"/>
  </r>
  <r>
    <n v="33"/>
    <s v="Blair, Collins and Carter"/>
    <s v="Exclusive interactive approach"/>
    <n v="50200"/>
    <n v="189666"/>
    <x v="33"/>
    <x v="1"/>
    <x v="33"/>
    <n v="35.000184535892231"/>
    <x v="1"/>
    <s v="USD"/>
    <x v="33"/>
    <x v="33"/>
    <x v="0"/>
    <b v="0"/>
    <x v="3"/>
    <x v="3"/>
    <x v="3"/>
  </r>
  <r>
    <n v="34"/>
    <s v="Maldonado and Sons"/>
    <s v="Reverse-engineered asynchronous archive"/>
    <n v="9300"/>
    <n v="14025"/>
    <x v="34"/>
    <x v="1"/>
    <x v="34"/>
    <n v="85"/>
    <x v="1"/>
    <s v="USD"/>
    <x v="34"/>
    <x v="34"/>
    <x v="0"/>
    <b v="0"/>
    <x v="4"/>
    <x v="4"/>
    <x v="4"/>
  </r>
  <r>
    <n v="35"/>
    <s v="Mitchell and Sons"/>
    <s v="Synergized intangible challenge"/>
    <n v="125500"/>
    <n v="188628"/>
    <x v="35"/>
    <x v="1"/>
    <x v="35"/>
    <n v="95.993893129770996"/>
    <x v="3"/>
    <s v="DKK"/>
    <x v="35"/>
    <x v="35"/>
    <x v="0"/>
    <b v="1"/>
    <x v="6"/>
    <x v="4"/>
    <x v="6"/>
  </r>
  <r>
    <n v="36"/>
    <s v="Jackson-Lewis"/>
    <s v="Monitored multi-state encryption"/>
    <n v="700"/>
    <n v="1101"/>
    <x v="36"/>
    <x v="1"/>
    <x v="36"/>
    <n v="68.8125"/>
    <x v="1"/>
    <s v="USD"/>
    <x v="36"/>
    <x v="36"/>
    <x v="0"/>
    <b v="0"/>
    <x v="3"/>
    <x v="3"/>
    <x v="3"/>
  </r>
  <r>
    <n v="37"/>
    <s v="Black, Armstrong and Anderson"/>
    <s v="Profound attitude-oriented functionalities"/>
    <n v="8100"/>
    <n v="11339"/>
    <x v="37"/>
    <x v="1"/>
    <x v="37"/>
    <n v="105.97196261682242"/>
    <x v="1"/>
    <s v="USD"/>
    <x v="37"/>
    <x v="37"/>
    <x v="0"/>
    <b v="1"/>
    <x v="13"/>
    <x v="5"/>
    <x v="13"/>
  </r>
  <r>
    <n v="38"/>
    <s v="Maldonado-Gonzalez"/>
    <s v="Digitized client-driven database"/>
    <n v="3100"/>
    <n v="10085"/>
    <x v="38"/>
    <x v="1"/>
    <x v="38"/>
    <n v="75.261194029850742"/>
    <x v="1"/>
    <s v="USD"/>
    <x v="38"/>
    <x v="38"/>
    <x v="0"/>
    <b v="0"/>
    <x v="14"/>
    <x v="7"/>
    <x v="14"/>
  </r>
  <r>
    <n v="39"/>
    <s v="Kim-Rice"/>
    <s v="Organized bi-directional function"/>
    <n v="9900"/>
    <n v="5027"/>
    <x v="39"/>
    <x v="0"/>
    <x v="39"/>
    <n v="57.125"/>
    <x v="3"/>
    <s v="DKK"/>
    <x v="39"/>
    <x v="39"/>
    <x v="0"/>
    <b v="0"/>
    <x v="3"/>
    <x v="3"/>
    <x v="3"/>
  </r>
  <r>
    <n v="40"/>
    <s v="Garcia, Garcia and Lopez"/>
    <s v="Reduced stable middleware"/>
    <n v="8800"/>
    <n v="14878"/>
    <x v="40"/>
    <x v="1"/>
    <x v="40"/>
    <n v="75.141414141414145"/>
    <x v="1"/>
    <s v="USD"/>
    <x v="40"/>
    <x v="40"/>
    <x v="0"/>
    <b v="1"/>
    <x v="8"/>
    <x v="2"/>
    <x v="8"/>
  </r>
  <r>
    <n v="41"/>
    <s v="Watts Group"/>
    <s v="Universal 5thgeneration neural-net"/>
    <n v="5600"/>
    <n v="11924"/>
    <x v="41"/>
    <x v="1"/>
    <x v="41"/>
    <n v="107.42342342342343"/>
    <x v="6"/>
    <s v="EUR"/>
    <x v="41"/>
    <x v="41"/>
    <x v="0"/>
    <b v="1"/>
    <x v="1"/>
    <x v="1"/>
    <x v="1"/>
  </r>
  <r>
    <n v="42"/>
    <s v="Werner-Bryant"/>
    <s v="Virtual uniform frame"/>
    <n v="1800"/>
    <n v="7991"/>
    <x v="42"/>
    <x v="1"/>
    <x v="42"/>
    <n v="35.995495495495497"/>
    <x v="1"/>
    <s v="USD"/>
    <x v="42"/>
    <x v="42"/>
    <x v="0"/>
    <b v="0"/>
    <x v="0"/>
    <x v="0"/>
    <x v="0"/>
  </r>
  <r>
    <n v="43"/>
    <s v="Schmitt-Mendoza"/>
    <s v="Profound explicit paradigm"/>
    <n v="90200"/>
    <n v="167717"/>
    <x v="43"/>
    <x v="1"/>
    <x v="43"/>
    <n v="26.998873148744366"/>
    <x v="1"/>
    <s v="USD"/>
    <x v="43"/>
    <x v="43"/>
    <x v="0"/>
    <b v="0"/>
    <x v="15"/>
    <x v="5"/>
    <x v="15"/>
  </r>
  <r>
    <n v="44"/>
    <s v="Reid-Mccullough"/>
    <s v="Visionary real-time groupware"/>
    <n v="1600"/>
    <n v="10541"/>
    <x v="44"/>
    <x v="1"/>
    <x v="13"/>
    <n v="107.56122448979592"/>
    <x v="3"/>
    <s v="DKK"/>
    <x v="44"/>
    <x v="44"/>
    <x v="0"/>
    <b v="0"/>
    <x v="13"/>
    <x v="5"/>
    <x v="13"/>
  </r>
  <r>
    <n v="45"/>
    <s v="Woods-Clark"/>
    <s v="Networked tertiary Graphical User Interface"/>
    <n v="9500"/>
    <n v="4530"/>
    <x v="45"/>
    <x v="0"/>
    <x v="44"/>
    <n v="94.375"/>
    <x v="1"/>
    <s v="USD"/>
    <x v="45"/>
    <x v="45"/>
    <x v="0"/>
    <b v="1"/>
    <x v="3"/>
    <x v="3"/>
    <x v="3"/>
  </r>
  <r>
    <n v="46"/>
    <s v="Vaughn, Hunt and Caldwell"/>
    <s v="Virtual grid-enabled task-force"/>
    <n v="3700"/>
    <n v="4247"/>
    <x v="46"/>
    <x v="1"/>
    <x v="45"/>
    <n v="46.163043478260867"/>
    <x v="1"/>
    <s v="USD"/>
    <x v="46"/>
    <x v="46"/>
    <x v="0"/>
    <b v="0"/>
    <x v="1"/>
    <x v="1"/>
    <x v="1"/>
  </r>
  <r>
    <n v="47"/>
    <s v="Bennett and Sons"/>
    <s v="Function-based multi-state software"/>
    <n v="1500"/>
    <n v="7129"/>
    <x v="47"/>
    <x v="1"/>
    <x v="46"/>
    <n v="47.845637583892618"/>
    <x v="1"/>
    <s v="USD"/>
    <x v="47"/>
    <x v="47"/>
    <x v="0"/>
    <b v="0"/>
    <x v="3"/>
    <x v="3"/>
    <x v="3"/>
  </r>
  <r>
    <n v="48"/>
    <s v="Lamb Inc"/>
    <s v="Optimized leadingedge concept"/>
    <n v="33300"/>
    <n v="128862"/>
    <x v="48"/>
    <x v="1"/>
    <x v="47"/>
    <n v="53.007815713698065"/>
    <x v="1"/>
    <s v="USD"/>
    <x v="48"/>
    <x v="48"/>
    <x v="0"/>
    <b v="0"/>
    <x v="3"/>
    <x v="3"/>
    <x v="3"/>
  </r>
  <r>
    <n v="49"/>
    <s v="Casey-Kelly"/>
    <s v="Sharable holistic interface"/>
    <n v="7200"/>
    <n v="13653"/>
    <x v="49"/>
    <x v="1"/>
    <x v="48"/>
    <n v="45.059405940594061"/>
    <x v="1"/>
    <s v="USD"/>
    <x v="49"/>
    <x v="49"/>
    <x v="0"/>
    <b v="0"/>
    <x v="1"/>
    <x v="1"/>
    <x v="1"/>
  </r>
  <r>
    <n v="50"/>
    <s v="Jones, Taylor and Moore"/>
    <s v="Down-sized system-worthy secured line"/>
    <n v="100"/>
    <n v="2"/>
    <x v="50"/>
    <x v="0"/>
    <x v="49"/>
    <n v="2"/>
    <x v="6"/>
    <s v="EUR"/>
    <x v="50"/>
    <x v="50"/>
    <x v="0"/>
    <b v="0"/>
    <x v="16"/>
    <x v="1"/>
    <x v="16"/>
  </r>
  <r>
    <n v="51"/>
    <s v="Bradshaw, Gill and Donovan"/>
    <s v="Inverse secondary infrastructure"/>
    <n v="158100"/>
    <n v="145243"/>
    <x v="51"/>
    <x v="0"/>
    <x v="50"/>
    <n v="99.006816632583508"/>
    <x v="4"/>
    <s v="GBP"/>
    <x v="51"/>
    <x v="51"/>
    <x v="0"/>
    <b v="1"/>
    <x v="8"/>
    <x v="2"/>
    <x v="8"/>
  </r>
  <r>
    <n v="52"/>
    <s v="Hernandez, Rodriguez and Clark"/>
    <s v="Organic foreground leverage"/>
    <n v="7200"/>
    <n v="2459"/>
    <x v="52"/>
    <x v="0"/>
    <x v="51"/>
    <n v="32.786666666666669"/>
    <x v="1"/>
    <s v="USD"/>
    <x v="52"/>
    <x v="52"/>
    <x v="0"/>
    <b v="0"/>
    <x v="3"/>
    <x v="3"/>
    <x v="3"/>
  </r>
  <r>
    <n v="53"/>
    <s v="Smith-Jones"/>
    <s v="Reverse-engineered static concept"/>
    <n v="8800"/>
    <n v="12356"/>
    <x v="53"/>
    <x v="1"/>
    <x v="52"/>
    <n v="59.119617224880386"/>
    <x v="1"/>
    <s v="USD"/>
    <x v="53"/>
    <x v="53"/>
    <x v="0"/>
    <b v="0"/>
    <x v="6"/>
    <x v="4"/>
    <x v="6"/>
  </r>
  <r>
    <n v="54"/>
    <s v="Roy PLC"/>
    <s v="Multi-channeled neutral customer loyalty"/>
    <n v="6000"/>
    <n v="5392"/>
    <x v="54"/>
    <x v="0"/>
    <x v="53"/>
    <n v="44.93333333333333"/>
    <x v="1"/>
    <s v="USD"/>
    <x v="54"/>
    <x v="54"/>
    <x v="0"/>
    <b v="0"/>
    <x v="8"/>
    <x v="2"/>
    <x v="8"/>
  </r>
  <r>
    <n v="55"/>
    <s v="Wright, Brooks and Villarreal"/>
    <s v="Reverse-engineered bifurcated strategy"/>
    <n v="6600"/>
    <n v="11746"/>
    <x v="55"/>
    <x v="1"/>
    <x v="54"/>
    <n v="89.664122137404576"/>
    <x v="1"/>
    <s v="USD"/>
    <x v="55"/>
    <x v="55"/>
    <x v="0"/>
    <b v="0"/>
    <x v="17"/>
    <x v="1"/>
    <x v="17"/>
  </r>
  <r>
    <n v="56"/>
    <s v="Flores, Miller and Johnson"/>
    <s v="Horizontal context-sensitive knowledge user"/>
    <n v="8000"/>
    <n v="11493"/>
    <x v="56"/>
    <x v="1"/>
    <x v="55"/>
    <n v="70.079268292682926"/>
    <x v="1"/>
    <s v="USD"/>
    <x v="56"/>
    <x v="56"/>
    <x v="0"/>
    <b v="0"/>
    <x v="8"/>
    <x v="2"/>
    <x v="8"/>
  </r>
  <r>
    <n v="57"/>
    <s v="Bridges, Freeman and Kim"/>
    <s v="Cross-group multi-state task-force"/>
    <n v="2900"/>
    <n v="6243"/>
    <x v="57"/>
    <x v="1"/>
    <x v="56"/>
    <n v="31.059701492537314"/>
    <x v="1"/>
    <s v="USD"/>
    <x v="57"/>
    <x v="57"/>
    <x v="0"/>
    <b v="0"/>
    <x v="11"/>
    <x v="6"/>
    <x v="11"/>
  </r>
  <r>
    <n v="58"/>
    <s v="Anderson-Perez"/>
    <s v="Expanded 3rdgeneration strategy"/>
    <n v="2700"/>
    <n v="6132"/>
    <x v="58"/>
    <x v="1"/>
    <x v="57"/>
    <n v="29.061611374407583"/>
    <x v="1"/>
    <s v="USD"/>
    <x v="58"/>
    <x v="58"/>
    <x v="0"/>
    <b v="0"/>
    <x v="3"/>
    <x v="3"/>
    <x v="3"/>
  </r>
  <r>
    <n v="59"/>
    <s v="Wright, Fox and Marks"/>
    <s v="Assimilated real-time support"/>
    <n v="1400"/>
    <n v="3851"/>
    <x v="59"/>
    <x v="1"/>
    <x v="58"/>
    <n v="30.0859375"/>
    <x v="1"/>
    <s v="USD"/>
    <x v="59"/>
    <x v="59"/>
    <x v="0"/>
    <b v="1"/>
    <x v="3"/>
    <x v="3"/>
    <x v="3"/>
  </r>
  <r>
    <n v="60"/>
    <s v="Crawford-Peters"/>
    <s v="User-centric regional database"/>
    <n v="94200"/>
    <n v="135997"/>
    <x v="60"/>
    <x v="1"/>
    <x v="59"/>
    <n v="84.998125000000002"/>
    <x v="0"/>
    <s v="CAD"/>
    <x v="60"/>
    <x v="60"/>
    <x v="0"/>
    <b v="0"/>
    <x v="3"/>
    <x v="3"/>
    <x v="3"/>
  </r>
  <r>
    <n v="61"/>
    <s v="Romero-Hoffman"/>
    <s v="Open-source zero administration complexity"/>
    <n v="199200"/>
    <n v="184750"/>
    <x v="61"/>
    <x v="0"/>
    <x v="60"/>
    <n v="82.001775410563695"/>
    <x v="0"/>
    <s v="CAD"/>
    <x v="61"/>
    <x v="61"/>
    <x v="0"/>
    <b v="0"/>
    <x v="3"/>
    <x v="3"/>
    <x v="3"/>
  </r>
  <r>
    <n v="62"/>
    <s v="Sparks-West"/>
    <s v="Organized incremental standardization"/>
    <n v="2000"/>
    <n v="14452"/>
    <x v="62"/>
    <x v="1"/>
    <x v="61"/>
    <n v="58.040160642570278"/>
    <x v="1"/>
    <s v="USD"/>
    <x v="62"/>
    <x v="62"/>
    <x v="0"/>
    <b v="0"/>
    <x v="2"/>
    <x v="2"/>
    <x v="2"/>
  </r>
  <r>
    <n v="63"/>
    <s v="Baker, Morgan and Brown"/>
    <s v="Assimilated didactic open system"/>
    <n v="4700"/>
    <n v="557"/>
    <x v="63"/>
    <x v="0"/>
    <x v="62"/>
    <n v="111.4"/>
    <x v="1"/>
    <s v="USD"/>
    <x v="63"/>
    <x v="63"/>
    <x v="0"/>
    <b v="0"/>
    <x v="3"/>
    <x v="3"/>
    <x v="3"/>
  </r>
  <r>
    <n v="64"/>
    <s v="Mosley-Gilbert"/>
    <s v="Vision-oriented logistical intranet"/>
    <n v="2800"/>
    <n v="2734"/>
    <x v="64"/>
    <x v="0"/>
    <x v="63"/>
    <n v="71.94736842105263"/>
    <x v="1"/>
    <s v="USD"/>
    <x v="64"/>
    <x v="64"/>
    <x v="0"/>
    <b v="1"/>
    <x v="2"/>
    <x v="2"/>
    <x v="2"/>
  </r>
  <r>
    <n v="65"/>
    <s v="Berry-Boyer"/>
    <s v="Mandatory incremental projection"/>
    <n v="6100"/>
    <n v="14405"/>
    <x v="65"/>
    <x v="1"/>
    <x v="64"/>
    <n v="61.038135593220339"/>
    <x v="1"/>
    <s v="USD"/>
    <x v="65"/>
    <x v="65"/>
    <x v="0"/>
    <b v="0"/>
    <x v="3"/>
    <x v="3"/>
    <x v="3"/>
  </r>
  <r>
    <n v="66"/>
    <s v="Sanders-Allen"/>
    <s v="Grass-roots needs-based encryption"/>
    <n v="2900"/>
    <n v="1307"/>
    <x v="66"/>
    <x v="0"/>
    <x v="65"/>
    <n v="108.91666666666667"/>
    <x v="1"/>
    <s v="USD"/>
    <x v="66"/>
    <x v="66"/>
    <x v="0"/>
    <b v="1"/>
    <x v="3"/>
    <x v="3"/>
    <x v="3"/>
  </r>
  <r>
    <n v="67"/>
    <s v="Lopez Inc"/>
    <s v="Team-oriented 6thgeneration middleware"/>
    <n v="72600"/>
    <n v="117892"/>
    <x v="67"/>
    <x v="1"/>
    <x v="66"/>
    <n v="29.001722017220171"/>
    <x v="4"/>
    <s v="GBP"/>
    <x v="67"/>
    <x v="67"/>
    <x v="0"/>
    <b v="1"/>
    <x v="8"/>
    <x v="2"/>
    <x v="8"/>
  </r>
  <r>
    <n v="68"/>
    <s v="Moreno-Turner"/>
    <s v="Inverse multi-tasking installation"/>
    <n v="5700"/>
    <n v="14508"/>
    <x v="68"/>
    <x v="1"/>
    <x v="67"/>
    <n v="58.975609756097562"/>
    <x v="6"/>
    <s v="EUR"/>
    <x v="68"/>
    <x v="68"/>
    <x v="0"/>
    <b v="1"/>
    <x v="3"/>
    <x v="3"/>
    <x v="3"/>
  </r>
  <r>
    <n v="69"/>
    <s v="Jones-Watson"/>
    <s v="Switchable disintermediate moderator"/>
    <n v="7900"/>
    <n v="1901"/>
    <x v="69"/>
    <x v="3"/>
    <x v="68"/>
    <n v="111.82352941176471"/>
    <x v="1"/>
    <s v="USD"/>
    <x v="69"/>
    <x v="69"/>
    <x v="0"/>
    <b v="0"/>
    <x v="3"/>
    <x v="3"/>
    <x v="3"/>
  </r>
  <r>
    <n v="70"/>
    <s v="Barker Inc"/>
    <s v="Re-engineered 24/7 task-force"/>
    <n v="128000"/>
    <n v="158389"/>
    <x v="70"/>
    <x v="1"/>
    <x v="69"/>
    <n v="63.995555555555555"/>
    <x v="6"/>
    <s v="EUR"/>
    <x v="70"/>
    <x v="70"/>
    <x v="0"/>
    <b v="1"/>
    <x v="3"/>
    <x v="3"/>
    <x v="3"/>
  </r>
  <r>
    <n v="71"/>
    <s v="Tate, Bass and House"/>
    <s v="Organic object-oriented budgetary management"/>
    <n v="6000"/>
    <n v="6484"/>
    <x v="71"/>
    <x v="1"/>
    <x v="70"/>
    <n v="85.315789473684205"/>
    <x v="1"/>
    <s v="USD"/>
    <x v="71"/>
    <x v="49"/>
    <x v="0"/>
    <b v="0"/>
    <x v="3"/>
    <x v="3"/>
    <x v="3"/>
  </r>
  <r>
    <n v="72"/>
    <s v="Hampton, Lewis and Ray"/>
    <s v="Seamless coherent parallelism"/>
    <n v="600"/>
    <n v="4022"/>
    <x v="72"/>
    <x v="1"/>
    <x v="71"/>
    <n v="74.481481481481481"/>
    <x v="1"/>
    <s v="USD"/>
    <x v="72"/>
    <x v="71"/>
    <x v="0"/>
    <b v="0"/>
    <x v="10"/>
    <x v="4"/>
    <x v="10"/>
  </r>
  <r>
    <n v="73"/>
    <s v="Collins-Goodman"/>
    <s v="Cross-platform even-keeled initiative"/>
    <n v="1400"/>
    <n v="9253"/>
    <x v="73"/>
    <x v="1"/>
    <x v="39"/>
    <n v="105.14772727272727"/>
    <x v="1"/>
    <s v="USD"/>
    <x v="73"/>
    <x v="72"/>
    <x v="0"/>
    <b v="0"/>
    <x v="17"/>
    <x v="1"/>
    <x v="17"/>
  </r>
  <r>
    <n v="74"/>
    <s v="Davis-Michael"/>
    <s v="Progressive tertiary framework"/>
    <n v="3900"/>
    <n v="4776"/>
    <x v="74"/>
    <x v="1"/>
    <x v="72"/>
    <n v="56.188235294117646"/>
    <x v="4"/>
    <s v="GBP"/>
    <x v="74"/>
    <x v="73"/>
    <x v="0"/>
    <b v="0"/>
    <x v="16"/>
    <x v="1"/>
    <x v="16"/>
  </r>
  <r>
    <n v="75"/>
    <s v="White, Torres and Bishop"/>
    <s v="Multi-layered dynamic protocol"/>
    <n v="9700"/>
    <n v="14606"/>
    <x v="75"/>
    <x v="1"/>
    <x v="73"/>
    <n v="85.917647058823533"/>
    <x v="1"/>
    <s v="USD"/>
    <x v="75"/>
    <x v="74"/>
    <x v="0"/>
    <b v="0"/>
    <x v="14"/>
    <x v="7"/>
    <x v="14"/>
  </r>
  <r>
    <n v="76"/>
    <s v="Martin, Conway and Larsen"/>
    <s v="Horizontal next generation function"/>
    <n v="122900"/>
    <n v="95993"/>
    <x v="76"/>
    <x v="0"/>
    <x v="74"/>
    <n v="57.00296912114014"/>
    <x v="1"/>
    <s v="USD"/>
    <x v="76"/>
    <x v="75"/>
    <x v="1"/>
    <b v="1"/>
    <x v="3"/>
    <x v="3"/>
    <x v="3"/>
  </r>
  <r>
    <n v="77"/>
    <s v="Acevedo-Huffman"/>
    <s v="Pre-emptive impactful model"/>
    <n v="9500"/>
    <n v="4460"/>
    <x v="77"/>
    <x v="0"/>
    <x v="75"/>
    <n v="79.642857142857139"/>
    <x v="1"/>
    <s v="USD"/>
    <x v="77"/>
    <x v="76"/>
    <x v="0"/>
    <b v="1"/>
    <x v="10"/>
    <x v="4"/>
    <x v="10"/>
  </r>
  <r>
    <n v="78"/>
    <s v="Montgomery, Larson and Spencer"/>
    <s v="User-centric bifurcated knowledge user"/>
    <n v="4500"/>
    <n v="13536"/>
    <x v="78"/>
    <x v="1"/>
    <x v="76"/>
    <n v="41.018181818181816"/>
    <x v="1"/>
    <s v="USD"/>
    <x v="78"/>
    <x v="77"/>
    <x v="0"/>
    <b v="0"/>
    <x v="18"/>
    <x v="5"/>
    <x v="18"/>
  </r>
  <r>
    <n v="79"/>
    <s v="Soto LLC"/>
    <s v="Triple-buffered reciprocal project"/>
    <n v="57800"/>
    <n v="40228"/>
    <x v="79"/>
    <x v="0"/>
    <x v="77"/>
    <n v="48.004773269689736"/>
    <x v="1"/>
    <s v="USD"/>
    <x v="79"/>
    <x v="78"/>
    <x v="0"/>
    <b v="0"/>
    <x v="3"/>
    <x v="3"/>
    <x v="3"/>
  </r>
  <r>
    <n v="80"/>
    <s v="Sutton, Barrett and Tucker"/>
    <s v="Cross-platform needs-based approach"/>
    <n v="1100"/>
    <n v="7012"/>
    <x v="80"/>
    <x v="1"/>
    <x v="78"/>
    <n v="55.212598425196852"/>
    <x v="1"/>
    <s v="USD"/>
    <x v="80"/>
    <x v="79"/>
    <x v="0"/>
    <b v="0"/>
    <x v="11"/>
    <x v="6"/>
    <x v="11"/>
  </r>
  <r>
    <n v="81"/>
    <s v="Gomez, Bailey and Flores"/>
    <s v="User-friendly static contingency"/>
    <n v="16800"/>
    <n v="37857"/>
    <x v="81"/>
    <x v="1"/>
    <x v="79"/>
    <n v="92.109489051094897"/>
    <x v="1"/>
    <s v="USD"/>
    <x v="81"/>
    <x v="80"/>
    <x v="0"/>
    <b v="0"/>
    <x v="1"/>
    <x v="1"/>
    <x v="1"/>
  </r>
  <r>
    <n v="82"/>
    <s v="Porter-George"/>
    <s v="Reactive content-based framework"/>
    <n v="1000"/>
    <n v="14973"/>
    <x v="82"/>
    <x v="1"/>
    <x v="80"/>
    <n v="83.183333333333337"/>
    <x v="4"/>
    <s v="GBP"/>
    <x v="82"/>
    <x v="4"/>
    <x v="0"/>
    <b v="1"/>
    <x v="11"/>
    <x v="6"/>
    <x v="11"/>
  </r>
  <r>
    <n v="83"/>
    <s v="Fitzgerald PLC"/>
    <s v="Realigned user-facing concept"/>
    <n v="106400"/>
    <n v="39996"/>
    <x v="83"/>
    <x v="0"/>
    <x v="81"/>
    <n v="39.996000000000002"/>
    <x v="1"/>
    <s v="USD"/>
    <x v="83"/>
    <x v="81"/>
    <x v="0"/>
    <b v="0"/>
    <x v="5"/>
    <x v="1"/>
    <x v="5"/>
  </r>
  <r>
    <n v="84"/>
    <s v="Cisneros-Burton"/>
    <s v="Public-key zero tolerance orchestration"/>
    <n v="31400"/>
    <n v="41564"/>
    <x v="84"/>
    <x v="1"/>
    <x v="82"/>
    <n v="111.1336898395722"/>
    <x v="1"/>
    <s v="USD"/>
    <x v="84"/>
    <x v="82"/>
    <x v="0"/>
    <b v="0"/>
    <x v="8"/>
    <x v="2"/>
    <x v="8"/>
  </r>
  <r>
    <n v="85"/>
    <s v="Hill, Lawson and Wilkinson"/>
    <s v="Multi-tiered eco-centric architecture"/>
    <n v="4900"/>
    <n v="6430"/>
    <x v="85"/>
    <x v="1"/>
    <x v="83"/>
    <n v="90.563380281690144"/>
    <x v="2"/>
    <s v="AUD"/>
    <x v="85"/>
    <x v="83"/>
    <x v="0"/>
    <b v="0"/>
    <x v="7"/>
    <x v="1"/>
    <x v="7"/>
  </r>
  <r>
    <n v="86"/>
    <s v="Davis-Smith"/>
    <s v="Organic motivating firmware"/>
    <n v="7400"/>
    <n v="12405"/>
    <x v="86"/>
    <x v="1"/>
    <x v="84"/>
    <n v="61.108374384236456"/>
    <x v="1"/>
    <s v="USD"/>
    <x v="86"/>
    <x v="84"/>
    <x v="1"/>
    <b v="0"/>
    <x v="3"/>
    <x v="3"/>
    <x v="3"/>
  </r>
  <r>
    <n v="87"/>
    <s v="Farrell and Sons"/>
    <s v="Synergized 4thgeneration conglomeration"/>
    <n v="198500"/>
    <n v="123040"/>
    <x v="87"/>
    <x v="0"/>
    <x v="85"/>
    <n v="83.022941970310384"/>
    <x v="2"/>
    <s v="AUD"/>
    <x v="87"/>
    <x v="85"/>
    <x v="0"/>
    <b v="1"/>
    <x v="1"/>
    <x v="1"/>
    <x v="1"/>
  </r>
  <r>
    <n v="88"/>
    <s v="Clark Group"/>
    <s v="Grass-roots fault-tolerant policy"/>
    <n v="4800"/>
    <n v="12516"/>
    <x v="88"/>
    <x v="1"/>
    <x v="86"/>
    <n v="110.76106194690266"/>
    <x v="1"/>
    <s v="USD"/>
    <x v="88"/>
    <x v="86"/>
    <x v="0"/>
    <b v="0"/>
    <x v="18"/>
    <x v="5"/>
    <x v="18"/>
  </r>
  <r>
    <n v="89"/>
    <s v="White, Singleton and Zimmerman"/>
    <s v="Monitored scalable knowledgebase"/>
    <n v="3400"/>
    <n v="8588"/>
    <x v="89"/>
    <x v="1"/>
    <x v="87"/>
    <n v="89.458333333333329"/>
    <x v="1"/>
    <s v="USD"/>
    <x v="89"/>
    <x v="87"/>
    <x v="0"/>
    <b v="0"/>
    <x v="3"/>
    <x v="3"/>
    <x v="3"/>
  </r>
  <r>
    <n v="90"/>
    <s v="Kramer Group"/>
    <s v="Synergistic explicit parallelism"/>
    <n v="7800"/>
    <n v="6132"/>
    <x v="90"/>
    <x v="0"/>
    <x v="88"/>
    <n v="57.849056603773583"/>
    <x v="1"/>
    <s v="USD"/>
    <x v="90"/>
    <x v="88"/>
    <x v="0"/>
    <b v="1"/>
    <x v="3"/>
    <x v="3"/>
    <x v="3"/>
  </r>
  <r>
    <n v="91"/>
    <s v="Frazier, Patrick and Smith"/>
    <s v="Enhanced systemic analyzer"/>
    <n v="154300"/>
    <n v="74688"/>
    <x v="91"/>
    <x v="0"/>
    <x v="89"/>
    <n v="109.99705449189985"/>
    <x v="6"/>
    <s v="EUR"/>
    <x v="91"/>
    <x v="89"/>
    <x v="0"/>
    <b v="0"/>
    <x v="18"/>
    <x v="5"/>
    <x v="18"/>
  </r>
  <r>
    <n v="92"/>
    <s v="Santos, Bell and Lloyd"/>
    <s v="Object-based analyzing knowledge user"/>
    <n v="20000"/>
    <n v="51775"/>
    <x v="92"/>
    <x v="1"/>
    <x v="90"/>
    <n v="103.96586345381526"/>
    <x v="5"/>
    <s v="CHF"/>
    <x v="92"/>
    <x v="40"/>
    <x v="0"/>
    <b v="1"/>
    <x v="11"/>
    <x v="6"/>
    <x v="11"/>
  </r>
  <r>
    <n v="93"/>
    <s v="Hall and Sons"/>
    <s v="Pre-emptive radical architecture"/>
    <n v="108800"/>
    <n v="65877"/>
    <x v="93"/>
    <x v="3"/>
    <x v="91"/>
    <n v="107.99508196721311"/>
    <x v="1"/>
    <s v="USD"/>
    <x v="93"/>
    <x v="90"/>
    <x v="0"/>
    <b v="1"/>
    <x v="3"/>
    <x v="3"/>
    <x v="3"/>
  </r>
  <r>
    <n v="94"/>
    <s v="Hanson Inc"/>
    <s v="Grass-roots web-enabled contingency"/>
    <n v="2900"/>
    <n v="8807"/>
    <x v="94"/>
    <x v="1"/>
    <x v="80"/>
    <n v="48.927777777777777"/>
    <x v="4"/>
    <s v="GBP"/>
    <x v="94"/>
    <x v="91"/>
    <x v="0"/>
    <b v="0"/>
    <x v="2"/>
    <x v="2"/>
    <x v="2"/>
  </r>
  <r>
    <n v="95"/>
    <s v="Sanchez LLC"/>
    <s v="Stand-alone system-worthy standardization"/>
    <n v="900"/>
    <n v="1017"/>
    <x v="95"/>
    <x v="1"/>
    <x v="11"/>
    <n v="37.666666666666664"/>
    <x v="1"/>
    <s v="USD"/>
    <x v="95"/>
    <x v="92"/>
    <x v="0"/>
    <b v="0"/>
    <x v="4"/>
    <x v="4"/>
    <x v="4"/>
  </r>
  <r>
    <n v="96"/>
    <s v="Howard Ltd"/>
    <s v="Down-sized systematic policy"/>
    <n v="69700"/>
    <n v="151513"/>
    <x v="96"/>
    <x v="1"/>
    <x v="92"/>
    <n v="64.999141999141997"/>
    <x v="1"/>
    <s v="USD"/>
    <x v="96"/>
    <x v="36"/>
    <x v="0"/>
    <b v="0"/>
    <x v="3"/>
    <x v="3"/>
    <x v="3"/>
  </r>
  <r>
    <n v="97"/>
    <s v="Stewart LLC"/>
    <s v="Cloned bi-directional architecture"/>
    <n v="1300"/>
    <n v="12047"/>
    <x v="97"/>
    <x v="1"/>
    <x v="86"/>
    <n v="106.61061946902655"/>
    <x v="1"/>
    <s v="USD"/>
    <x v="48"/>
    <x v="93"/>
    <x v="0"/>
    <b v="0"/>
    <x v="0"/>
    <x v="0"/>
    <x v="0"/>
  </r>
  <r>
    <n v="98"/>
    <s v="Arias, Allen and Miller"/>
    <s v="Seamless transitional portal"/>
    <n v="97800"/>
    <n v="32951"/>
    <x v="98"/>
    <x v="0"/>
    <x v="93"/>
    <n v="27.009016393442622"/>
    <x v="2"/>
    <s v="AUD"/>
    <x v="97"/>
    <x v="94"/>
    <x v="0"/>
    <b v="0"/>
    <x v="11"/>
    <x v="6"/>
    <x v="11"/>
  </r>
  <r>
    <n v="99"/>
    <s v="Baker-Morris"/>
    <s v="Fully-configurable motivating approach"/>
    <n v="7600"/>
    <n v="14951"/>
    <x v="99"/>
    <x v="1"/>
    <x v="55"/>
    <n v="91.16463414634147"/>
    <x v="1"/>
    <s v="USD"/>
    <x v="98"/>
    <x v="95"/>
    <x v="0"/>
    <b v="0"/>
    <x v="3"/>
    <x v="3"/>
    <x v="3"/>
  </r>
  <r>
    <n v="100"/>
    <s v="Tucker, Fox and Green"/>
    <s v="Upgradable fault-tolerant approach"/>
    <n v="100"/>
    <n v="1"/>
    <x v="100"/>
    <x v="0"/>
    <x v="49"/>
    <n v="1"/>
    <x v="1"/>
    <s v="USD"/>
    <x v="99"/>
    <x v="96"/>
    <x v="0"/>
    <b v="0"/>
    <x v="3"/>
    <x v="3"/>
    <x v="3"/>
  </r>
  <r>
    <n v="101"/>
    <s v="Douglas LLC"/>
    <s v="Reduced heuristic moratorium"/>
    <n v="900"/>
    <n v="9193"/>
    <x v="101"/>
    <x v="1"/>
    <x v="55"/>
    <n v="56.054878048780488"/>
    <x v="1"/>
    <s v="USD"/>
    <x v="100"/>
    <x v="97"/>
    <x v="0"/>
    <b v="1"/>
    <x v="5"/>
    <x v="1"/>
    <x v="5"/>
  </r>
  <r>
    <n v="102"/>
    <s v="Garcia Inc"/>
    <s v="Front-line web-enabled model"/>
    <n v="3700"/>
    <n v="10422"/>
    <x v="102"/>
    <x v="1"/>
    <x v="94"/>
    <n v="31.017857142857142"/>
    <x v="1"/>
    <s v="USD"/>
    <x v="101"/>
    <x v="98"/>
    <x v="0"/>
    <b v="1"/>
    <x v="8"/>
    <x v="2"/>
    <x v="8"/>
  </r>
  <r>
    <n v="103"/>
    <s v="Frye, Hunt and Powell"/>
    <s v="Polarized incremental emulation"/>
    <n v="10000"/>
    <n v="2461"/>
    <x v="103"/>
    <x v="0"/>
    <x v="95"/>
    <n v="66.513513513513516"/>
    <x v="6"/>
    <s v="EUR"/>
    <x v="102"/>
    <x v="99"/>
    <x v="0"/>
    <b v="0"/>
    <x v="5"/>
    <x v="1"/>
    <x v="5"/>
  </r>
  <r>
    <n v="104"/>
    <s v="Smith, Wells and Nguyen"/>
    <s v="Self-enabling grid-enabled initiative"/>
    <n v="119200"/>
    <n v="170623"/>
    <x v="104"/>
    <x v="1"/>
    <x v="96"/>
    <n v="89.005216484089729"/>
    <x v="1"/>
    <s v="USD"/>
    <x v="103"/>
    <x v="100"/>
    <x v="0"/>
    <b v="0"/>
    <x v="7"/>
    <x v="1"/>
    <x v="7"/>
  </r>
  <r>
    <n v="105"/>
    <s v="Charles-Johnson"/>
    <s v="Total fresh-thinking system engine"/>
    <n v="6800"/>
    <n v="9829"/>
    <x v="105"/>
    <x v="1"/>
    <x v="97"/>
    <n v="103.46315789473684"/>
    <x v="1"/>
    <s v="USD"/>
    <x v="104"/>
    <x v="101"/>
    <x v="0"/>
    <b v="0"/>
    <x v="2"/>
    <x v="2"/>
    <x v="2"/>
  </r>
  <r>
    <n v="106"/>
    <s v="Brandt, Carter and Wood"/>
    <s v="Ameliorated clear-thinking circuit"/>
    <n v="3900"/>
    <n v="14006"/>
    <x v="106"/>
    <x v="1"/>
    <x v="98"/>
    <n v="95.278911564625844"/>
    <x v="1"/>
    <s v="USD"/>
    <x v="105"/>
    <x v="102"/>
    <x v="0"/>
    <b v="0"/>
    <x v="3"/>
    <x v="3"/>
    <x v="3"/>
  </r>
  <r>
    <n v="107"/>
    <s v="Tucker, Schmidt and Reid"/>
    <s v="Multi-layered encompassing installation"/>
    <n v="3500"/>
    <n v="6527"/>
    <x v="107"/>
    <x v="1"/>
    <x v="99"/>
    <n v="75.895348837209298"/>
    <x v="1"/>
    <s v="USD"/>
    <x v="106"/>
    <x v="103"/>
    <x v="0"/>
    <b v="1"/>
    <x v="3"/>
    <x v="3"/>
    <x v="3"/>
  </r>
  <r>
    <n v="108"/>
    <s v="Decker Inc"/>
    <s v="Universal encompassing implementation"/>
    <n v="1500"/>
    <n v="8929"/>
    <x v="108"/>
    <x v="1"/>
    <x v="100"/>
    <n v="107.57831325301204"/>
    <x v="1"/>
    <s v="USD"/>
    <x v="107"/>
    <x v="104"/>
    <x v="0"/>
    <b v="0"/>
    <x v="4"/>
    <x v="4"/>
    <x v="4"/>
  </r>
  <r>
    <n v="109"/>
    <s v="Romero and Sons"/>
    <s v="Object-based client-server application"/>
    <n v="5200"/>
    <n v="3079"/>
    <x v="109"/>
    <x v="0"/>
    <x v="101"/>
    <n v="51.31666666666667"/>
    <x v="1"/>
    <s v="USD"/>
    <x v="108"/>
    <x v="105"/>
    <x v="0"/>
    <b v="0"/>
    <x v="19"/>
    <x v="4"/>
    <x v="19"/>
  </r>
  <r>
    <n v="110"/>
    <s v="Castillo-Carey"/>
    <s v="Cross-platform solution-oriented process improvement"/>
    <n v="142400"/>
    <n v="21307"/>
    <x v="110"/>
    <x v="0"/>
    <x v="102"/>
    <n v="71.983108108108112"/>
    <x v="1"/>
    <s v="USD"/>
    <x v="109"/>
    <x v="106"/>
    <x v="0"/>
    <b v="0"/>
    <x v="0"/>
    <x v="0"/>
    <x v="0"/>
  </r>
  <r>
    <n v="111"/>
    <s v="Hart-Briggs"/>
    <s v="Re-engineered user-facing approach"/>
    <n v="61400"/>
    <n v="73653"/>
    <x v="111"/>
    <x v="1"/>
    <x v="103"/>
    <n v="108.95414201183432"/>
    <x v="1"/>
    <s v="USD"/>
    <x v="110"/>
    <x v="107"/>
    <x v="0"/>
    <b v="0"/>
    <x v="15"/>
    <x v="5"/>
    <x v="15"/>
  </r>
  <r>
    <n v="112"/>
    <s v="Jones-Meyer"/>
    <s v="Re-engineered client-driven hub"/>
    <n v="4700"/>
    <n v="12635"/>
    <x v="112"/>
    <x v="1"/>
    <x v="104"/>
    <n v="35"/>
    <x v="2"/>
    <s v="AUD"/>
    <x v="111"/>
    <x v="108"/>
    <x v="0"/>
    <b v="0"/>
    <x v="2"/>
    <x v="2"/>
    <x v="2"/>
  </r>
  <r>
    <n v="113"/>
    <s v="Wright, Hartman and Yu"/>
    <s v="User-friendly tertiary array"/>
    <n v="3300"/>
    <n v="12437"/>
    <x v="113"/>
    <x v="1"/>
    <x v="54"/>
    <n v="94.938931297709928"/>
    <x v="1"/>
    <s v="USD"/>
    <x v="112"/>
    <x v="109"/>
    <x v="0"/>
    <b v="0"/>
    <x v="0"/>
    <x v="0"/>
    <x v="0"/>
  </r>
  <r>
    <n v="114"/>
    <s v="Harper-Davis"/>
    <s v="Robust heuristic encoding"/>
    <n v="1900"/>
    <n v="13816"/>
    <x v="114"/>
    <x v="1"/>
    <x v="105"/>
    <n v="109.65079365079364"/>
    <x v="1"/>
    <s v="USD"/>
    <x v="113"/>
    <x v="110"/>
    <x v="0"/>
    <b v="1"/>
    <x v="8"/>
    <x v="2"/>
    <x v="8"/>
  </r>
  <r>
    <n v="115"/>
    <s v="Barrett PLC"/>
    <s v="Team-oriented clear-thinking capacity"/>
    <n v="166700"/>
    <n v="145382"/>
    <x v="115"/>
    <x v="0"/>
    <x v="106"/>
    <n v="44.001815980629537"/>
    <x v="6"/>
    <s v="EUR"/>
    <x v="114"/>
    <x v="111"/>
    <x v="0"/>
    <b v="0"/>
    <x v="13"/>
    <x v="5"/>
    <x v="13"/>
  </r>
  <r>
    <n v="116"/>
    <s v="David-Clark"/>
    <s v="De-engineered motivating standardization"/>
    <n v="7200"/>
    <n v="6336"/>
    <x v="116"/>
    <x v="0"/>
    <x v="107"/>
    <n v="86.794520547945211"/>
    <x v="1"/>
    <s v="USD"/>
    <x v="115"/>
    <x v="112"/>
    <x v="0"/>
    <b v="0"/>
    <x v="3"/>
    <x v="3"/>
    <x v="3"/>
  </r>
  <r>
    <n v="117"/>
    <s v="Chaney-Dennis"/>
    <s v="Business-focused 24hour groupware"/>
    <n v="4900"/>
    <n v="8523"/>
    <x v="117"/>
    <x v="1"/>
    <x v="108"/>
    <n v="30.992727272727272"/>
    <x v="1"/>
    <s v="USD"/>
    <x v="116"/>
    <x v="113"/>
    <x v="0"/>
    <b v="0"/>
    <x v="19"/>
    <x v="4"/>
    <x v="19"/>
  </r>
  <r>
    <n v="118"/>
    <s v="Robinson, Lopez and Christensen"/>
    <s v="Organic next generation protocol"/>
    <n v="5400"/>
    <n v="6351"/>
    <x v="118"/>
    <x v="1"/>
    <x v="109"/>
    <n v="94.791044776119406"/>
    <x v="1"/>
    <s v="USD"/>
    <x v="117"/>
    <x v="114"/>
    <x v="0"/>
    <b v="0"/>
    <x v="14"/>
    <x v="7"/>
    <x v="14"/>
  </r>
  <r>
    <n v="119"/>
    <s v="Clark and Sons"/>
    <s v="Reverse-engineered full-range Internet solution"/>
    <n v="5000"/>
    <n v="10748"/>
    <x v="119"/>
    <x v="1"/>
    <x v="110"/>
    <n v="69.79220779220779"/>
    <x v="1"/>
    <s v="USD"/>
    <x v="118"/>
    <x v="115"/>
    <x v="0"/>
    <b v="1"/>
    <x v="4"/>
    <x v="4"/>
    <x v="4"/>
  </r>
  <r>
    <n v="120"/>
    <s v="Vega Group"/>
    <s v="Synchronized regional synergy"/>
    <n v="75100"/>
    <n v="112272"/>
    <x v="120"/>
    <x v="1"/>
    <x v="111"/>
    <n v="63.003367003367003"/>
    <x v="1"/>
    <s v="USD"/>
    <x v="119"/>
    <x v="116"/>
    <x v="0"/>
    <b v="1"/>
    <x v="20"/>
    <x v="6"/>
    <x v="20"/>
  </r>
  <r>
    <n v="121"/>
    <s v="Brown-Brown"/>
    <s v="Multi-lateral homogeneous success"/>
    <n v="45300"/>
    <n v="99361"/>
    <x v="121"/>
    <x v="1"/>
    <x v="112"/>
    <n v="110.0343300110742"/>
    <x v="1"/>
    <s v="USD"/>
    <x v="33"/>
    <x v="117"/>
    <x v="0"/>
    <b v="0"/>
    <x v="11"/>
    <x v="6"/>
    <x v="11"/>
  </r>
  <r>
    <n v="122"/>
    <s v="Taylor PLC"/>
    <s v="Seamless zero-defect solution"/>
    <n v="136800"/>
    <n v="88055"/>
    <x v="122"/>
    <x v="0"/>
    <x v="113"/>
    <n v="25.997933274284026"/>
    <x v="1"/>
    <s v="USD"/>
    <x v="120"/>
    <x v="95"/>
    <x v="0"/>
    <b v="0"/>
    <x v="13"/>
    <x v="5"/>
    <x v="13"/>
  </r>
  <r>
    <n v="123"/>
    <s v="Edwards-Lewis"/>
    <s v="Enhanced scalable concept"/>
    <n v="177700"/>
    <n v="33092"/>
    <x v="123"/>
    <x v="0"/>
    <x v="114"/>
    <n v="49.987915407854985"/>
    <x v="0"/>
    <s v="CAD"/>
    <x v="121"/>
    <x v="118"/>
    <x v="1"/>
    <b v="0"/>
    <x v="3"/>
    <x v="3"/>
    <x v="3"/>
  </r>
  <r>
    <n v="124"/>
    <s v="Stanton, Neal and Rodriguez"/>
    <s v="Polarized uniform software"/>
    <n v="2600"/>
    <n v="9562"/>
    <x v="124"/>
    <x v="1"/>
    <x v="115"/>
    <n v="101.72340425531915"/>
    <x v="6"/>
    <s v="EUR"/>
    <x v="122"/>
    <x v="119"/>
    <x v="0"/>
    <b v="0"/>
    <x v="14"/>
    <x v="7"/>
    <x v="14"/>
  </r>
  <r>
    <n v="125"/>
    <s v="Pratt LLC"/>
    <s v="Stand-alone web-enabled moderator"/>
    <n v="5300"/>
    <n v="8475"/>
    <x v="125"/>
    <x v="1"/>
    <x v="80"/>
    <n v="47.083333333333336"/>
    <x v="1"/>
    <s v="USD"/>
    <x v="123"/>
    <x v="120"/>
    <x v="0"/>
    <b v="0"/>
    <x v="3"/>
    <x v="3"/>
    <x v="3"/>
  </r>
  <r>
    <n v="126"/>
    <s v="Gross PLC"/>
    <s v="Proactive methodical benchmark"/>
    <n v="180200"/>
    <n v="69617"/>
    <x v="126"/>
    <x v="0"/>
    <x v="116"/>
    <n v="89.944444444444443"/>
    <x v="1"/>
    <s v="USD"/>
    <x v="124"/>
    <x v="121"/>
    <x v="0"/>
    <b v="1"/>
    <x v="3"/>
    <x v="3"/>
    <x v="3"/>
  </r>
  <r>
    <n v="127"/>
    <s v="Martinez, Gomez and Dalton"/>
    <s v="Team-oriented 6thgeneration matrix"/>
    <n v="103200"/>
    <n v="53067"/>
    <x v="127"/>
    <x v="0"/>
    <x v="117"/>
    <n v="78.96875"/>
    <x v="0"/>
    <s v="CAD"/>
    <x v="125"/>
    <x v="122"/>
    <x v="0"/>
    <b v="0"/>
    <x v="3"/>
    <x v="3"/>
    <x v="3"/>
  </r>
  <r>
    <n v="128"/>
    <s v="Allen-Curtis"/>
    <s v="Phased human-resource core"/>
    <n v="70600"/>
    <n v="42596"/>
    <x v="128"/>
    <x v="3"/>
    <x v="118"/>
    <n v="80.067669172932327"/>
    <x v="1"/>
    <s v="USD"/>
    <x v="126"/>
    <x v="123"/>
    <x v="0"/>
    <b v="0"/>
    <x v="1"/>
    <x v="1"/>
    <x v="1"/>
  </r>
  <r>
    <n v="129"/>
    <s v="Morgan-Martinez"/>
    <s v="Mandatory tertiary implementation"/>
    <n v="148500"/>
    <n v="4756"/>
    <x v="129"/>
    <x v="3"/>
    <x v="12"/>
    <n v="86.472727272727269"/>
    <x v="2"/>
    <s v="AUD"/>
    <x v="127"/>
    <x v="97"/>
    <x v="0"/>
    <b v="0"/>
    <x v="0"/>
    <x v="0"/>
    <x v="0"/>
  </r>
  <r>
    <n v="130"/>
    <s v="Luna, Anderson and Fox"/>
    <s v="Secured directional encryption"/>
    <n v="9600"/>
    <n v="14925"/>
    <x v="130"/>
    <x v="1"/>
    <x v="119"/>
    <n v="28.001876172607879"/>
    <x v="3"/>
    <s v="DKK"/>
    <x v="128"/>
    <x v="124"/>
    <x v="0"/>
    <b v="0"/>
    <x v="6"/>
    <x v="4"/>
    <x v="6"/>
  </r>
  <r>
    <n v="131"/>
    <s v="Fleming, Zhang and Henderson"/>
    <s v="Distributed 5thgeneration implementation"/>
    <n v="164700"/>
    <n v="166116"/>
    <x v="131"/>
    <x v="1"/>
    <x v="120"/>
    <n v="67.996725337699544"/>
    <x v="4"/>
    <s v="GBP"/>
    <x v="129"/>
    <x v="125"/>
    <x v="0"/>
    <b v="0"/>
    <x v="2"/>
    <x v="2"/>
    <x v="2"/>
  </r>
  <r>
    <n v="132"/>
    <s v="Flowers and Sons"/>
    <s v="Virtual static core"/>
    <n v="3300"/>
    <n v="3834"/>
    <x v="132"/>
    <x v="1"/>
    <x v="121"/>
    <n v="43.078651685393261"/>
    <x v="1"/>
    <s v="USD"/>
    <x v="130"/>
    <x v="126"/>
    <x v="0"/>
    <b v="1"/>
    <x v="3"/>
    <x v="3"/>
    <x v="3"/>
  </r>
  <r>
    <n v="133"/>
    <s v="Gates PLC"/>
    <s v="Secured content-based product"/>
    <n v="4500"/>
    <n v="13985"/>
    <x v="133"/>
    <x v="1"/>
    <x v="122"/>
    <n v="87.95597484276729"/>
    <x v="1"/>
    <s v="USD"/>
    <x v="131"/>
    <x v="127"/>
    <x v="0"/>
    <b v="0"/>
    <x v="21"/>
    <x v="1"/>
    <x v="21"/>
  </r>
  <r>
    <n v="134"/>
    <s v="Caldwell LLC"/>
    <s v="Secured executive concept"/>
    <n v="99500"/>
    <n v="89288"/>
    <x v="134"/>
    <x v="0"/>
    <x v="123"/>
    <n v="94.987234042553197"/>
    <x v="5"/>
    <s v="CHF"/>
    <x v="132"/>
    <x v="128"/>
    <x v="0"/>
    <b v="1"/>
    <x v="4"/>
    <x v="4"/>
    <x v="4"/>
  </r>
  <r>
    <n v="135"/>
    <s v="Le, Burton and Evans"/>
    <s v="Balanced zero-defect software"/>
    <n v="7700"/>
    <n v="5488"/>
    <x v="135"/>
    <x v="0"/>
    <x v="124"/>
    <n v="46.905982905982903"/>
    <x v="1"/>
    <s v="USD"/>
    <x v="133"/>
    <x v="129"/>
    <x v="0"/>
    <b v="1"/>
    <x v="3"/>
    <x v="3"/>
    <x v="3"/>
  </r>
  <r>
    <n v="136"/>
    <s v="Briggs PLC"/>
    <s v="Distributed context-sensitive flexibility"/>
    <n v="82800"/>
    <n v="2721"/>
    <x v="136"/>
    <x v="3"/>
    <x v="125"/>
    <n v="46.913793103448278"/>
    <x v="1"/>
    <s v="USD"/>
    <x v="134"/>
    <x v="130"/>
    <x v="0"/>
    <b v="1"/>
    <x v="6"/>
    <x v="4"/>
    <x v="6"/>
  </r>
  <r>
    <n v="137"/>
    <s v="Hudson-Nguyen"/>
    <s v="Down-sized disintermediate support"/>
    <n v="1800"/>
    <n v="4712"/>
    <x v="137"/>
    <x v="1"/>
    <x v="126"/>
    <n v="94.24"/>
    <x v="1"/>
    <s v="USD"/>
    <x v="135"/>
    <x v="131"/>
    <x v="0"/>
    <b v="0"/>
    <x v="9"/>
    <x v="5"/>
    <x v="9"/>
  </r>
  <r>
    <n v="138"/>
    <s v="Hogan Ltd"/>
    <s v="Stand-alone mission-critical moratorium"/>
    <n v="9600"/>
    <n v="9216"/>
    <x v="138"/>
    <x v="0"/>
    <x v="127"/>
    <n v="80.139130434782615"/>
    <x v="1"/>
    <s v="USD"/>
    <x v="136"/>
    <x v="132"/>
    <x v="0"/>
    <b v="0"/>
    <x v="20"/>
    <x v="6"/>
    <x v="20"/>
  </r>
  <r>
    <n v="139"/>
    <s v="Hamilton, Wright and Chavez"/>
    <s v="Down-sized empowering protocol"/>
    <n v="92100"/>
    <n v="19246"/>
    <x v="139"/>
    <x v="0"/>
    <x v="128"/>
    <n v="59.036809815950917"/>
    <x v="1"/>
    <s v="USD"/>
    <x v="137"/>
    <x v="133"/>
    <x v="0"/>
    <b v="1"/>
    <x v="8"/>
    <x v="2"/>
    <x v="8"/>
  </r>
  <r>
    <n v="140"/>
    <s v="Bautista-Cross"/>
    <s v="Fully-configurable coherent Internet solution"/>
    <n v="5500"/>
    <n v="12274"/>
    <x v="140"/>
    <x v="1"/>
    <x v="129"/>
    <n v="65.989247311827953"/>
    <x v="1"/>
    <s v="USD"/>
    <x v="138"/>
    <x v="134"/>
    <x v="0"/>
    <b v="0"/>
    <x v="4"/>
    <x v="4"/>
    <x v="4"/>
  </r>
  <r>
    <n v="141"/>
    <s v="Jackson LLC"/>
    <s v="Distributed motivating algorithm"/>
    <n v="64300"/>
    <n v="65323"/>
    <x v="141"/>
    <x v="1"/>
    <x v="130"/>
    <n v="60.992530345471522"/>
    <x v="1"/>
    <s v="USD"/>
    <x v="139"/>
    <x v="135"/>
    <x v="0"/>
    <b v="0"/>
    <x v="2"/>
    <x v="2"/>
    <x v="2"/>
  </r>
  <r>
    <n v="142"/>
    <s v="Figueroa Ltd"/>
    <s v="Expanded solution-oriented benchmark"/>
    <n v="5000"/>
    <n v="11502"/>
    <x v="142"/>
    <x v="1"/>
    <x v="124"/>
    <n v="98.307692307692307"/>
    <x v="1"/>
    <s v="USD"/>
    <x v="107"/>
    <x v="136"/>
    <x v="0"/>
    <b v="0"/>
    <x v="2"/>
    <x v="2"/>
    <x v="2"/>
  </r>
  <r>
    <n v="143"/>
    <s v="Avila-Jones"/>
    <s v="Implemented discrete secured line"/>
    <n v="5400"/>
    <n v="7322"/>
    <x v="143"/>
    <x v="1"/>
    <x v="131"/>
    <n v="104.6"/>
    <x v="1"/>
    <s v="USD"/>
    <x v="140"/>
    <x v="137"/>
    <x v="0"/>
    <b v="0"/>
    <x v="7"/>
    <x v="1"/>
    <x v="7"/>
  </r>
  <r>
    <n v="144"/>
    <s v="Martin, Lopez and Hunter"/>
    <s v="Multi-lateral actuating installation"/>
    <n v="9000"/>
    <n v="11619"/>
    <x v="144"/>
    <x v="1"/>
    <x v="18"/>
    <n v="86.066666666666663"/>
    <x v="1"/>
    <s v="USD"/>
    <x v="141"/>
    <x v="138"/>
    <x v="0"/>
    <b v="0"/>
    <x v="3"/>
    <x v="3"/>
    <x v="3"/>
  </r>
  <r>
    <n v="145"/>
    <s v="Fields-Moore"/>
    <s v="Secured reciprocal array"/>
    <n v="25000"/>
    <n v="59128"/>
    <x v="145"/>
    <x v="1"/>
    <x v="132"/>
    <n v="76.989583333333329"/>
    <x v="5"/>
    <s v="CHF"/>
    <x v="142"/>
    <x v="139"/>
    <x v="0"/>
    <b v="0"/>
    <x v="8"/>
    <x v="2"/>
    <x v="8"/>
  </r>
  <r>
    <n v="146"/>
    <s v="Harris-Golden"/>
    <s v="Optional bandwidth-monitored middleware"/>
    <n v="8800"/>
    <n v="1518"/>
    <x v="146"/>
    <x v="3"/>
    <x v="133"/>
    <n v="29.764705882352942"/>
    <x v="1"/>
    <s v="USD"/>
    <x v="143"/>
    <x v="140"/>
    <x v="0"/>
    <b v="0"/>
    <x v="3"/>
    <x v="3"/>
    <x v="3"/>
  </r>
  <r>
    <n v="147"/>
    <s v="Moss, Norman and Dunlap"/>
    <s v="Upgradable upward-trending workforce"/>
    <n v="8300"/>
    <n v="9337"/>
    <x v="147"/>
    <x v="1"/>
    <x v="134"/>
    <n v="46.91959798994975"/>
    <x v="1"/>
    <s v="USD"/>
    <x v="144"/>
    <x v="141"/>
    <x v="0"/>
    <b v="1"/>
    <x v="3"/>
    <x v="3"/>
    <x v="3"/>
  </r>
  <r>
    <n v="148"/>
    <s v="White, Larson and Wright"/>
    <s v="Upgradable hybrid capability"/>
    <n v="9300"/>
    <n v="11255"/>
    <x v="148"/>
    <x v="1"/>
    <x v="37"/>
    <n v="105.18691588785046"/>
    <x v="1"/>
    <s v="USD"/>
    <x v="145"/>
    <x v="142"/>
    <x v="0"/>
    <b v="0"/>
    <x v="8"/>
    <x v="2"/>
    <x v="8"/>
  </r>
  <r>
    <n v="149"/>
    <s v="Payne, Oliver and Burch"/>
    <s v="Managed fresh-thinking flexibility"/>
    <n v="6200"/>
    <n v="13632"/>
    <x v="149"/>
    <x v="1"/>
    <x v="135"/>
    <n v="69.907692307692301"/>
    <x v="1"/>
    <s v="USD"/>
    <x v="146"/>
    <x v="143"/>
    <x v="0"/>
    <b v="0"/>
    <x v="7"/>
    <x v="1"/>
    <x v="7"/>
  </r>
  <r>
    <n v="150"/>
    <s v="Brown, Palmer and Pace"/>
    <s v="Networked stable workforce"/>
    <n v="100"/>
    <n v="1"/>
    <x v="100"/>
    <x v="0"/>
    <x v="49"/>
    <n v="1"/>
    <x v="1"/>
    <s v="USD"/>
    <x v="147"/>
    <x v="144"/>
    <x v="0"/>
    <b v="0"/>
    <x v="1"/>
    <x v="1"/>
    <x v="1"/>
  </r>
  <r>
    <n v="151"/>
    <s v="Parker LLC"/>
    <s v="Customizable intermediate extranet"/>
    <n v="137200"/>
    <n v="88037"/>
    <x v="150"/>
    <x v="0"/>
    <x v="50"/>
    <n v="60.011588275391958"/>
    <x v="1"/>
    <s v="USD"/>
    <x v="148"/>
    <x v="145"/>
    <x v="0"/>
    <b v="0"/>
    <x v="5"/>
    <x v="1"/>
    <x v="5"/>
  </r>
  <r>
    <n v="152"/>
    <s v="Bowen, Mcdonald and Hall"/>
    <s v="User-centric fault-tolerant task-force"/>
    <n v="41500"/>
    <n v="175573"/>
    <x v="151"/>
    <x v="1"/>
    <x v="136"/>
    <n v="52.006220379146917"/>
    <x v="1"/>
    <s v="USD"/>
    <x v="149"/>
    <x v="146"/>
    <x v="0"/>
    <b v="0"/>
    <x v="7"/>
    <x v="1"/>
    <x v="7"/>
  </r>
  <r>
    <n v="153"/>
    <s v="Whitehead, Bell and Hughes"/>
    <s v="Multi-tiered radical definition"/>
    <n v="189400"/>
    <n v="176112"/>
    <x v="152"/>
    <x v="0"/>
    <x v="137"/>
    <n v="31.000176025347649"/>
    <x v="1"/>
    <s v="USD"/>
    <x v="150"/>
    <x v="147"/>
    <x v="0"/>
    <b v="0"/>
    <x v="3"/>
    <x v="3"/>
    <x v="3"/>
  </r>
  <r>
    <n v="154"/>
    <s v="Rodriguez-Brown"/>
    <s v="Devolved foreground benchmark"/>
    <n v="171300"/>
    <n v="100650"/>
    <x v="153"/>
    <x v="0"/>
    <x v="138"/>
    <n v="95.042492917847028"/>
    <x v="1"/>
    <s v="USD"/>
    <x v="151"/>
    <x v="148"/>
    <x v="0"/>
    <b v="1"/>
    <x v="7"/>
    <x v="1"/>
    <x v="7"/>
  </r>
  <r>
    <n v="155"/>
    <s v="Hall-Schaefer"/>
    <s v="Distributed eco-centric methodology"/>
    <n v="139500"/>
    <n v="90706"/>
    <x v="154"/>
    <x v="0"/>
    <x v="139"/>
    <n v="75.968174204355108"/>
    <x v="1"/>
    <s v="USD"/>
    <x v="152"/>
    <x v="149"/>
    <x v="0"/>
    <b v="0"/>
    <x v="3"/>
    <x v="3"/>
    <x v="3"/>
  </r>
  <r>
    <n v="156"/>
    <s v="Meza-Rogers"/>
    <s v="Streamlined encompassing encryption"/>
    <n v="36400"/>
    <n v="26914"/>
    <x v="155"/>
    <x v="3"/>
    <x v="140"/>
    <n v="71.013192612137203"/>
    <x v="2"/>
    <s v="AUD"/>
    <x v="153"/>
    <x v="150"/>
    <x v="0"/>
    <b v="0"/>
    <x v="1"/>
    <x v="1"/>
    <x v="1"/>
  </r>
  <r>
    <n v="157"/>
    <s v="Curtis-Curtis"/>
    <s v="User-friendly reciprocal initiative"/>
    <n v="4200"/>
    <n v="2212"/>
    <x v="156"/>
    <x v="0"/>
    <x v="141"/>
    <n v="73.733333333333334"/>
    <x v="2"/>
    <s v="AUD"/>
    <x v="154"/>
    <x v="151"/>
    <x v="0"/>
    <b v="0"/>
    <x v="14"/>
    <x v="7"/>
    <x v="14"/>
  </r>
  <r>
    <n v="158"/>
    <s v="Carlson Inc"/>
    <s v="Ergonomic fresh-thinking installation"/>
    <n v="2100"/>
    <n v="4640"/>
    <x v="157"/>
    <x v="1"/>
    <x v="142"/>
    <n v="113.17073170731707"/>
    <x v="1"/>
    <s v="USD"/>
    <x v="155"/>
    <x v="152"/>
    <x v="0"/>
    <b v="0"/>
    <x v="1"/>
    <x v="1"/>
    <x v="1"/>
  </r>
  <r>
    <n v="159"/>
    <s v="Clarke, Anderson and Lee"/>
    <s v="Robust explicit hardware"/>
    <n v="191200"/>
    <n v="191222"/>
    <x v="158"/>
    <x v="1"/>
    <x v="143"/>
    <n v="105.00933552992861"/>
    <x v="1"/>
    <s v="USD"/>
    <x v="156"/>
    <x v="153"/>
    <x v="0"/>
    <b v="1"/>
    <x v="3"/>
    <x v="3"/>
    <x v="3"/>
  </r>
  <r>
    <n v="160"/>
    <s v="Evans Group"/>
    <s v="Stand-alone actuating support"/>
    <n v="8000"/>
    <n v="12985"/>
    <x v="159"/>
    <x v="1"/>
    <x v="55"/>
    <n v="79.176829268292678"/>
    <x v="1"/>
    <s v="USD"/>
    <x v="157"/>
    <x v="154"/>
    <x v="0"/>
    <b v="0"/>
    <x v="8"/>
    <x v="2"/>
    <x v="8"/>
  </r>
  <r>
    <n v="161"/>
    <s v="Bruce Group"/>
    <s v="Cross-platform methodical process improvement"/>
    <n v="5500"/>
    <n v="4300"/>
    <x v="160"/>
    <x v="0"/>
    <x v="51"/>
    <n v="57.333333333333336"/>
    <x v="1"/>
    <s v="USD"/>
    <x v="158"/>
    <x v="155"/>
    <x v="0"/>
    <b v="1"/>
    <x v="2"/>
    <x v="2"/>
    <x v="2"/>
  </r>
  <r>
    <n v="162"/>
    <s v="Keith, Alvarez and Potter"/>
    <s v="Extended bottom-line open architecture"/>
    <n v="6100"/>
    <n v="9134"/>
    <x v="161"/>
    <x v="1"/>
    <x v="144"/>
    <n v="58.178343949044589"/>
    <x v="5"/>
    <s v="CHF"/>
    <x v="159"/>
    <x v="156"/>
    <x v="0"/>
    <b v="0"/>
    <x v="1"/>
    <x v="1"/>
    <x v="1"/>
  </r>
  <r>
    <n v="163"/>
    <s v="Burton-Watkins"/>
    <s v="Extended reciprocal circuit"/>
    <n v="3500"/>
    <n v="8864"/>
    <x v="162"/>
    <x v="1"/>
    <x v="67"/>
    <n v="36.032520325203251"/>
    <x v="1"/>
    <s v="USD"/>
    <x v="160"/>
    <x v="157"/>
    <x v="0"/>
    <b v="1"/>
    <x v="14"/>
    <x v="7"/>
    <x v="14"/>
  </r>
  <r>
    <n v="164"/>
    <s v="Lopez and Sons"/>
    <s v="Polarized human-resource protocol"/>
    <n v="150500"/>
    <n v="150755"/>
    <x v="163"/>
    <x v="1"/>
    <x v="20"/>
    <n v="107.99068767908309"/>
    <x v="1"/>
    <s v="USD"/>
    <x v="161"/>
    <x v="158"/>
    <x v="0"/>
    <b v="0"/>
    <x v="3"/>
    <x v="3"/>
    <x v="3"/>
  </r>
  <r>
    <n v="165"/>
    <s v="Cordova Ltd"/>
    <s v="Synergized radical product"/>
    <n v="90400"/>
    <n v="110279"/>
    <x v="164"/>
    <x v="1"/>
    <x v="145"/>
    <n v="44.005985634477256"/>
    <x v="1"/>
    <s v="USD"/>
    <x v="162"/>
    <x v="159"/>
    <x v="0"/>
    <b v="0"/>
    <x v="2"/>
    <x v="2"/>
    <x v="2"/>
  </r>
  <r>
    <n v="166"/>
    <s v="Brown-Vang"/>
    <s v="Robust heuristic artificial intelligence"/>
    <n v="9800"/>
    <n v="13439"/>
    <x v="165"/>
    <x v="1"/>
    <x v="146"/>
    <n v="55.077868852459019"/>
    <x v="1"/>
    <s v="USD"/>
    <x v="163"/>
    <x v="160"/>
    <x v="0"/>
    <b v="0"/>
    <x v="14"/>
    <x v="7"/>
    <x v="14"/>
  </r>
  <r>
    <n v="167"/>
    <s v="Cruz-Ward"/>
    <s v="Robust content-based emulation"/>
    <n v="2600"/>
    <n v="10804"/>
    <x v="166"/>
    <x v="1"/>
    <x v="147"/>
    <n v="74"/>
    <x v="2"/>
    <s v="AUD"/>
    <x v="164"/>
    <x v="161"/>
    <x v="0"/>
    <b v="0"/>
    <x v="3"/>
    <x v="3"/>
    <x v="3"/>
  </r>
  <r>
    <n v="168"/>
    <s v="Hernandez Group"/>
    <s v="Ergonomic uniform open system"/>
    <n v="128100"/>
    <n v="40107"/>
    <x v="167"/>
    <x v="0"/>
    <x v="148"/>
    <n v="41.996858638743454"/>
    <x v="3"/>
    <s v="DKK"/>
    <x v="165"/>
    <x v="162"/>
    <x v="0"/>
    <b v="1"/>
    <x v="7"/>
    <x v="1"/>
    <x v="7"/>
  </r>
  <r>
    <n v="169"/>
    <s v="Tran, Steele and Wilson"/>
    <s v="Profit-focused modular product"/>
    <n v="23300"/>
    <n v="98811"/>
    <x v="168"/>
    <x v="1"/>
    <x v="149"/>
    <n v="77.988161010260455"/>
    <x v="1"/>
    <s v="USD"/>
    <x v="166"/>
    <x v="163"/>
    <x v="0"/>
    <b v="1"/>
    <x v="12"/>
    <x v="4"/>
    <x v="12"/>
  </r>
  <r>
    <n v="170"/>
    <s v="Summers, Gallegos and Stein"/>
    <s v="Mandatory mobile product"/>
    <n v="188100"/>
    <n v="5528"/>
    <x v="169"/>
    <x v="0"/>
    <x v="109"/>
    <n v="82.507462686567166"/>
    <x v="1"/>
    <s v="USD"/>
    <x v="167"/>
    <x v="164"/>
    <x v="0"/>
    <b v="0"/>
    <x v="7"/>
    <x v="1"/>
    <x v="7"/>
  </r>
  <r>
    <n v="171"/>
    <s v="Blair Group"/>
    <s v="Public-key 3rdgeneration budgetary management"/>
    <n v="4900"/>
    <n v="521"/>
    <x v="170"/>
    <x v="0"/>
    <x v="62"/>
    <n v="104.2"/>
    <x v="1"/>
    <s v="USD"/>
    <x v="168"/>
    <x v="165"/>
    <x v="0"/>
    <b v="0"/>
    <x v="18"/>
    <x v="5"/>
    <x v="18"/>
  </r>
  <r>
    <n v="172"/>
    <s v="Nixon Inc"/>
    <s v="Centralized national firmware"/>
    <n v="800"/>
    <n v="663"/>
    <x v="171"/>
    <x v="0"/>
    <x v="150"/>
    <n v="25.5"/>
    <x v="1"/>
    <s v="USD"/>
    <x v="169"/>
    <x v="166"/>
    <x v="0"/>
    <b v="1"/>
    <x v="4"/>
    <x v="4"/>
    <x v="4"/>
  </r>
  <r>
    <n v="173"/>
    <s v="White LLC"/>
    <s v="Cross-group 4thgeneration middleware"/>
    <n v="96700"/>
    <n v="157635"/>
    <x v="172"/>
    <x v="1"/>
    <x v="151"/>
    <n v="100.98334401024984"/>
    <x v="1"/>
    <s v="USD"/>
    <x v="170"/>
    <x v="167"/>
    <x v="0"/>
    <b v="0"/>
    <x v="3"/>
    <x v="3"/>
    <x v="3"/>
  </r>
  <r>
    <n v="174"/>
    <s v="Santos, Black and Donovan"/>
    <s v="Pre-emptive scalable access"/>
    <n v="600"/>
    <n v="5368"/>
    <x v="173"/>
    <x v="1"/>
    <x v="44"/>
    <n v="111.83333333333333"/>
    <x v="1"/>
    <s v="USD"/>
    <x v="171"/>
    <x v="168"/>
    <x v="0"/>
    <b v="1"/>
    <x v="8"/>
    <x v="2"/>
    <x v="8"/>
  </r>
  <r>
    <n v="175"/>
    <s v="Jones, Contreras and Burnett"/>
    <s v="Sharable intangible migration"/>
    <n v="181200"/>
    <n v="47459"/>
    <x v="174"/>
    <x v="0"/>
    <x v="152"/>
    <n v="41.999115044247787"/>
    <x v="1"/>
    <s v="USD"/>
    <x v="172"/>
    <x v="169"/>
    <x v="0"/>
    <b v="0"/>
    <x v="3"/>
    <x v="3"/>
    <x v="3"/>
  </r>
  <r>
    <n v="176"/>
    <s v="Stone-Orozco"/>
    <s v="Proactive scalable Graphical User Interface"/>
    <n v="115000"/>
    <n v="86060"/>
    <x v="175"/>
    <x v="0"/>
    <x v="153"/>
    <n v="110.05115089514067"/>
    <x v="1"/>
    <s v="USD"/>
    <x v="173"/>
    <x v="170"/>
    <x v="0"/>
    <b v="0"/>
    <x v="3"/>
    <x v="3"/>
    <x v="3"/>
  </r>
  <r>
    <n v="177"/>
    <s v="Lee, Gibson and Morgan"/>
    <s v="Digitized solution-oriented product"/>
    <n v="38800"/>
    <n v="161593"/>
    <x v="176"/>
    <x v="1"/>
    <x v="154"/>
    <n v="58.997079225994888"/>
    <x v="1"/>
    <s v="USD"/>
    <x v="174"/>
    <x v="171"/>
    <x v="0"/>
    <b v="0"/>
    <x v="3"/>
    <x v="3"/>
    <x v="3"/>
  </r>
  <r>
    <n v="178"/>
    <s v="Alexander-Williams"/>
    <s v="Triple-buffered cohesive structure"/>
    <n v="7200"/>
    <n v="6927"/>
    <x v="177"/>
    <x v="0"/>
    <x v="155"/>
    <n v="32.985714285714288"/>
    <x v="1"/>
    <s v="USD"/>
    <x v="175"/>
    <x v="172"/>
    <x v="0"/>
    <b v="0"/>
    <x v="0"/>
    <x v="0"/>
    <x v="0"/>
  </r>
  <r>
    <n v="179"/>
    <s v="Marks Ltd"/>
    <s v="Realigned human-resource orchestration"/>
    <n v="44500"/>
    <n v="159185"/>
    <x v="178"/>
    <x v="1"/>
    <x v="156"/>
    <n v="45.005654509471306"/>
    <x v="0"/>
    <s v="CAD"/>
    <x v="176"/>
    <x v="173"/>
    <x v="0"/>
    <b v="1"/>
    <x v="3"/>
    <x v="3"/>
    <x v="3"/>
  </r>
  <r>
    <n v="180"/>
    <s v="Olsen, Edwards and Reid"/>
    <s v="Optional clear-thinking software"/>
    <n v="56000"/>
    <n v="172736"/>
    <x v="179"/>
    <x v="1"/>
    <x v="157"/>
    <n v="81.98196487897485"/>
    <x v="2"/>
    <s v="AUD"/>
    <x v="177"/>
    <x v="174"/>
    <x v="0"/>
    <b v="0"/>
    <x v="8"/>
    <x v="2"/>
    <x v="8"/>
  </r>
  <r>
    <n v="181"/>
    <s v="Daniels, Rose and Tyler"/>
    <s v="Centralized global approach"/>
    <n v="8600"/>
    <n v="5315"/>
    <x v="180"/>
    <x v="0"/>
    <x v="158"/>
    <n v="39.080882352941174"/>
    <x v="1"/>
    <s v="USD"/>
    <x v="178"/>
    <x v="175"/>
    <x v="0"/>
    <b v="0"/>
    <x v="2"/>
    <x v="2"/>
    <x v="2"/>
  </r>
  <r>
    <n v="182"/>
    <s v="Adams Group"/>
    <s v="Reverse-engineered bandwidth-monitored contingency"/>
    <n v="27100"/>
    <n v="195750"/>
    <x v="181"/>
    <x v="1"/>
    <x v="159"/>
    <n v="58.996383363471971"/>
    <x v="3"/>
    <s v="DKK"/>
    <x v="179"/>
    <x v="176"/>
    <x v="0"/>
    <b v="0"/>
    <x v="3"/>
    <x v="3"/>
    <x v="3"/>
  </r>
  <r>
    <n v="183"/>
    <s v="Rogers, Huerta and Medina"/>
    <s v="Pre-emptive bandwidth-monitored instruction set"/>
    <n v="5100"/>
    <n v="3525"/>
    <x v="182"/>
    <x v="0"/>
    <x v="99"/>
    <n v="40.988372093023258"/>
    <x v="0"/>
    <s v="CAD"/>
    <x v="180"/>
    <x v="177"/>
    <x v="0"/>
    <b v="0"/>
    <x v="1"/>
    <x v="1"/>
    <x v="1"/>
  </r>
  <r>
    <n v="184"/>
    <s v="Howard, Carter and Griffith"/>
    <s v="Adaptive asynchronous emulation"/>
    <n v="3600"/>
    <n v="10550"/>
    <x v="183"/>
    <x v="1"/>
    <x v="160"/>
    <n v="31.029411764705884"/>
    <x v="1"/>
    <s v="USD"/>
    <x v="181"/>
    <x v="178"/>
    <x v="0"/>
    <b v="0"/>
    <x v="3"/>
    <x v="3"/>
    <x v="3"/>
  </r>
  <r>
    <n v="185"/>
    <s v="Bailey PLC"/>
    <s v="Innovative actuating conglomeration"/>
    <n v="1000"/>
    <n v="718"/>
    <x v="184"/>
    <x v="0"/>
    <x v="161"/>
    <n v="37.789473684210527"/>
    <x v="1"/>
    <s v="USD"/>
    <x v="182"/>
    <x v="179"/>
    <x v="0"/>
    <b v="0"/>
    <x v="19"/>
    <x v="4"/>
    <x v="19"/>
  </r>
  <r>
    <n v="186"/>
    <s v="Parker Group"/>
    <s v="Grass-roots foreground policy"/>
    <n v="88800"/>
    <n v="28358"/>
    <x v="185"/>
    <x v="0"/>
    <x v="162"/>
    <n v="32.006772009029348"/>
    <x v="1"/>
    <s v="USD"/>
    <x v="183"/>
    <x v="180"/>
    <x v="0"/>
    <b v="0"/>
    <x v="3"/>
    <x v="3"/>
    <x v="3"/>
  </r>
  <r>
    <n v="187"/>
    <s v="Fox Group"/>
    <s v="Horizontal transitional paradigm"/>
    <n v="60200"/>
    <n v="138384"/>
    <x v="186"/>
    <x v="1"/>
    <x v="163"/>
    <n v="95.966712898751737"/>
    <x v="0"/>
    <s v="CAD"/>
    <x v="184"/>
    <x v="181"/>
    <x v="0"/>
    <b v="1"/>
    <x v="12"/>
    <x v="4"/>
    <x v="12"/>
  </r>
  <r>
    <n v="188"/>
    <s v="Walker, Jones and Rodriguez"/>
    <s v="Networked didactic info-mediaries"/>
    <n v="8200"/>
    <n v="2625"/>
    <x v="187"/>
    <x v="0"/>
    <x v="164"/>
    <n v="75"/>
    <x v="6"/>
    <s v="EUR"/>
    <x v="185"/>
    <x v="182"/>
    <x v="0"/>
    <b v="0"/>
    <x v="3"/>
    <x v="3"/>
    <x v="3"/>
  </r>
  <r>
    <n v="189"/>
    <s v="Anthony-Shaw"/>
    <s v="Switchable contextually-based access"/>
    <n v="191300"/>
    <n v="45004"/>
    <x v="188"/>
    <x v="3"/>
    <x v="165"/>
    <n v="102.0498866213152"/>
    <x v="1"/>
    <s v="USD"/>
    <x v="186"/>
    <x v="183"/>
    <x v="0"/>
    <b v="0"/>
    <x v="3"/>
    <x v="3"/>
    <x v="3"/>
  </r>
  <r>
    <n v="190"/>
    <s v="Cook LLC"/>
    <s v="Up-sized dynamic throughput"/>
    <n v="3700"/>
    <n v="2538"/>
    <x v="189"/>
    <x v="0"/>
    <x v="3"/>
    <n v="105.75"/>
    <x v="1"/>
    <s v="USD"/>
    <x v="187"/>
    <x v="184"/>
    <x v="0"/>
    <b v="1"/>
    <x v="3"/>
    <x v="3"/>
    <x v="3"/>
  </r>
  <r>
    <n v="191"/>
    <s v="Sutton PLC"/>
    <s v="Mandatory reciprocal superstructure"/>
    <n v="8400"/>
    <n v="3188"/>
    <x v="190"/>
    <x v="0"/>
    <x v="99"/>
    <n v="37.069767441860463"/>
    <x v="6"/>
    <s v="EUR"/>
    <x v="188"/>
    <x v="185"/>
    <x v="0"/>
    <b v="0"/>
    <x v="3"/>
    <x v="3"/>
    <x v="3"/>
  </r>
  <r>
    <n v="192"/>
    <s v="Long, Morgan and Mitchell"/>
    <s v="Upgradable 4thgeneration productivity"/>
    <n v="42600"/>
    <n v="8517"/>
    <x v="191"/>
    <x v="0"/>
    <x v="166"/>
    <n v="35.049382716049379"/>
    <x v="1"/>
    <s v="USD"/>
    <x v="189"/>
    <x v="186"/>
    <x v="0"/>
    <b v="0"/>
    <x v="1"/>
    <x v="1"/>
    <x v="1"/>
  </r>
  <r>
    <n v="193"/>
    <s v="Calhoun, Rogers and Long"/>
    <s v="Progressive discrete hub"/>
    <n v="6600"/>
    <n v="3012"/>
    <x v="192"/>
    <x v="0"/>
    <x v="167"/>
    <n v="46.338461538461537"/>
    <x v="1"/>
    <s v="USD"/>
    <x v="190"/>
    <x v="187"/>
    <x v="1"/>
    <b v="0"/>
    <x v="7"/>
    <x v="1"/>
    <x v="7"/>
  </r>
  <r>
    <n v="194"/>
    <s v="Sandoval Group"/>
    <s v="Assimilated multi-tasking archive"/>
    <n v="7100"/>
    <n v="8716"/>
    <x v="193"/>
    <x v="1"/>
    <x v="105"/>
    <n v="69.174603174603178"/>
    <x v="1"/>
    <s v="USD"/>
    <x v="191"/>
    <x v="188"/>
    <x v="0"/>
    <b v="0"/>
    <x v="16"/>
    <x v="1"/>
    <x v="16"/>
  </r>
  <r>
    <n v="195"/>
    <s v="Smith and Sons"/>
    <s v="Upgradable high-level solution"/>
    <n v="15800"/>
    <n v="57157"/>
    <x v="194"/>
    <x v="1"/>
    <x v="168"/>
    <n v="109.07824427480917"/>
    <x v="1"/>
    <s v="USD"/>
    <x v="192"/>
    <x v="189"/>
    <x v="0"/>
    <b v="0"/>
    <x v="5"/>
    <x v="1"/>
    <x v="5"/>
  </r>
  <r>
    <n v="196"/>
    <s v="King Inc"/>
    <s v="Organic bandwidth-monitored frame"/>
    <n v="8200"/>
    <n v="5178"/>
    <x v="195"/>
    <x v="0"/>
    <x v="16"/>
    <n v="51.78"/>
    <x v="3"/>
    <s v="DKK"/>
    <x v="173"/>
    <x v="190"/>
    <x v="0"/>
    <b v="0"/>
    <x v="8"/>
    <x v="2"/>
    <x v="8"/>
  </r>
  <r>
    <n v="197"/>
    <s v="Perry and Sons"/>
    <s v="Business-focused logistical framework"/>
    <n v="54700"/>
    <n v="163118"/>
    <x v="196"/>
    <x v="1"/>
    <x v="169"/>
    <n v="82.010055304172951"/>
    <x v="1"/>
    <s v="USD"/>
    <x v="193"/>
    <x v="191"/>
    <x v="0"/>
    <b v="0"/>
    <x v="6"/>
    <x v="4"/>
    <x v="6"/>
  </r>
  <r>
    <n v="198"/>
    <s v="Palmer Inc"/>
    <s v="Universal multi-state capability"/>
    <n v="63200"/>
    <n v="6041"/>
    <x v="197"/>
    <x v="0"/>
    <x v="170"/>
    <n v="35.958333333333336"/>
    <x v="1"/>
    <s v="USD"/>
    <x v="194"/>
    <x v="192"/>
    <x v="0"/>
    <b v="0"/>
    <x v="5"/>
    <x v="1"/>
    <x v="5"/>
  </r>
  <r>
    <n v="199"/>
    <s v="Hull, Baker and Martinez"/>
    <s v="Digitized reciprocal infrastructure"/>
    <n v="1800"/>
    <n v="968"/>
    <x v="198"/>
    <x v="0"/>
    <x v="171"/>
    <n v="74.461538461538467"/>
    <x v="1"/>
    <s v="USD"/>
    <x v="195"/>
    <x v="193"/>
    <x v="0"/>
    <b v="0"/>
    <x v="1"/>
    <x v="1"/>
    <x v="1"/>
  </r>
  <r>
    <n v="200"/>
    <s v="Becker, Rice and White"/>
    <s v="Reduced dedicated capability"/>
    <n v="100"/>
    <n v="2"/>
    <x v="50"/>
    <x v="0"/>
    <x v="49"/>
    <n v="2"/>
    <x v="0"/>
    <s v="CAD"/>
    <x v="152"/>
    <x v="194"/>
    <x v="0"/>
    <b v="0"/>
    <x v="3"/>
    <x v="3"/>
    <x v="3"/>
  </r>
  <r>
    <n v="201"/>
    <s v="Osborne, Perkins and Knox"/>
    <s v="Cross-platform bi-directional workforce"/>
    <n v="2100"/>
    <n v="14305"/>
    <x v="199"/>
    <x v="1"/>
    <x v="144"/>
    <n v="91.114649681528661"/>
    <x v="1"/>
    <s v="USD"/>
    <x v="196"/>
    <x v="195"/>
    <x v="0"/>
    <b v="0"/>
    <x v="2"/>
    <x v="2"/>
    <x v="2"/>
  </r>
  <r>
    <n v="202"/>
    <s v="Mcknight-Freeman"/>
    <s v="Upgradable scalable methodology"/>
    <n v="8300"/>
    <n v="6543"/>
    <x v="200"/>
    <x v="3"/>
    <x v="172"/>
    <n v="79.792682926829272"/>
    <x v="1"/>
    <s v="USD"/>
    <x v="197"/>
    <x v="196"/>
    <x v="0"/>
    <b v="0"/>
    <x v="0"/>
    <x v="0"/>
    <x v="0"/>
  </r>
  <r>
    <n v="203"/>
    <s v="Hayden, Shannon and Stein"/>
    <s v="Customer-focused client-server service-desk"/>
    <n v="143900"/>
    <n v="193413"/>
    <x v="201"/>
    <x v="1"/>
    <x v="173"/>
    <n v="42.999777678968428"/>
    <x v="2"/>
    <s v="AUD"/>
    <x v="198"/>
    <x v="197"/>
    <x v="0"/>
    <b v="0"/>
    <x v="3"/>
    <x v="3"/>
    <x v="3"/>
  </r>
  <r>
    <n v="204"/>
    <s v="Daniel-Luna"/>
    <s v="Mandatory multimedia leverage"/>
    <n v="75000"/>
    <n v="2529"/>
    <x v="202"/>
    <x v="0"/>
    <x v="174"/>
    <n v="63.225000000000001"/>
    <x v="1"/>
    <s v="USD"/>
    <x v="199"/>
    <x v="198"/>
    <x v="0"/>
    <b v="0"/>
    <x v="17"/>
    <x v="1"/>
    <x v="17"/>
  </r>
  <r>
    <n v="205"/>
    <s v="Weaver-Marquez"/>
    <s v="Focused analyzing circuit"/>
    <n v="1300"/>
    <n v="5614"/>
    <x v="203"/>
    <x v="1"/>
    <x v="175"/>
    <n v="70.174999999999997"/>
    <x v="1"/>
    <s v="USD"/>
    <x v="200"/>
    <x v="199"/>
    <x v="1"/>
    <b v="0"/>
    <x v="3"/>
    <x v="3"/>
    <x v="3"/>
  </r>
  <r>
    <n v="206"/>
    <s v="Austin, Baker and Kelley"/>
    <s v="Fundamental grid-enabled strategy"/>
    <n v="9000"/>
    <n v="3496"/>
    <x v="204"/>
    <x v="3"/>
    <x v="176"/>
    <n v="61.333333333333336"/>
    <x v="1"/>
    <s v="USD"/>
    <x v="201"/>
    <x v="200"/>
    <x v="0"/>
    <b v="0"/>
    <x v="13"/>
    <x v="5"/>
    <x v="13"/>
  </r>
  <r>
    <n v="207"/>
    <s v="Carney-Anderson"/>
    <s v="Digitized 5thgeneration knowledgebase"/>
    <n v="1000"/>
    <n v="4257"/>
    <x v="205"/>
    <x v="1"/>
    <x v="177"/>
    <n v="99"/>
    <x v="1"/>
    <s v="USD"/>
    <x v="202"/>
    <x v="201"/>
    <x v="0"/>
    <b v="1"/>
    <x v="1"/>
    <x v="1"/>
    <x v="1"/>
  </r>
  <r>
    <n v="208"/>
    <s v="Jackson Inc"/>
    <s v="Mandatory multi-tasking encryption"/>
    <n v="196900"/>
    <n v="199110"/>
    <x v="206"/>
    <x v="1"/>
    <x v="178"/>
    <n v="96.984900146127615"/>
    <x v="1"/>
    <s v="USD"/>
    <x v="203"/>
    <x v="202"/>
    <x v="0"/>
    <b v="0"/>
    <x v="4"/>
    <x v="4"/>
    <x v="4"/>
  </r>
  <r>
    <n v="209"/>
    <s v="Warren Ltd"/>
    <s v="Distributed system-worthy application"/>
    <n v="194500"/>
    <n v="41212"/>
    <x v="207"/>
    <x v="2"/>
    <x v="179"/>
    <n v="51.004950495049506"/>
    <x v="2"/>
    <s v="AUD"/>
    <x v="204"/>
    <x v="203"/>
    <x v="0"/>
    <b v="0"/>
    <x v="4"/>
    <x v="4"/>
    <x v="4"/>
  </r>
  <r>
    <n v="210"/>
    <s v="Schultz Inc"/>
    <s v="Synergistic tertiary time-frame"/>
    <n v="9400"/>
    <n v="6338"/>
    <x v="208"/>
    <x v="0"/>
    <x v="31"/>
    <n v="28.044247787610619"/>
    <x v="3"/>
    <s v="DKK"/>
    <x v="205"/>
    <x v="204"/>
    <x v="0"/>
    <b v="0"/>
    <x v="22"/>
    <x v="4"/>
    <x v="22"/>
  </r>
  <r>
    <n v="211"/>
    <s v="Thompson LLC"/>
    <s v="Customer-focused impactful benchmark"/>
    <n v="104400"/>
    <n v="99100"/>
    <x v="209"/>
    <x v="0"/>
    <x v="180"/>
    <n v="60.984615384615381"/>
    <x v="1"/>
    <s v="USD"/>
    <x v="206"/>
    <x v="205"/>
    <x v="0"/>
    <b v="0"/>
    <x v="3"/>
    <x v="3"/>
    <x v="3"/>
  </r>
  <r>
    <n v="212"/>
    <s v="Johnson Inc"/>
    <s v="Profound next generation infrastructure"/>
    <n v="8100"/>
    <n v="12300"/>
    <x v="210"/>
    <x v="1"/>
    <x v="170"/>
    <n v="73.214285714285708"/>
    <x v="1"/>
    <s v="USD"/>
    <x v="207"/>
    <x v="206"/>
    <x v="0"/>
    <b v="0"/>
    <x v="3"/>
    <x v="3"/>
    <x v="3"/>
  </r>
  <r>
    <n v="213"/>
    <s v="Morgan-Warren"/>
    <s v="Face-to-face encompassing info-mediaries"/>
    <n v="87900"/>
    <n v="171549"/>
    <x v="211"/>
    <x v="1"/>
    <x v="181"/>
    <n v="39.997435299603637"/>
    <x v="1"/>
    <s v="USD"/>
    <x v="208"/>
    <x v="207"/>
    <x v="0"/>
    <b v="1"/>
    <x v="7"/>
    <x v="1"/>
    <x v="7"/>
  </r>
  <r>
    <n v="214"/>
    <s v="Sullivan Group"/>
    <s v="Open-source fresh-thinking policy"/>
    <n v="1400"/>
    <n v="14324"/>
    <x v="212"/>
    <x v="1"/>
    <x v="34"/>
    <n v="86.812121212121212"/>
    <x v="1"/>
    <s v="USD"/>
    <x v="209"/>
    <x v="208"/>
    <x v="0"/>
    <b v="0"/>
    <x v="1"/>
    <x v="1"/>
    <x v="1"/>
  </r>
  <r>
    <n v="215"/>
    <s v="Vargas, Banks and Palmer"/>
    <s v="Extended 24/7 implementation"/>
    <n v="156800"/>
    <n v="6024"/>
    <x v="213"/>
    <x v="0"/>
    <x v="182"/>
    <n v="42.125874125874127"/>
    <x v="1"/>
    <s v="USD"/>
    <x v="210"/>
    <x v="209"/>
    <x v="0"/>
    <b v="0"/>
    <x v="3"/>
    <x v="3"/>
    <x v="3"/>
  </r>
  <r>
    <n v="216"/>
    <s v="Johnson, Dixon and Zimmerman"/>
    <s v="Organic dynamic algorithm"/>
    <n v="121700"/>
    <n v="188721"/>
    <x v="214"/>
    <x v="1"/>
    <x v="183"/>
    <n v="103.97851239669421"/>
    <x v="1"/>
    <s v="USD"/>
    <x v="211"/>
    <x v="210"/>
    <x v="0"/>
    <b v="0"/>
    <x v="3"/>
    <x v="3"/>
    <x v="3"/>
  </r>
  <r>
    <n v="217"/>
    <s v="Moore, Dudley and Navarro"/>
    <s v="Organic multi-tasking focus group"/>
    <n v="129400"/>
    <n v="57911"/>
    <x v="215"/>
    <x v="0"/>
    <x v="184"/>
    <n v="62.003211991434689"/>
    <x v="1"/>
    <s v="USD"/>
    <x v="212"/>
    <x v="211"/>
    <x v="0"/>
    <b v="0"/>
    <x v="22"/>
    <x v="4"/>
    <x v="22"/>
  </r>
  <r>
    <n v="218"/>
    <s v="Price-Rodriguez"/>
    <s v="Adaptive logistical initiative"/>
    <n v="5700"/>
    <n v="12309"/>
    <x v="216"/>
    <x v="1"/>
    <x v="185"/>
    <n v="31.005037783375315"/>
    <x v="4"/>
    <s v="GBP"/>
    <x v="213"/>
    <x v="212"/>
    <x v="0"/>
    <b v="1"/>
    <x v="12"/>
    <x v="4"/>
    <x v="12"/>
  </r>
  <r>
    <n v="219"/>
    <s v="Huang-Henderson"/>
    <s v="Stand-alone mobile customer loyalty"/>
    <n v="41700"/>
    <n v="138497"/>
    <x v="217"/>
    <x v="1"/>
    <x v="186"/>
    <n v="89.991552956465242"/>
    <x v="1"/>
    <s v="USD"/>
    <x v="214"/>
    <x v="213"/>
    <x v="0"/>
    <b v="0"/>
    <x v="10"/>
    <x v="4"/>
    <x v="10"/>
  </r>
  <r>
    <n v="220"/>
    <s v="Owens-Le"/>
    <s v="Focused composite approach"/>
    <n v="7900"/>
    <n v="667"/>
    <x v="218"/>
    <x v="0"/>
    <x v="68"/>
    <n v="39.235294117647058"/>
    <x v="1"/>
    <s v="USD"/>
    <x v="215"/>
    <x v="214"/>
    <x v="1"/>
    <b v="0"/>
    <x v="3"/>
    <x v="3"/>
    <x v="3"/>
  </r>
  <r>
    <n v="221"/>
    <s v="Huff LLC"/>
    <s v="Face-to-face clear-thinking Local Area Network"/>
    <n v="121500"/>
    <n v="119830"/>
    <x v="219"/>
    <x v="0"/>
    <x v="187"/>
    <n v="54.993116108306566"/>
    <x v="1"/>
    <s v="USD"/>
    <x v="216"/>
    <x v="215"/>
    <x v="1"/>
    <b v="0"/>
    <x v="0"/>
    <x v="0"/>
    <x v="0"/>
  </r>
  <r>
    <n v="222"/>
    <s v="Johnson LLC"/>
    <s v="Cross-group cohesive circuit"/>
    <n v="4800"/>
    <n v="6623"/>
    <x v="220"/>
    <x v="1"/>
    <x v="188"/>
    <n v="47.992753623188406"/>
    <x v="1"/>
    <s v="USD"/>
    <x v="217"/>
    <x v="216"/>
    <x v="0"/>
    <b v="0"/>
    <x v="14"/>
    <x v="7"/>
    <x v="14"/>
  </r>
  <r>
    <n v="223"/>
    <s v="Chavez, Garcia and Cantu"/>
    <s v="Synergistic explicit capability"/>
    <n v="87300"/>
    <n v="81897"/>
    <x v="221"/>
    <x v="0"/>
    <x v="189"/>
    <n v="87.966702470461868"/>
    <x v="1"/>
    <s v="USD"/>
    <x v="218"/>
    <x v="217"/>
    <x v="0"/>
    <b v="0"/>
    <x v="3"/>
    <x v="3"/>
    <x v="3"/>
  </r>
  <r>
    <n v="224"/>
    <s v="Lester-Moore"/>
    <s v="Diverse analyzing definition"/>
    <n v="46300"/>
    <n v="186885"/>
    <x v="222"/>
    <x v="1"/>
    <x v="190"/>
    <n v="51.999165275459099"/>
    <x v="1"/>
    <s v="USD"/>
    <x v="219"/>
    <x v="218"/>
    <x v="0"/>
    <b v="0"/>
    <x v="22"/>
    <x v="4"/>
    <x v="22"/>
  </r>
  <r>
    <n v="225"/>
    <s v="Fox-Quinn"/>
    <s v="Enterprise-wide reciprocal success"/>
    <n v="67800"/>
    <n v="176398"/>
    <x v="223"/>
    <x v="1"/>
    <x v="191"/>
    <n v="29.999659863945578"/>
    <x v="1"/>
    <s v="USD"/>
    <x v="220"/>
    <x v="219"/>
    <x v="1"/>
    <b v="0"/>
    <x v="1"/>
    <x v="1"/>
    <x v="1"/>
  </r>
  <r>
    <n v="226"/>
    <s v="Garcia Inc"/>
    <s v="Progressive neutral middleware"/>
    <n v="3000"/>
    <n v="10999"/>
    <x v="224"/>
    <x v="1"/>
    <x v="192"/>
    <n v="98.205357142857139"/>
    <x v="1"/>
    <s v="USD"/>
    <x v="221"/>
    <x v="122"/>
    <x v="0"/>
    <b v="0"/>
    <x v="14"/>
    <x v="7"/>
    <x v="14"/>
  </r>
  <r>
    <n v="227"/>
    <s v="Johnson-Lee"/>
    <s v="Intuitive exuding process improvement"/>
    <n v="60900"/>
    <n v="102751"/>
    <x v="225"/>
    <x v="1"/>
    <x v="193"/>
    <n v="108.96182396606575"/>
    <x v="1"/>
    <s v="USD"/>
    <x v="222"/>
    <x v="220"/>
    <x v="0"/>
    <b v="0"/>
    <x v="20"/>
    <x v="6"/>
    <x v="20"/>
  </r>
  <r>
    <n v="228"/>
    <s v="Pineda Group"/>
    <s v="Exclusive real-time protocol"/>
    <n v="137900"/>
    <n v="165352"/>
    <x v="226"/>
    <x v="1"/>
    <x v="194"/>
    <n v="66.998379254457049"/>
    <x v="1"/>
    <s v="USD"/>
    <x v="172"/>
    <x v="221"/>
    <x v="0"/>
    <b v="0"/>
    <x v="10"/>
    <x v="4"/>
    <x v="10"/>
  </r>
  <r>
    <n v="229"/>
    <s v="Hoffman-Howard"/>
    <s v="Extended encompassing application"/>
    <n v="85600"/>
    <n v="165798"/>
    <x v="227"/>
    <x v="1"/>
    <x v="195"/>
    <n v="64.99333594668758"/>
    <x v="1"/>
    <s v="USD"/>
    <x v="223"/>
    <x v="222"/>
    <x v="0"/>
    <b v="1"/>
    <x v="20"/>
    <x v="6"/>
    <x v="20"/>
  </r>
  <r>
    <n v="230"/>
    <s v="Miranda, Hall and Mcgrath"/>
    <s v="Progressive value-added ability"/>
    <n v="2400"/>
    <n v="10084"/>
    <x v="228"/>
    <x v="1"/>
    <x v="196"/>
    <n v="99.841584158415841"/>
    <x v="1"/>
    <s v="USD"/>
    <x v="224"/>
    <x v="223"/>
    <x v="0"/>
    <b v="0"/>
    <x v="11"/>
    <x v="6"/>
    <x v="11"/>
  </r>
  <r>
    <n v="231"/>
    <s v="Williams, Carter and Gonzalez"/>
    <s v="Cross-platform uniform hardware"/>
    <n v="7200"/>
    <n v="5523"/>
    <x v="229"/>
    <x v="3"/>
    <x v="109"/>
    <n v="82.432835820895519"/>
    <x v="1"/>
    <s v="USD"/>
    <x v="225"/>
    <x v="224"/>
    <x v="0"/>
    <b v="0"/>
    <x v="3"/>
    <x v="3"/>
    <x v="3"/>
  </r>
  <r>
    <n v="232"/>
    <s v="Davis-Rodriguez"/>
    <s v="Progressive secondary portal"/>
    <n v="3400"/>
    <n v="5823"/>
    <x v="230"/>
    <x v="1"/>
    <x v="45"/>
    <n v="63.293478260869563"/>
    <x v="1"/>
    <s v="USD"/>
    <x v="226"/>
    <x v="225"/>
    <x v="0"/>
    <b v="0"/>
    <x v="3"/>
    <x v="3"/>
    <x v="3"/>
  </r>
  <r>
    <n v="233"/>
    <s v="Reid, Rivera and Perry"/>
    <s v="Multi-lateral national adapter"/>
    <n v="3800"/>
    <n v="6000"/>
    <x v="231"/>
    <x v="1"/>
    <x v="197"/>
    <n v="96.774193548387103"/>
    <x v="1"/>
    <s v="USD"/>
    <x v="227"/>
    <x v="226"/>
    <x v="0"/>
    <b v="0"/>
    <x v="10"/>
    <x v="4"/>
    <x v="10"/>
  </r>
  <r>
    <n v="234"/>
    <s v="Mendoza-Parker"/>
    <s v="Enterprise-wide motivating matrices"/>
    <n v="7500"/>
    <n v="8181"/>
    <x v="232"/>
    <x v="1"/>
    <x v="46"/>
    <n v="54.906040268456373"/>
    <x v="6"/>
    <s v="EUR"/>
    <x v="228"/>
    <x v="227"/>
    <x v="0"/>
    <b v="1"/>
    <x v="11"/>
    <x v="6"/>
    <x v="11"/>
  </r>
  <r>
    <n v="235"/>
    <s v="Lee, Ali and Guzman"/>
    <s v="Polarized upward-trending Local Area Network"/>
    <n v="8600"/>
    <n v="3589"/>
    <x v="233"/>
    <x v="0"/>
    <x v="45"/>
    <n v="39.010869565217391"/>
    <x v="1"/>
    <s v="USD"/>
    <x v="229"/>
    <x v="228"/>
    <x v="0"/>
    <b v="0"/>
    <x v="10"/>
    <x v="4"/>
    <x v="10"/>
  </r>
  <r>
    <n v="236"/>
    <s v="Gallegos-Cobb"/>
    <s v="Object-based directional function"/>
    <n v="39500"/>
    <n v="4323"/>
    <x v="234"/>
    <x v="0"/>
    <x v="176"/>
    <n v="75.84210526315789"/>
    <x v="2"/>
    <s v="AUD"/>
    <x v="230"/>
    <x v="229"/>
    <x v="0"/>
    <b v="1"/>
    <x v="1"/>
    <x v="1"/>
    <x v="1"/>
  </r>
  <r>
    <n v="237"/>
    <s v="Ellison PLC"/>
    <s v="Re-contextualized tangible open architecture"/>
    <n v="9300"/>
    <n v="14822"/>
    <x v="235"/>
    <x v="1"/>
    <x v="198"/>
    <n v="45.051671732522799"/>
    <x v="1"/>
    <s v="USD"/>
    <x v="231"/>
    <x v="230"/>
    <x v="0"/>
    <b v="0"/>
    <x v="10"/>
    <x v="4"/>
    <x v="10"/>
  </r>
  <r>
    <n v="238"/>
    <s v="Bolton, Sanchez and Carrillo"/>
    <s v="Distributed systemic adapter"/>
    <n v="2400"/>
    <n v="10138"/>
    <x v="236"/>
    <x v="1"/>
    <x v="199"/>
    <n v="104.51546391752578"/>
    <x v="3"/>
    <s v="DKK"/>
    <x v="232"/>
    <x v="231"/>
    <x v="0"/>
    <b v="1"/>
    <x v="3"/>
    <x v="3"/>
    <x v="3"/>
  </r>
  <r>
    <n v="239"/>
    <s v="Mason-Sanders"/>
    <s v="Networked web-enabled instruction set"/>
    <n v="3200"/>
    <n v="3127"/>
    <x v="237"/>
    <x v="0"/>
    <x v="142"/>
    <n v="76.268292682926827"/>
    <x v="1"/>
    <s v="USD"/>
    <x v="233"/>
    <x v="232"/>
    <x v="0"/>
    <b v="0"/>
    <x v="8"/>
    <x v="2"/>
    <x v="8"/>
  </r>
  <r>
    <n v="240"/>
    <s v="Pitts-Reed"/>
    <s v="Vision-oriented dynamic service-desk"/>
    <n v="29400"/>
    <n v="123124"/>
    <x v="238"/>
    <x v="1"/>
    <x v="200"/>
    <n v="69.015695067264573"/>
    <x v="1"/>
    <s v="USD"/>
    <x v="194"/>
    <x v="233"/>
    <x v="0"/>
    <b v="0"/>
    <x v="3"/>
    <x v="3"/>
    <x v="3"/>
  </r>
  <r>
    <n v="241"/>
    <s v="Gonzalez-Martinez"/>
    <s v="Vision-oriented actuating open system"/>
    <n v="168500"/>
    <n v="171729"/>
    <x v="239"/>
    <x v="1"/>
    <x v="74"/>
    <n v="101.97684085510689"/>
    <x v="2"/>
    <s v="AUD"/>
    <x v="234"/>
    <x v="234"/>
    <x v="0"/>
    <b v="1"/>
    <x v="9"/>
    <x v="5"/>
    <x v="9"/>
  </r>
  <r>
    <n v="242"/>
    <s v="Hill, Martin and Garcia"/>
    <s v="Sharable scalable core"/>
    <n v="8400"/>
    <n v="10729"/>
    <x v="240"/>
    <x v="1"/>
    <x v="201"/>
    <n v="42.915999999999997"/>
    <x v="1"/>
    <s v="USD"/>
    <x v="235"/>
    <x v="235"/>
    <x v="0"/>
    <b v="1"/>
    <x v="1"/>
    <x v="1"/>
    <x v="1"/>
  </r>
  <r>
    <n v="243"/>
    <s v="Garcia PLC"/>
    <s v="Customer-focused attitude-oriented function"/>
    <n v="2300"/>
    <n v="10240"/>
    <x v="241"/>
    <x v="1"/>
    <x v="202"/>
    <n v="43.025210084033617"/>
    <x v="1"/>
    <s v="USD"/>
    <x v="236"/>
    <x v="236"/>
    <x v="0"/>
    <b v="0"/>
    <x v="3"/>
    <x v="3"/>
    <x v="3"/>
  </r>
  <r>
    <n v="244"/>
    <s v="Herring-Bailey"/>
    <s v="Reverse-engineered system-worthy extranet"/>
    <n v="700"/>
    <n v="3988"/>
    <x v="242"/>
    <x v="1"/>
    <x v="4"/>
    <n v="75.245283018867923"/>
    <x v="1"/>
    <s v="USD"/>
    <x v="237"/>
    <x v="237"/>
    <x v="0"/>
    <b v="0"/>
    <x v="3"/>
    <x v="3"/>
    <x v="3"/>
  </r>
  <r>
    <n v="245"/>
    <s v="Russell-Gardner"/>
    <s v="Re-engineered systematic monitoring"/>
    <n v="2900"/>
    <n v="14771"/>
    <x v="243"/>
    <x v="1"/>
    <x v="203"/>
    <n v="69.023364485981304"/>
    <x v="1"/>
    <s v="USD"/>
    <x v="238"/>
    <x v="238"/>
    <x v="0"/>
    <b v="0"/>
    <x v="3"/>
    <x v="3"/>
    <x v="3"/>
  </r>
  <r>
    <n v="246"/>
    <s v="Walters-Carter"/>
    <s v="Seamless value-added standardization"/>
    <n v="4500"/>
    <n v="14649"/>
    <x v="244"/>
    <x v="1"/>
    <x v="42"/>
    <n v="65.986486486486484"/>
    <x v="1"/>
    <s v="USD"/>
    <x v="239"/>
    <x v="239"/>
    <x v="0"/>
    <b v="0"/>
    <x v="2"/>
    <x v="2"/>
    <x v="2"/>
  </r>
  <r>
    <n v="247"/>
    <s v="Johnson, Patterson and Montoya"/>
    <s v="Triple-buffered fresh-thinking frame"/>
    <n v="19800"/>
    <n v="184658"/>
    <x v="245"/>
    <x v="1"/>
    <x v="204"/>
    <n v="98.013800424628457"/>
    <x v="1"/>
    <s v="USD"/>
    <x v="240"/>
    <x v="240"/>
    <x v="0"/>
    <b v="1"/>
    <x v="13"/>
    <x v="5"/>
    <x v="13"/>
  </r>
  <r>
    <n v="248"/>
    <s v="Roberts and Sons"/>
    <s v="Streamlined holistic knowledgebase"/>
    <n v="6200"/>
    <n v="13103"/>
    <x v="246"/>
    <x v="1"/>
    <x v="205"/>
    <n v="60.105504587155963"/>
    <x v="2"/>
    <s v="AUD"/>
    <x v="241"/>
    <x v="241"/>
    <x v="0"/>
    <b v="0"/>
    <x v="20"/>
    <x v="6"/>
    <x v="20"/>
  </r>
  <r>
    <n v="249"/>
    <s v="Avila-Nelson"/>
    <s v="Up-sized intermediate website"/>
    <n v="61500"/>
    <n v="168095"/>
    <x v="247"/>
    <x v="1"/>
    <x v="206"/>
    <n v="26.000773395204948"/>
    <x v="1"/>
    <s v="USD"/>
    <x v="242"/>
    <x v="242"/>
    <x v="0"/>
    <b v="0"/>
    <x v="18"/>
    <x v="5"/>
    <x v="18"/>
  </r>
  <r>
    <n v="250"/>
    <s v="Robbins and Sons"/>
    <s v="Future-proofed directional synergy"/>
    <n v="100"/>
    <n v="3"/>
    <x v="248"/>
    <x v="0"/>
    <x v="49"/>
    <n v="3"/>
    <x v="1"/>
    <s v="USD"/>
    <x v="67"/>
    <x v="243"/>
    <x v="0"/>
    <b v="0"/>
    <x v="1"/>
    <x v="1"/>
    <x v="1"/>
  </r>
  <r>
    <n v="251"/>
    <s v="Singleton Ltd"/>
    <s v="Enhanced user-facing function"/>
    <n v="7100"/>
    <n v="3840"/>
    <x v="249"/>
    <x v="0"/>
    <x v="196"/>
    <n v="38.019801980198018"/>
    <x v="1"/>
    <s v="USD"/>
    <x v="243"/>
    <x v="244"/>
    <x v="0"/>
    <b v="0"/>
    <x v="3"/>
    <x v="3"/>
    <x v="3"/>
  </r>
  <r>
    <n v="252"/>
    <s v="Perez PLC"/>
    <s v="Operative bandwidth-monitored interface"/>
    <n v="1000"/>
    <n v="6263"/>
    <x v="250"/>
    <x v="1"/>
    <x v="207"/>
    <n v="106.15254237288136"/>
    <x v="1"/>
    <s v="USD"/>
    <x v="244"/>
    <x v="245"/>
    <x v="0"/>
    <b v="0"/>
    <x v="3"/>
    <x v="3"/>
    <x v="3"/>
  </r>
  <r>
    <n v="253"/>
    <s v="Rogers, Jacobs and Jackson"/>
    <s v="Upgradable multi-state instruction set"/>
    <n v="121500"/>
    <n v="108161"/>
    <x v="251"/>
    <x v="0"/>
    <x v="208"/>
    <n v="81.019475655430711"/>
    <x v="0"/>
    <s v="CAD"/>
    <x v="245"/>
    <x v="246"/>
    <x v="0"/>
    <b v="0"/>
    <x v="6"/>
    <x v="4"/>
    <x v="6"/>
  </r>
  <r>
    <n v="254"/>
    <s v="Barry Group"/>
    <s v="De-engineered static Local Area Network"/>
    <n v="4600"/>
    <n v="8505"/>
    <x v="252"/>
    <x v="1"/>
    <x v="39"/>
    <n v="96.647727272727266"/>
    <x v="1"/>
    <s v="USD"/>
    <x v="246"/>
    <x v="247"/>
    <x v="0"/>
    <b v="0"/>
    <x v="9"/>
    <x v="5"/>
    <x v="9"/>
  </r>
  <r>
    <n v="255"/>
    <s v="Rosales, Branch and Harmon"/>
    <s v="Upgradable grid-enabled superstructure"/>
    <n v="80500"/>
    <n v="96735"/>
    <x v="253"/>
    <x v="1"/>
    <x v="209"/>
    <n v="57.003535651149086"/>
    <x v="1"/>
    <s v="USD"/>
    <x v="247"/>
    <x v="248"/>
    <x v="0"/>
    <b v="1"/>
    <x v="1"/>
    <x v="1"/>
    <x v="1"/>
  </r>
  <r>
    <n v="256"/>
    <s v="Smith-Reid"/>
    <s v="Optimized actuating toolset"/>
    <n v="4100"/>
    <n v="959"/>
    <x v="254"/>
    <x v="0"/>
    <x v="27"/>
    <n v="63.93333333333333"/>
    <x v="4"/>
    <s v="GBP"/>
    <x v="248"/>
    <x v="249"/>
    <x v="0"/>
    <b v="0"/>
    <x v="1"/>
    <x v="1"/>
    <x v="1"/>
  </r>
  <r>
    <n v="257"/>
    <s v="Williams Inc"/>
    <s v="Decentralized exuding strategy"/>
    <n v="5700"/>
    <n v="8322"/>
    <x v="255"/>
    <x v="1"/>
    <x v="45"/>
    <n v="90.456521739130437"/>
    <x v="1"/>
    <s v="USD"/>
    <x v="249"/>
    <x v="250"/>
    <x v="0"/>
    <b v="0"/>
    <x v="3"/>
    <x v="3"/>
    <x v="3"/>
  </r>
  <r>
    <n v="258"/>
    <s v="Duncan, Mcdonald and Miller"/>
    <s v="Assimilated coherent hardware"/>
    <n v="5000"/>
    <n v="13424"/>
    <x v="256"/>
    <x v="1"/>
    <x v="129"/>
    <n v="72.172043010752688"/>
    <x v="1"/>
    <s v="USD"/>
    <x v="250"/>
    <x v="251"/>
    <x v="0"/>
    <b v="1"/>
    <x v="3"/>
    <x v="3"/>
    <x v="3"/>
  </r>
  <r>
    <n v="259"/>
    <s v="Watkins Ltd"/>
    <s v="Multi-channeled responsive implementation"/>
    <n v="1800"/>
    <n v="10755"/>
    <x v="257"/>
    <x v="1"/>
    <x v="188"/>
    <n v="77.934782608695656"/>
    <x v="1"/>
    <s v="USD"/>
    <x v="251"/>
    <x v="252"/>
    <x v="1"/>
    <b v="0"/>
    <x v="14"/>
    <x v="7"/>
    <x v="14"/>
  </r>
  <r>
    <n v="260"/>
    <s v="Allen-Jones"/>
    <s v="Centralized modular initiative"/>
    <n v="6300"/>
    <n v="9935"/>
    <x v="258"/>
    <x v="1"/>
    <x v="210"/>
    <n v="38.065134099616856"/>
    <x v="1"/>
    <s v="USD"/>
    <x v="136"/>
    <x v="253"/>
    <x v="0"/>
    <b v="0"/>
    <x v="1"/>
    <x v="1"/>
    <x v="1"/>
  </r>
  <r>
    <n v="261"/>
    <s v="Mason-Smith"/>
    <s v="Reverse-engineered cohesive migration"/>
    <n v="84300"/>
    <n v="26303"/>
    <x v="259"/>
    <x v="0"/>
    <x v="211"/>
    <n v="57.936123348017624"/>
    <x v="1"/>
    <s v="USD"/>
    <x v="252"/>
    <x v="254"/>
    <x v="0"/>
    <b v="1"/>
    <x v="1"/>
    <x v="1"/>
    <x v="1"/>
  </r>
  <r>
    <n v="262"/>
    <s v="Lloyd, Kennedy and Davis"/>
    <s v="Compatible multimedia hub"/>
    <n v="1700"/>
    <n v="5328"/>
    <x v="260"/>
    <x v="1"/>
    <x v="37"/>
    <n v="49.794392523364486"/>
    <x v="1"/>
    <s v="USD"/>
    <x v="253"/>
    <x v="255"/>
    <x v="0"/>
    <b v="1"/>
    <x v="7"/>
    <x v="1"/>
    <x v="7"/>
  </r>
  <r>
    <n v="263"/>
    <s v="Walker Ltd"/>
    <s v="Organic eco-centric success"/>
    <n v="2900"/>
    <n v="10756"/>
    <x v="261"/>
    <x v="1"/>
    <x v="134"/>
    <n v="54.050251256281406"/>
    <x v="1"/>
    <s v="USD"/>
    <x v="254"/>
    <x v="256"/>
    <x v="0"/>
    <b v="0"/>
    <x v="14"/>
    <x v="7"/>
    <x v="14"/>
  </r>
  <r>
    <n v="264"/>
    <s v="Gordon PLC"/>
    <s v="Virtual reciprocal policy"/>
    <n v="45600"/>
    <n v="165375"/>
    <x v="262"/>
    <x v="1"/>
    <x v="212"/>
    <n v="30.002721335268504"/>
    <x v="1"/>
    <s v="USD"/>
    <x v="255"/>
    <x v="257"/>
    <x v="0"/>
    <b v="0"/>
    <x v="3"/>
    <x v="3"/>
    <x v="3"/>
  </r>
  <r>
    <n v="265"/>
    <s v="Lee and Sons"/>
    <s v="Persevering interactive emulation"/>
    <n v="4900"/>
    <n v="6031"/>
    <x v="263"/>
    <x v="1"/>
    <x v="99"/>
    <n v="70.127906976744185"/>
    <x v="1"/>
    <s v="USD"/>
    <x v="256"/>
    <x v="258"/>
    <x v="0"/>
    <b v="0"/>
    <x v="3"/>
    <x v="3"/>
    <x v="3"/>
  </r>
  <r>
    <n v="266"/>
    <s v="Cole LLC"/>
    <s v="Proactive responsive emulation"/>
    <n v="111900"/>
    <n v="85902"/>
    <x v="264"/>
    <x v="0"/>
    <x v="213"/>
    <n v="26.996228786926462"/>
    <x v="6"/>
    <s v="EUR"/>
    <x v="257"/>
    <x v="259"/>
    <x v="0"/>
    <b v="1"/>
    <x v="17"/>
    <x v="1"/>
    <x v="17"/>
  </r>
  <r>
    <n v="267"/>
    <s v="Acosta PLC"/>
    <s v="Extended eco-centric function"/>
    <n v="61600"/>
    <n v="143910"/>
    <x v="265"/>
    <x v="1"/>
    <x v="214"/>
    <n v="51.990606936416185"/>
    <x v="2"/>
    <s v="AUD"/>
    <x v="258"/>
    <x v="260"/>
    <x v="0"/>
    <b v="0"/>
    <x v="3"/>
    <x v="3"/>
    <x v="3"/>
  </r>
  <r>
    <n v="268"/>
    <s v="Brown-Mckee"/>
    <s v="Networked optimal productivity"/>
    <n v="1500"/>
    <n v="2708"/>
    <x v="266"/>
    <x v="1"/>
    <x v="44"/>
    <n v="56.416666666666664"/>
    <x v="1"/>
    <s v="USD"/>
    <x v="259"/>
    <x v="261"/>
    <x v="0"/>
    <b v="0"/>
    <x v="4"/>
    <x v="4"/>
    <x v="4"/>
  </r>
  <r>
    <n v="269"/>
    <s v="Miles and Sons"/>
    <s v="Persistent attitude-oriented approach"/>
    <n v="3500"/>
    <n v="8842"/>
    <x v="267"/>
    <x v="1"/>
    <x v="215"/>
    <n v="101.63218390804597"/>
    <x v="1"/>
    <s v="USD"/>
    <x v="260"/>
    <x v="262"/>
    <x v="0"/>
    <b v="0"/>
    <x v="19"/>
    <x v="4"/>
    <x v="19"/>
  </r>
  <r>
    <n v="270"/>
    <s v="Sawyer, Horton and Williams"/>
    <s v="Triple-buffered 4thgeneration toolset"/>
    <n v="173900"/>
    <n v="47260"/>
    <x v="268"/>
    <x v="3"/>
    <x v="216"/>
    <n v="25.005291005291006"/>
    <x v="1"/>
    <s v="USD"/>
    <x v="261"/>
    <x v="263"/>
    <x v="0"/>
    <b v="0"/>
    <x v="11"/>
    <x v="6"/>
    <x v="11"/>
  </r>
  <r>
    <n v="271"/>
    <s v="Foley-Cox"/>
    <s v="Progressive zero administration leverage"/>
    <n v="153700"/>
    <n v="1953"/>
    <x v="269"/>
    <x v="2"/>
    <x v="217"/>
    <n v="32.016393442622949"/>
    <x v="1"/>
    <s v="USD"/>
    <x v="262"/>
    <x v="264"/>
    <x v="0"/>
    <b v="0"/>
    <x v="14"/>
    <x v="7"/>
    <x v="14"/>
  </r>
  <r>
    <n v="272"/>
    <s v="Horton, Morrison and Clark"/>
    <s v="Networked radical neural-net"/>
    <n v="51100"/>
    <n v="155349"/>
    <x v="270"/>
    <x v="1"/>
    <x v="218"/>
    <n v="82.021647307286173"/>
    <x v="1"/>
    <s v="USD"/>
    <x v="263"/>
    <x v="265"/>
    <x v="0"/>
    <b v="1"/>
    <x v="3"/>
    <x v="3"/>
    <x v="3"/>
  </r>
  <r>
    <n v="273"/>
    <s v="Thomas and Sons"/>
    <s v="Re-engineered heuristic forecast"/>
    <n v="7800"/>
    <n v="10704"/>
    <x v="271"/>
    <x v="1"/>
    <x v="219"/>
    <n v="37.957446808510639"/>
    <x v="0"/>
    <s v="CAD"/>
    <x v="264"/>
    <x v="266"/>
    <x v="0"/>
    <b v="0"/>
    <x v="3"/>
    <x v="3"/>
    <x v="3"/>
  </r>
  <r>
    <n v="274"/>
    <s v="Morgan-Jenkins"/>
    <s v="Fully-configurable background algorithm"/>
    <n v="2400"/>
    <n v="773"/>
    <x v="272"/>
    <x v="0"/>
    <x v="27"/>
    <n v="51.533333333333331"/>
    <x v="1"/>
    <s v="USD"/>
    <x v="265"/>
    <x v="267"/>
    <x v="0"/>
    <b v="0"/>
    <x v="3"/>
    <x v="3"/>
    <x v="3"/>
  </r>
  <r>
    <n v="275"/>
    <s v="Ward, Sanchez and Kemp"/>
    <s v="Stand-alone discrete Graphical User Interface"/>
    <n v="3900"/>
    <n v="9419"/>
    <x v="273"/>
    <x v="1"/>
    <x v="220"/>
    <n v="81.198275862068968"/>
    <x v="1"/>
    <s v="USD"/>
    <x v="266"/>
    <x v="153"/>
    <x v="0"/>
    <b v="0"/>
    <x v="18"/>
    <x v="5"/>
    <x v="18"/>
  </r>
  <r>
    <n v="276"/>
    <s v="Fields Ltd"/>
    <s v="Front-line foreground project"/>
    <n v="5500"/>
    <n v="5324"/>
    <x v="274"/>
    <x v="0"/>
    <x v="221"/>
    <n v="40.030075187969928"/>
    <x v="1"/>
    <s v="USD"/>
    <x v="267"/>
    <x v="268"/>
    <x v="0"/>
    <b v="1"/>
    <x v="11"/>
    <x v="6"/>
    <x v="11"/>
  </r>
  <r>
    <n v="277"/>
    <s v="Ramos-Mitchell"/>
    <s v="Persevering system-worthy info-mediaries"/>
    <n v="700"/>
    <n v="7465"/>
    <x v="275"/>
    <x v="1"/>
    <x v="100"/>
    <n v="89.939759036144579"/>
    <x v="1"/>
    <s v="USD"/>
    <x v="268"/>
    <x v="269"/>
    <x v="0"/>
    <b v="0"/>
    <x v="3"/>
    <x v="3"/>
    <x v="3"/>
  </r>
  <r>
    <n v="278"/>
    <s v="Higgins, Davis and Salazar"/>
    <s v="Distributed multi-tasking strategy"/>
    <n v="2700"/>
    <n v="8799"/>
    <x v="276"/>
    <x v="1"/>
    <x v="222"/>
    <n v="96.692307692307693"/>
    <x v="1"/>
    <s v="USD"/>
    <x v="269"/>
    <x v="270"/>
    <x v="0"/>
    <b v="0"/>
    <x v="2"/>
    <x v="2"/>
    <x v="2"/>
  </r>
  <r>
    <n v="279"/>
    <s v="Smith-Jenkins"/>
    <s v="Vision-oriented methodical application"/>
    <n v="8000"/>
    <n v="13656"/>
    <x v="277"/>
    <x v="1"/>
    <x v="223"/>
    <n v="25.010989010989011"/>
    <x v="1"/>
    <s v="USD"/>
    <x v="270"/>
    <x v="271"/>
    <x v="0"/>
    <b v="0"/>
    <x v="3"/>
    <x v="3"/>
    <x v="3"/>
  </r>
  <r>
    <n v="280"/>
    <s v="Braun PLC"/>
    <s v="Function-based high-level infrastructure"/>
    <n v="2500"/>
    <n v="14536"/>
    <x v="278"/>
    <x v="1"/>
    <x v="224"/>
    <n v="36.987277353689571"/>
    <x v="1"/>
    <s v="USD"/>
    <x v="271"/>
    <x v="272"/>
    <x v="0"/>
    <b v="0"/>
    <x v="10"/>
    <x v="4"/>
    <x v="10"/>
  </r>
  <r>
    <n v="281"/>
    <s v="Drake PLC"/>
    <s v="Profound object-oriented paradigm"/>
    <n v="164500"/>
    <n v="150552"/>
    <x v="279"/>
    <x v="0"/>
    <x v="225"/>
    <n v="73.012609117361791"/>
    <x v="1"/>
    <s v="USD"/>
    <x v="272"/>
    <x v="273"/>
    <x v="0"/>
    <b v="1"/>
    <x v="3"/>
    <x v="3"/>
    <x v="3"/>
  </r>
  <r>
    <n v="282"/>
    <s v="Ross, Kelly and Brown"/>
    <s v="Virtual contextually-based circuit"/>
    <n v="8400"/>
    <n v="9076"/>
    <x v="280"/>
    <x v="1"/>
    <x v="221"/>
    <n v="68.240601503759393"/>
    <x v="1"/>
    <s v="USD"/>
    <x v="73"/>
    <x v="274"/>
    <x v="0"/>
    <b v="1"/>
    <x v="19"/>
    <x v="4"/>
    <x v="19"/>
  </r>
  <r>
    <n v="283"/>
    <s v="Lucas-Mullins"/>
    <s v="Business-focused dynamic instruction set"/>
    <n v="8100"/>
    <n v="1517"/>
    <x v="281"/>
    <x v="0"/>
    <x v="226"/>
    <n v="52.310344827586206"/>
    <x v="3"/>
    <s v="DKK"/>
    <x v="273"/>
    <x v="148"/>
    <x v="0"/>
    <b v="0"/>
    <x v="1"/>
    <x v="1"/>
    <x v="1"/>
  </r>
  <r>
    <n v="284"/>
    <s v="Tran LLC"/>
    <s v="Ameliorated fresh-thinking protocol"/>
    <n v="9800"/>
    <n v="8153"/>
    <x v="282"/>
    <x v="0"/>
    <x v="227"/>
    <n v="61.765151515151516"/>
    <x v="1"/>
    <s v="USD"/>
    <x v="274"/>
    <x v="275"/>
    <x v="0"/>
    <b v="0"/>
    <x v="2"/>
    <x v="2"/>
    <x v="2"/>
  </r>
  <r>
    <n v="285"/>
    <s v="Dawson, Brady and Gilbert"/>
    <s v="Front-line optimizing emulation"/>
    <n v="900"/>
    <n v="6357"/>
    <x v="283"/>
    <x v="1"/>
    <x v="228"/>
    <n v="25.027559055118111"/>
    <x v="1"/>
    <s v="USD"/>
    <x v="275"/>
    <x v="276"/>
    <x v="0"/>
    <b v="0"/>
    <x v="3"/>
    <x v="3"/>
    <x v="3"/>
  </r>
  <r>
    <n v="286"/>
    <s v="Obrien-Aguirre"/>
    <s v="Devolved uniform complexity"/>
    <n v="112100"/>
    <n v="19557"/>
    <x v="284"/>
    <x v="3"/>
    <x v="229"/>
    <n v="106.28804347826087"/>
    <x v="1"/>
    <s v="USD"/>
    <x v="276"/>
    <x v="72"/>
    <x v="0"/>
    <b v="0"/>
    <x v="3"/>
    <x v="3"/>
    <x v="3"/>
  </r>
  <r>
    <n v="287"/>
    <s v="Ferguson PLC"/>
    <s v="Public-key intangible superstructure"/>
    <n v="6300"/>
    <n v="13213"/>
    <x v="285"/>
    <x v="1"/>
    <x v="230"/>
    <n v="75.07386363636364"/>
    <x v="1"/>
    <s v="USD"/>
    <x v="277"/>
    <x v="277"/>
    <x v="0"/>
    <b v="0"/>
    <x v="5"/>
    <x v="1"/>
    <x v="5"/>
  </r>
  <r>
    <n v="288"/>
    <s v="Garcia Ltd"/>
    <s v="Secured global success"/>
    <n v="5600"/>
    <n v="5476"/>
    <x v="286"/>
    <x v="0"/>
    <x v="231"/>
    <n v="39.970802919708028"/>
    <x v="3"/>
    <s v="DKK"/>
    <x v="278"/>
    <x v="278"/>
    <x v="0"/>
    <b v="1"/>
    <x v="16"/>
    <x v="1"/>
    <x v="16"/>
  </r>
  <r>
    <n v="289"/>
    <s v="Smith, Love and Smith"/>
    <s v="Grass-roots mission-critical capability"/>
    <n v="800"/>
    <n v="13474"/>
    <x v="287"/>
    <x v="1"/>
    <x v="232"/>
    <n v="39.982195845697326"/>
    <x v="0"/>
    <s v="CAD"/>
    <x v="279"/>
    <x v="71"/>
    <x v="0"/>
    <b v="0"/>
    <x v="3"/>
    <x v="3"/>
    <x v="3"/>
  </r>
  <r>
    <n v="290"/>
    <s v="Wilson, Hall and Osborne"/>
    <s v="Advanced global data-warehouse"/>
    <n v="168600"/>
    <n v="91722"/>
    <x v="288"/>
    <x v="0"/>
    <x v="233"/>
    <n v="101.01541850220265"/>
    <x v="1"/>
    <s v="USD"/>
    <x v="280"/>
    <x v="279"/>
    <x v="0"/>
    <b v="1"/>
    <x v="4"/>
    <x v="4"/>
    <x v="4"/>
  </r>
  <r>
    <n v="291"/>
    <s v="Bell, Grimes and Kerr"/>
    <s v="Self-enabling uniform complexity"/>
    <n v="1800"/>
    <n v="8219"/>
    <x v="289"/>
    <x v="1"/>
    <x v="37"/>
    <n v="76.813084112149539"/>
    <x v="1"/>
    <s v="USD"/>
    <x v="281"/>
    <x v="280"/>
    <x v="1"/>
    <b v="0"/>
    <x v="2"/>
    <x v="2"/>
    <x v="2"/>
  </r>
  <r>
    <n v="292"/>
    <s v="Ho-Harris"/>
    <s v="Versatile cohesive encoding"/>
    <n v="7300"/>
    <n v="717"/>
    <x v="290"/>
    <x v="0"/>
    <x v="234"/>
    <n v="71.7"/>
    <x v="1"/>
    <s v="USD"/>
    <x v="282"/>
    <x v="281"/>
    <x v="0"/>
    <b v="0"/>
    <x v="0"/>
    <x v="0"/>
    <x v="0"/>
  </r>
  <r>
    <n v="293"/>
    <s v="Ross Group"/>
    <s v="Organized executive solution"/>
    <n v="6500"/>
    <n v="1065"/>
    <x v="291"/>
    <x v="3"/>
    <x v="235"/>
    <n v="33.28125"/>
    <x v="6"/>
    <s v="EUR"/>
    <x v="283"/>
    <x v="282"/>
    <x v="0"/>
    <b v="0"/>
    <x v="3"/>
    <x v="3"/>
    <x v="3"/>
  </r>
  <r>
    <n v="294"/>
    <s v="Turner-Davis"/>
    <s v="Automated local emulation"/>
    <n v="600"/>
    <n v="8038"/>
    <x v="292"/>
    <x v="1"/>
    <x v="236"/>
    <n v="43.923497267759565"/>
    <x v="1"/>
    <s v="USD"/>
    <x v="284"/>
    <x v="283"/>
    <x v="0"/>
    <b v="0"/>
    <x v="3"/>
    <x v="3"/>
    <x v="3"/>
  </r>
  <r>
    <n v="295"/>
    <s v="Smith, Jackson and Herrera"/>
    <s v="Enterprise-wide intermediate middleware"/>
    <n v="192900"/>
    <n v="68769"/>
    <x v="293"/>
    <x v="0"/>
    <x v="237"/>
    <n v="36.004712041884815"/>
    <x v="5"/>
    <s v="CHF"/>
    <x v="285"/>
    <x v="284"/>
    <x v="0"/>
    <b v="0"/>
    <x v="3"/>
    <x v="3"/>
    <x v="3"/>
  </r>
  <r>
    <n v="296"/>
    <s v="Smith-Hess"/>
    <s v="Grass-roots real-time Local Area Network"/>
    <n v="6100"/>
    <n v="3352"/>
    <x v="294"/>
    <x v="0"/>
    <x v="63"/>
    <n v="88.21052631578948"/>
    <x v="2"/>
    <s v="AUD"/>
    <x v="286"/>
    <x v="285"/>
    <x v="0"/>
    <b v="0"/>
    <x v="3"/>
    <x v="3"/>
    <x v="3"/>
  </r>
  <r>
    <n v="297"/>
    <s v="Brown, Herring and Bass"/>
    <s v="Organized client-driven capacity"/>
    <n v="7200"/>
    <n v="6785"/>
    <x v="295"/>
    <x v="0"/>
    <x v="238"/>
    <n v="65.240384615384613"/>
    <x v="2"/>
    <s v="AUD"/>
    <x v="287"/>
    <x v="286"/>
    <x v="0"/>
    <b v="1"/>
    <x v="3"/>
    <x v="3"/>
    <x v="3"/>
  </r>
  <r>
    <n v="298"/>
    <s v="Chase, Garcia and Johnson"/>
    <s v="Adaptive intangible database"/>
    <n v="3500"/>
    <n v="5037"/>
    <x v="296"/>
    <x v="1"/>
    <x v="239"/>
    <n v="69.958333333333329"/>
    <x v="1"/>
    <s v="USD"/>
    <x v="288"/>
    <x v="287"/>
    <x v="0"/>
    <b v="1"/>
    <x v="1"/>
    <x v="1"/>
    <x v="1"/>
  </r>
  <r>
    <n v="299"/>
    <s v="Ramsey and Sons"/>
    <s v="Grass-roots contextually-based algorithm"/>
    <n v="3800"/>
    <n v="1954"/>
    <x v="297"/>
    <x v="0"/>
    <x v="240"/>
    <n v="39.877551020408163"/>
    <x v="1"/>
    <s v="USD"/>
    <x v="289"/>
    <x v="288"/>
    <x v="0"/>
    <b v="0"/>
    <x v="0"/>
    <x v="0"/>
    <x v="0"/>
  </r>
  <r>
    <n v="300"/>
    <s v="Cooke PLC"/>
    <s v="Focused executive core"/>
    <n v="100"/>
    <n v="5"/>
    <x v="298"/>
    <x v="0"/>
    <x v="49"/>
    <n v="5"/>
    <x v="3"/>
    <s v="DKK"/>
    <x v="290"/>
    <x v="289"/>
    <x v="0"/>
    <b v="1"/>
    <x v="9"/>
    <x v="5"/>
    <x v="9"/>
  </r>
  <r>
    <n v="301"/>
    <s v="Wong-Walker"/>
    <s v="Multi-channeled disintermediate policy"/>
    <n v="900"/>
    <n v="12102"/>
    <x v="299"/>
    <x v="1"/>
    <x v="241"/>
    <n v="41.023728813559323"/>
    <x v="1"/>
    <s v="USD"/>
    <x v="291"/>
    <x v="290"/>
    <x v="0"/>
    <b v="0"/>
    <x v="4"/>
    <x v="4"/>
    <x v="4"/>
  </r>
  <r>
    <n v="302"/>
    <s v="Ferguson, Collins and Mata"/>
    <s v="Customizable bi-directional hardware"/>
    <n v="76100"/>
    <n v="24234"/>
    <x v="300"/>
    <x v="0"/>
    <x v="242"/>
    <n v="98.914285714285711"/>
    <x v="1"/>
    <s v="USD"/>
    <x v="292"/>
    <x v="18"/>
    <x v="0"/>
    <b v="0"/>
    <x v="3"/>
    <x v="3"/>
    <x v="3"/>
  </r>
  <r>
    <n v="303"/>
    <s v="Guerrero, Flores and Jenkins"/>
    <s v="Networked optimal architecture"/>
    <n v="3400"/>
    <n v="2809"/>
    <x v="301"/>
    <x v="0"/>
    <x v="235"/>
    <n v="87.78125"/>
    <x v="1"/>
    <s v="USD"/>
    <x v="293"/>
    <x v="291"/>
    <x v="0"/>
    <b v="0"/>
    <x v="7"/>
    <x v="1"/>
    <x v="7"/>
  </r>
  <r>
    <n v="304"/>
    <s v="Peterson PLC"/>
    <s v="User-friendly discrete benchmark"/>
    <n v="2100"/>
    <n v="11469"/>
    <x v="302"/>
    <x v="1"/>
    <x v="23"/>
    <n v="80.767605633802816"/>
    <x v="1"/>
    <s v="USD"/>
    <x v="294"/>
    <x v="292"/>
    <x v="0"/>
    <b v="0"/>
    <x v="4"/>
    <x v="4"/>
    <x v="4"/>
  </r>
  <r>
    <n v="305"/>
    <s v="Townsend Ltd"/>
    <s v="Grass-roots actuating policy"/>
    <n v="2800"/>
    <n v="8014"/>
    <x v="303"/>
    <x v="1"/>
    <x v="72"/>
    <n v="94.28235294117647"/>
    <x v="1"/>
    <s v="USD"/>
    <x v="295"/>
    <x v="293"/>
    <x v="0"/>
    <b v="0"/>
    <x v="3"/>
    <x v="3"/>
    <x v="3"/>
  </r>
  <r>
    <n v="306"/>
    <s v="Rush, Reed and Hall"/>
    <s v="Enterprise-wide 3rdgeneration knowledge user"/>
    <n v="6500"/>
    <n v="514"/>
    <x v="304"/>
    <x v="0"/>
    <x v="243"/>
    <n v="73.428571428571431"/>
    <x v="1"/>
    <s v="USD"/>
    <x v="296"/>
    <x v="294"/>
    <x v="0"/>
    <b v="1"/>
    <x v="3"/>
    <x v="3"/>
    <x v="3"/>
  </r>
  <r>
    <n v="307"/>
    <s v="Salazar-Dodson"/>
    <s v="Face-to-face zero tolerance moderator"/>
    <n v="32900"/>
    <n v="43473"/>
    <x v="305"/>
    <x v="1"/>
    <x v="244"/>
    <n v="65.968133535660087"/>
    <x v="3"/>
    <s v="DKK"/>
    <x v="297"/>
    <x v="295"/>
    <x v="0"/>
    <b v="1"/>
    <x v="13"/>
    <x v="5"/>
    <x v="13"/>
  </r>
  <r>
    <n v="308"/>
    <s v="Davis Ltd"/>
    <s v="Grass-roots optimizing projection"/>
    <n v="118200"/>
    <n v="87560"/>
    <x v="306"/>
    <x v="0"/>
    <x v="245"/>
    <n v="109.04109589041096"/>
    <x v="1"/>
    <s v="USD"/>
    <x v="298"/>
    <x v="296"/>
    <x v="0"/>
    <b v="0"/>
    <x v="3"/>
    <x v="3"/>
    <x v="3"/>
  </r>
  <r>
    <n v="309"/>
    <s v="Harris-Perry"/>
    <s v="User-centric 6thgeneration attitude"/>
    <n v="4100"/>
    <n v="3087"/>
    <x v="307"/>
    <x v="3"/>
    <x v="51"/>
    <n v="41.16"/>
    <x v="1"/>
    <s v="USD"/>
    <x v="299"/>
    <x v="297"/>
    <x v="0"/>
    <b v="1"/>
    <x v="7"/>
    <x v="1"/>
    <x v="7"/>
  </r>
  <r>
    <n v="310"/>
    <s v="Velazquez, Hunt and Ortiz"/>
    <s v="Switchable zero tolerance website"/>
    <n v="7800"/>
    <n v="1586"/>
    <x v="308"/>
    <x v="0"/>
    <x v="36"/>
    <n v="99.125"/>
    <x v="1"/>
    <s v="USD"/>
    <x v="300"/>
    <x v="298"/>
    <x v="0"/>
    <b v="0"/>
    <x v="11"/>
    <x v="6"/>
    <x v="11"/>
  </r>
  <r>
    <n v="311"/>
    <s v="Flores PLC"/>
    <s v="Focused real-time help-desk"/>
    <n v="6300"/>
    <n v="12812"/>
    <x v="309"/>
    <x v="1"/>
    <x v="246"/>
    <n v="105.88429752066116"/>
    <x v="1"/>
    <s v="USD"/>
    <x v="247"/>
    <x v="299"/>
    <x v="0"/>
    <b v="0"/>
    <x v="3"/>
    <x v="3"/>
    <x v="3"/>
  </r>
  <r>
    <n v="312"/>
    <s v="Martinez LLC"/>
    <s v="Robust impactful approach"/>
    <n v="59100"/>
    <n v="183345"/>
    <x v="310"/>
    <x v="1"/>
    <x v="247"/>
    <n v="48.996525921966864"/>
    <x v="1"/>
    <s v="USD"/>
    <x v="244"/>
    <x v="300"/>
    <x v="0"/>
    <b v="0"/>
    <x v="3"/>
    <x v="3"/>
    <x v="3"/>
  </r>
  <r>
    <n v="313"/>
    <s v="Miller-Irwin"/>
    <s v="Secured maximized policy"/>
    <n v="2200"/>
    <n v="8697"/>
    <x v="311"/>
    <x v="1"/>
    <x v="248"/>
    <n v="39"/>
    <x v="1"/>
    <s v="USD"/>
    <x v="301"/>
    <x v="301"/>
    <x v="0"/>
    <b v="0"/>
    <x v="1"/>
    <x v="1"/>
    <x v="1"/>
  </r>
  <r>
    <n v="314"/>
    <s v="Sanchez-Morgan"/>
    <s v="Realigned upward-trending strategy"/>
    <n v="1400"/>
    <n v="4126"/>
    <x v="312"/>
    <x v="1"/>
    <x v="221"/>
    <n v="31.022556390977442"/>
    <x v="1"/>
    <s v="USD"/>
    <x v="188"/>
    <x v="162"/>
    <x v="0"/>
    <b v="1"/>
    <x v="4"/>
    <x v="4"/>
    <x v="4"/>
  </r>
  <r>
    <n v="315"/>
    <s v="Lopez, Adams and Johnson"/>
    <s v="Open-source interactive knowledge user"/>
    <n v="9500"/>
    <n v="3220"/>
    <x v="313"/>
    <x v="0"/>
    <x v="249"/>
    <n v="103.87096774193549"/>
    <x v="1"/>
    <s v="USD"/>
    <x v="302"/>
    <x v="302"/>
    <x v="0"/>
    <b v="0"/>
    <x v="3"/>
    <x v="3"/>
    <x v="3"/>
  </r>
  <r>
    <n v="316"/>
    <s v="Martin-Marshall"/>
    <s v="Configurable demand-driven matrix"/>
    <n v="9600"/>
    <n v="6401"/>
    <x v="314"/>
    <x v="0"/>
    <x v="250"/>
    <n v="59.268518518518519"/>
    <x v="6"/>
    <s v="EUR"/>
    <x v="303"/>
    <x v="303"/>
    <x v="0"/>
    <b v="1"/>
    <x v="0"/>
    <x v="0"/>
    <x v="0"/>
  </r>
  <r>
    <n v="317"/>
    <s v="Summers PLC"/>
    <s v="Cross-group coherent hierarchy"/>
    <n v="6600"/>
    <n v="1269"/>
    <x v="315"/>
    <x v="0"/>
    <x v="141"/>
    <n v="42.3"/>
    <x v="1"/>
    <s v="USD"/>
    <x v="304"/>
    <x v="304"/>
    <x v="0"/>
    <b v="0"/>
    <x v="3"/>
    <x v="3"/>
    <x v="3"/>
  </r>
  <r>
    <n v="318"/>
    <s v="Young, Hart and Ryan"/>
    <s v="Decentralized demand-driven open system"/>
    <n v="5700"/>
    <n v="903"/>
    <x v="316"/>
    <x v="0"/>
    <x v="68"/>
    <n v="53.117647058823529"/>
    <x v="1"/>
    <s v="USD"/>
    <x v="305"/>
    <x v="305"/>
    <x v="0"/>
    <b v="0"/>
    <x v="1"/>
    <x v="1"/>
    <x v="1"/>
  </r>
  <r>
    <n v="319"/>
    <s v="Mills Group"/>
    <s v="Advanced empowering matrix"/>
    <n v="8400"/>
    <n v="3251"/>
    <x v="317"/>
    <x v="3"/>
    <x v="251"/>
    <n v="50.796875"/>
    <x v="1"/>
    <s v="USD"/>
    <x v="306"/>
    <x v="306"/>
    <x v="0"/>
    <b v="0"/>
    <x v="2"/>
    <x v="2"/>
    <x v="2"/>
  </r>
  <r>
    <n v="320"/>
    <s v="Sandoval-Powell"/>
    <s v="Phased holistic implementation"/>
    <n v="84400"/>
    <n v="8092"/>
    <x v="318"/>
    <x v="0"/>
    <x v="175"/>
    <n v="101.15"/>
    <x v="1"/>
    <s v="USD"/>
    <x v="307"/>
    <x v="307"/>
    <x v="0"/>
    <b v="0"/>
    <x v="13"/>
    <x v="5"/>
    <x v="13"/>
  </r>
  <r>
    <n v="321"/>
    <s v="Mills, Frazier and Perez"/>
    <s v="Proactive attitude-oriented knowledge user"/>
    <n v="170400"/>
    <n v="160422"/>
    <x v="319"/>
    <x v="0"/>
    <x v="194"/>
    <n v="65.000810372771468"/>
    <x v="1"/>
    <s v="USD"/>
    <x v="308"/>
    <x v="308"/>
    <x v="0"/>
    <b v="0"/>
    <x v="12"/>
    <x v="4"/>
    <x v="12"/>
  </r>
  <r>
    <n v="322"/>
    <s v="Hebert Group"/>
    <s v="Visionary asymmetric Graphical User Interface"/>
    <n v="117900"/>
    <n v="196377"/>
    <x v="320"/>
    <x v="1"/>
    <x v="252"/>
    <n v="37.998645510835914"/>
    <x v="1"/>
    <s v="USD"/>
    <x v="309"/>
    <x v="309"/>
    <x v="0"/>
    <b v="0"/>
    <x v="3"/>
    <x v="3"/>
    <x v="3"/>
  </r>
  <r>
    <n v="323"/>
    <s v="Cole, Smith and Wood"/>
    <s v="Integrated zero-defect help-desk"/>
    <n v="8900"/>
    <n v="2148"/>
    <x v="321"/>
    <x v="0"/>
    <x v="150"/>
    <n v="82.615384615384613"/>
    <x v="4"/>
    <s v="GBP"/>
    <x v="310"/>
    <x v="310"/>
    <x v="0"/>
    <b v="0"/>
    <x v="4"/>
    <x v="4"/>
    <x v="4"/>
  </r>
  <r>
    <n v="324"/>
    <s v="Harris, Hall and Harris"/>
    <s v="Inverse analyzing matrices"/>
    <n v="7100"/>
    <n v="11648"/>
    <x v="322"/>
    <x v="1"/>
    <x v="253"/>
    <n v="37.941368078175898"/>
    <x v="1"/>
    <s v="USD"/>
    <x v="311"/>
    <x v="311"/>
    <x v="0"/>
    <b v="1"/>
    <x v="3"/>
    <x v="3"/>
    <x v="3"/>
  </r>
  <r>
    <n v="325"/>
    <s v="Saunders Group"/>
    <s v="Programmable systemic implementation"/>
    <n v="6500"/>
    <n v="5897"/>
    <x v="323"/>
    <x v="0"/>
    <x v="107"/>
    <n v="80.780821917808225"/>
    <x v="1"/>
    <s v="USD"/>
    <x v="79"/>
    <x v="312"/>
    <x v="0"/>
    <b v="1"/>
    <x v="3"/>
    <x v="3"/>
    <x v="3"/>
  </r>
  <r>
    <n v="326"/>
    <s v="Pham, Avila and Nash"/>
    <s v="Multi-channeled next generation architecture"/>
    <n v="7200"/>
    <n v="3326"/>
    <x v="324"/>
    <x v="0"/>
    <x v="58"/>
    <n v="25.984375"/>
    <x v="1"/>
    <s v="USD"/>
    <x v="312"/>
    <x v="313"/>
    <x v="0"/>
    <b v="0"/>
    <x v="10"/>
    <x v="4"/>
    <x v="10"/>
  </r>
  <r>
    <n v="327"/>
    <s v="Patterson, Salinas and Lucas"/>
    <s v="Digitized 3rdgeneration encoding"/>
    <n v="2600"/>
    <n v="1002"/>
    <x v="325"/>
    <x v="0"/>
    <x v="254"/>
    <n v="30.363636363636363"/>
    <x v="1"/>
    <s v="USD"/>
    <x v="313"/>
    <x v="314"/>
    <x v="0"/>
    <b v="1"/>
    <x v="3"/>
    <x v="3"/>
    <x v="3"/>
  </r>
  <r>
    <n v="328"/>
    <s v="Young PLC"/>
    <s v="Innovative well-modulated functionalities"/>
    <n v="98700"/>
    <n v="131826"/>
    <x v="326"/>
    <x v="1"/>
    <x v="255"/>
    <n v="54.004916018025398"/>
    <x v="1"/>
    <s v="USD"/>
    <x v="314"/>
    <x v="315"/>
    <x v="0"/>
    <b v="0"/>
    <x v="1"/>
    <x v="1"/>
    <x v="1"/>
  </r>
  <r>
    <n v="329"/>
    <s v="Willis and Sons"/>
    <s v="Fundamental incremental database"/>
    <n v="93800"/>
    <n v="21477"/>
    <x v="327"/>
    <x v="2"/>
    <x v="57"/>
    <n v="101.78672985781991"/>
    <x v="1"/>
    <s v="USD"/>
    <x v="315"/>
    <x v="316"/>
    <x v="0"/>
    <b v="0"/>
    <x v="11"/>
    <x v="6"/>
    <x v="11"/>
  </r>
  <r>
    <n v="330"/>
    <s v="Thompson-Bates"/>
    <s v="Expanded encompassing open architecture"/>
    <n v="33700"/>
    <n v="62330"/>
    <x v="328"/>
    <x v="1"/>
    <x v="256"/>
    <n v="45.003610108303249"/>
    <x v="4"/>
    <s v="GBP"/>
    <x v="316"/>
    <x v="317"/>
    <x v="0"/>
    <b v="0"/>
    <x v="4"/>
    <x v="4"/>
    <x v="4"/>
  </r>
  <r>
    <n v="331"/>
    <s v="Rose-Silva"/>
    <s v="Intuitive static portal"/>
    <n v="3300"/>
    <n v="14643"/>
    <x v="329"/>
    <x v="1"/>
    <x v="257"/>
    <n v="77.068421052631578"/>
    <x v="1"/>
    <s v="USD"/>
    <x v="317"/>
    <x v="318"/>
    <x v="0"/>
    <b v="0"/>
    <x v="0"/>
    <x v="0"/>
    <x v="0"/>
  </r>
  <r>
    <n v="332"/>
    <s v="Pacheco, Johnson and Torres"/>
    <s v="Optional bandwidth-monitored definition"/>
    <n v="20700"/>
    <n v="41396"/>
    <x v="330"/>
    <x v="1"/>
    <x v="258"/>
    <n v="88.076595744680844"/>
    <x v="1"/>
    <s v="USD"/>
    <x v="318"/>
    <x v="319"/>
    <x v="0"/>
    <b v="0"/>
    <x v="8"/>
    <x v="2"/>
    <x v="8"/>
  </r>
  <r>
    <n v="333"/>
    <s v="Carlson, Dixon and Jones"/>
    <s v="Persistent well-modulated synergy"/>
    <n v="9600"/>
    <n v="11900"/>
    <x v="331"/>
    <x v="1"/>
    <x v="259"/>
    <n v="47.035573122529641"/>
    <x v="1"/>
    <s v="USD"/>
    <x v="319"/>
    <x v="320"/>
    <x v="0"/>
    <b v="0"/>
    <x v="3"/>
    <x v="3"/>
    <x v="3"/>
  </r>
  <r>
    <n v="334"/>
    <s v="Mcgee Group"/>
    <s v="Assimilated discrete algorithm"/>
    <n v="66200"/>
    <n v="123538"/>
    <x v="332"/>
    <x v="1"/>
    <x v="260"/>
    <n v="110.99550763701707"/>
    <x v="1"/>
    <s v="USD"/>
    <x v="32"/>
    <x v="321"/>
    <x v="0"/>
    <b v="0"/>
    <x v="1"/>
    <x v="1"/>
    <x v="1"/>
  </r>
  <r>
    <n v="335"/>
    <s v="Jordan-Acosta"/>
    <s v="Operative uniform hub"/>
    <n v="173800"/>
    <n v="198628"/>
    <x v="333"/>
    <x v="1"/>
    <x v="261"/>
    <n v="87.003066141042481"/>
    <x v="1"/>
    <s v="USD"/>
    <x v="320"/>
    <x v="322"/>
    <x v="0"/>
    <b v="0"/>
    <x v="1"/>
    <x v="1"/>
    <x v="1"/>
  </r>
  <r>
    <n v="336"/>
    <s v="Nunez Inc"/>
    <s v="Customizable intangible capability"/>
    <n v="70700"/>
    <n v="68602"/>
    <x v="334"/>
    <x v="0"/>
    <x v="262"/>
    <n v="63.994402985074629"/>
    <x v="1"/>
    <s v="USD"/>
    <x v="321"/>
    <x v="323"/>
    <x v="0"/>
    <b v="1"/>
    <x v="1"/>
    <x v="1"/>
    <x v="1"/>
  </r>
  <r>
    <n v="337"/>
    <s v="Hayden Ltd"/>
    <s v="Innovative didactic analyzer"/>
    <n v="94500"/>
    <n v="116064"/>
    <x v="335"/>
    <x v="1"/>
    <x v="263"/>
    <n v="105.9945205479452"/>
    <x v="1"/>
    <s v="USD"/>
    <x v="322"/>
    <x v="324"/>
    <x v="0"/>
    <b v="0"/>
    <x v="3"/>
    <x v="3"/>
    <x v="3"/>
  </r>
  <r>
    <n v="338"/>
    <s v="Gonzalez-Burton"/>
    <s v="Decentralized intangible encoding"/>
    <n v="69800"/>
    <n v="125042"/>
    <x v="336"/>
    <x v="1"/>
    <x v="264"/>
    <n v="73.989349112426041"/>
    <x v="1"/>
    <s v="USD"/>
    <x v="323"/>
    <x v="325"/>
    <x v="0"/>
    <b v="0"/>
    <x v="3"/>
    <x v="3"/>
    <x v="3"/>
  </r>
  <r>
    <n v="339"/>
    <s v="Lewis, Taylor and Rivers"/>
    <s v="Front-line transitional algorithm"/>
    <n v="136300"/>
    <n v="108974"/>
    <x v="337"/>
    <x v="3"/>
    <x v="265"/>
    <n v="84.02004626060139"/>
    <x v="0"/>
    <s v="CAD"/>
    <x v="324"/>
    <x v="326"/>
    <x v="0"/>
    <b v="0"/>
    <x v="3"/>
    <x v="3"/>
    <x v="3"/>
  </r>
  <r>
    <n v="340"/>
    <s v="Butler, Henry and Espinoza"/>
    <s v="Switchable didactic matrices"/>
    <n v="37100"/>
    <n v="34964"/>
    <x v="338"/>
    <x v="0"/>
    <x v="224"/>
    <n v="88.966921119592882"/>
    <x v="1"/>
    <s v="USD"/>
    <x v="325"/>
    <x v="327"/>
    <x v="0"/>
    <b v="0"/>
    <x v="14"/>
    <x v="7"/>
    <x v="14"/>
  </r>
  <r>
    <n v="341"/>
    <s v="Guzman Group"/>
    <s v="Ameliorated disintermediate utilization"/>
    <n v="114300"/>
    <n v="96777"/>
    <x v="339"/>
    <x v="0"/>
    <x v="266"/>
    <n v="76.990453460620529"/>
    <x v="1"/>
    <s v="USD"/>
    <x v="326"/>
    <x v="328"/>
    <x v="0"/>
    <b v="0"/>
    <x v="7"/>
    <x v="1"/>
    <x v="7"/>
  </r>
  <r>
    <n v="342"/>
    <s v="Gibson-Hernandez"/>
    <s v="Visionary foreground middleware"/>
    <n v="47900"/>
    <n v="31864"/>
    <x v="340"/>
    <x v="0"/>
    <x v="267"/>
    <n v="97.146341463414629"/>
    <x v="1"/>
    <s v="USD"/>
    <x v="327"/>
    <x v="329"/>
    <x v="0"/>
    <b v="0"/>
    <x v="3"/>
    <x v="3"/>
    <x v="3"/>
  </r>
  <r>
    <n v="343"/>
    <s v="Spencer-Weber"/>
    <s v="Optional zero-defect task-force"/>
    <n v="9000"/>
    <n v="4853"/>
    <x v="341"/>
    <x v="0"/>
    <x v="98"/>
    <n v="33.013605442176868"/>
    <x v="1"/>
    <s v="USD"/>
    <x v="328"/>
    <x v="151"/>
    <x v="0"/>
    <b v="0"/>
    <x v="3"/>
    <x v="3"/>
    <x v="3"/>
  </r>
  <r>
    <n v="344"/>
    <s v="Berger, Johnson and Marshall"/>
    <s v="Devolved exuding emulation"/>
    <n v="197600"/>
    <n v="82959"/>
    <x v="342"/>
    <x v="0"/>
    <x v="268"/>
    <n v="99.950602409638549"/>
    <x v="1"/>
    <s v="USD"/>
    <x v="329"/>
    <x v="330"/>
    <x v="0"/>
    <b v="0"/>
    <x v="11"/>
    <x v="6"/>
    <x v="11"/>
  </r>
  <r>
    <n v="345"/>
    <s v="Taylor, Cisneros and Romero"/>
    <s v="Open-source neutral task-force"/>
    <n v="157600"/>
    <n v="23159"/>
    <x v="343"/>
    <x v="0"/>
    <x v="269"/>
    <n v="69.966767371601208"/>
    <x v="4"/>
    <s v="GBP"/>
    <x v="330"/>
    <x v="331"/>
    <x v="0"/>
    <b v="0"/>
    <x v="6"/>
    <x v="4"/>
    <x v="6"/>
  </r>
  <r>
    <n v="346"/>
    <s v="Little-Marsh"/>
    <s v="Virtual attitude-oriented migration"/>
    <n v="8000"/>
    <n v="2758"/>
    <x v="344"/>
    <x v="0"/>
    <x v="270"/>
    <n v="110.32"/>
    <x v="1"/>
    <s v="USD"/>
    <x v="331"/>
    <x v="332"/>
    <x v="0"/>
    <b v="1"/>
    <x v="7"/>
    <x v="1"/>
    <x v="7"/>
  </r>
  <r>
    <n v="347"/>
    <s v="Petersen and Sons"/>
    <s v="Open-source full-range portal"/>
    <n v="900"/>
    <n v="12607"/>
    <x v="345"/>
    <x v="1"/>
    <x v="271"/>
    <n v="66.005235602094245"/>
    <x v="1"/>
    <s v="USD"/>
    <x v="332"/>
    <x v="333"/>
    <x v="0"/>
    <b v="0"/>
    <x v="2"/>
    <x v="2"/>
    <x v="2"/>
  </r>
  <r>
    <n v="348"/>
    <s v="Hensley Ltd"/>
    <s v="Versatile cohesive open system"/>
    <n v="199000"/>
    <n v="142823"/>
    <x v="346"/>
    <x v="0"/>
    <x v="272"/>
    <n v="41.005742176284812"/>
    <x v="1"/>
    <s v="USD"/>
    <x v="333"/>
    <x v="334"/>
    <x v="0"/>
    <b v="0"/>
    <x v="0"/>
    <x v="0"/>
    <x v="0"/>
  </r>
  <r>
    <n v="349"/>
    <s v="Navarro and Sons"/>
    <s v="Multi-layered bottom-line frame"/>
    <n v="180800"/>
    <n v="95958"/>
    <x v="347"/>
    <x v="0"/>
    <x v="273"/>
    <n v="103.96316359696641"/>
    <x v="1"/>
    <s v="USD"/>
    <x v="296"/>
    <x v="335"/>
    <x v="0"/>
    <b v="0"/>
    <x v="3"/>
    <x v="3"/>
    <x v="3"/>
  </r>
  <r>
    <n v="350"/>
    <s v="Shannon Ltd"/>
    <s v="Pre-emptive neutral capacity"/>
    <n v="100"/>
    <n v="5"/>
    <x v="298"/>
    <x v="0"/>
    <x v="49"/>
    <n v="5"/>
    <x v="1"/>
    <s v="USD"/>
    <x v="334"/>
    <x v="336"/>
    <x v="0"/>
    <b v="1"/>
    <x v="17"/>
    <x v="1"/>
    <x v="17"/>
  </r>
  <r>
    <n v="351"/>
    <s v="Young LLC"/>
    <s v="Universal maximized methodology"/>
    <n v="74100"/>
    <n v="94631"/>
    <x v="348"/>
    <x v="1"/>
    <x v="274"/>
    <n v="47.009935419771487"/>
    <x v="1"/>
    <s v="USD"/>
    <x v="335"/>
    <x v="337"/>
    <x v="0"/>
    <b v="0"/>
    <x v="1"/>
    <x v="1"/>
    <x v="1"/>
  </r>
  <r>
    <n v="352"/>
    <s v="Adams, Willis and Sanchez"/>
    <s v="Expanded hybrid hardware"/>
    <n v="2800"/>
    <n v="977"/>
    <x v="349"/>
    <x v="0"/>
    <x v="254"/>
    <n v="29.606060606060606"/>
    <x v="0"/>
    <s v="CAD"/>
    <x v="336"/>
    <x v="338"/>
    <x v="0"/>
    <b v="0"/>
    <x v="3"/>
    <x v="3"/>
    <x v="3"/>
  </r>
  <r>
    <n v="353"/>
    <s v="Mills-Roy"/>
    <s v="Profit-focused multi-tasking access"/>
    <n v="33600"/>
    <n v="137961"/>
    <x v="350"/>
    <x v="1"/>
    <x v="275"/>
    <n v="81.010569583088667"/>
    <x v="1"/>
    <s v="USD"/>
    <x v="337"/>
    <x v="339"/>
    <x v="0"/>
    <b v="0"/>
    <x v="3"/>
    <x v="3"/>
    <x v="3"/>
  </r>
  <r>
    <n v="354"/>
    <s v="Brown Group"/>
    <s v="Profit-focused transitional capability"/>
    <n v="6100"/>
    <n v="7548"/>
    <x v="351"/>
    <x v="1"/>
    <x v="175"/>
    <n v="94.35"/>
    <x v="3"/>
    <s v="DKK"/>
    <x v="338"/>
    <x v="340"/>
    <x v="0"/>
    <b v="0"/>
    <x v="4"/>
    <x v="4"/>
    <x v="4"/>
  </r>
  <r>
    <n v="355"/>
    <s v="Burns-Burnett"/>
    <s v="Front-line scalable definition"/>
    <n v="3800"/>
    <n v="2241"/>
    <x v="352"/>
    <x v="2"/>
    <x v="99"/>
    <n v="26.058139534883722"/>
    <x v="1"/>
    <s v="USD"/>
    <x v="339"/>
    <x v="341"/>
    <x v="0"/>
    <b v="0"/>
    <x v="8"/>
    <x v="2"/>
    <x v="8"/>
  </r>
  <r>
    <n v="356"/>
    <s v="Glass, Nunez and Mcdonald"/>
    <s v="Open-source systematic protocol"/>
    <n v="9300"/>
    <n v="3431"/>
    <x v="353"/>
    <x v="0"/>
    <x v="174"/>
    <n v="85.775000000000006"/>
    <x v="6"/>
    <s v="EUR"/>
    <x v="340"/>
    <x v="342"/>
    <x v="0"/>
    <b v="0"/>
    <x v="3"/>
    <x v="3"/>
    <x v="3"/>
  </r>
  <r>
    <n v="357"/>
    <s v="Perez, Davis and Wilson"/>
    <s v="Implemented tangible algorithm"/>
    <n v="2300"/>
    <n v="4253"/>
    <x v="354"/>
    <x v="1"/>
    <x v="142"/>
    <n v="103.73170731707317"/>
    <x v="1"/>
    <s v="USD"/>
    <x v="341"/>
    <x v="343"/>
    <x v="0"/>
    <b v="0"/>
    <x v="11"/>
    <x v="6"/>
    <x v="11"/>
  </r>
  <r>
    <n v="358"/>
    <s v="Diaz-Garcia"/>
    <s v="Profit-focused 3rdgeneration circuit"/>
    <n v="9700"/>
    <n v="1146"/>
    <x v="355"/>
    <x v="0"/>
    <x v="276"/>
    <n v="49.826086956521742"/>
    <x v="0"/>
    <s v="CAD"/>
    <x v="342"/>
    <x v="344"/>
    <x v="1"/>
    <b v="0"/>
    <x v="14"/>
    <x v="7"/>
    <x v="14"/>
  </r>
  <r>
    <n v="359"/>
    <s v="Salazar-Moon"/>
    <s v="Compatible needs-based architecture"/>
    <n v="4000"/>
    <n v="11948"/>
    <x v="356"/>
    <x v="1"/>
    <x v="277"/>
    <n v="63.893048128342244"/>
    <x v="1"/>
    <s v="USD"/>
    <x v="343"/>
    <x v="127"/>
    <x v="0"/>
    <b v="0"/>
    <x v="10"/>
    <x v="4"/>
    <x v="10"/>
  </r>
  <r>
    <n v="360"/>
    <s v="Larsen-Chung"/>
    <s v="Right-sized zero tolerance migration"/>
    <n v="59700"/>
    <n v="135132"/>
    <x v="357"/>
    <x v="1"/>
    <x v="278"/>
    <n v="47.002434782608695"/>
    <x v="4"/>
    <s v="GBP"/>
    <x v="344"/>
    <x v="345"/>
    <x v="0"/>
    <b v="1"/>
    <x v="3"/>
    <x v="3"/>
    <x v="3"/>
  </r>
  <r>
    <n v="361"/>
    <s v="Anderson and Sons"/>
    <s v="Quality-focused reciprocal structure"/>
    <n v="5500"/>
    <n v="9546"/>
    <x v="358"/>
    <x v="1"/>
    <x v="39"/>
    <n v="108.47727272727273"/>
    <x v="1"/>
    <s v="USD"/>
    <x v="345"/>
    <x v="346"/>
    <x v="0"/>
    <b v="0"/>
    <x v="3"/>
    <x v="3"/>
    <x v="3"/>
  </r>
  <r>
    <n v="362"/>
    <s v="Lawrence Group"/>
    <s v="Automated actuating conglomeration"/>
    <n v="3700"/>
    <n v="13755"/>
    <x v="359"/>
    <x v="1"/>
    <x v="271"/>
    <n v="72.015706806282722"/>
    <x v="1"/>
    <s v="USD"/>
    <x v="65"/>
    <x v="347"/>
    <x v="0"/>
    <b v="0"/>
    <x v="1"/>
    <x v="1"/>
    <x v="1"/>
  </r>
  <r>
    <n v="363"/>
    <s v="Gray-Davis"/>
    <s v="Re-contextualized local initiative"/>
    <n v="5200"/>
    <n v="8330"/>
    <x v="360"/>
    <x v="1"/>
    <x v="279"/>
    <n v="59.928057553956833"/>
    <x v="1"/>
    <s v="USD"/>
    <x v="346"/>
    <x v="348"/>
    <x v="0"/>
    <b v="0"/>
    <x v="1"/>
    <x v="1"/>
    <x v="1"/>
  </r>
  <r>
    <n v="364"/>
    <s v="Ramirez-Myers"/>
    <s v="Switchable intangible definition"/>
    <n v="900"/>
    <n v="14547"/>
    <x v="361"/>
    <x v="1"/>
    <x v="129"/>
    <n v="78.209677419354833"/>
    <x v="1"/>
    <s v="USD"/>
    <x v="347"/>
    <x v="349"/>
    <x v="0"/>
    <b v="0"/>
    <x v="7"/>
    <x v="1"/>
    <x v="7"/>
  </r>
  <r>
    <n v="365"/>
    <s v="Lucas, Hall and Bonilla"/>
    <s v="Networked bottom-line initiative"/>
    <n v="1600"/>
    <n v="11735"/>
    <x v="362"/>
    <x v="1"/>
    <x v="192"/>
    <n v="104.77678571428571"/>
    <x v="2"/>
    <s v="AUD"/>
    <x v="348"/>
    <x v="350"/>
    <x v="0"/>
    <b v="0"/>
    <x v="3"/>
    <x v="3"/>
    <x v="3"/>
  </r>
  <r>
    <n v="366"/>
    <s v="Williams, Perez and Villegas"/>
    <s v="Robust directional system engine"/>
    <n v="1800"/>
    <n v="10658"/>
    <x v="363"/>
    <x v="1"/>
    <x v="196"/>
    <n v="105.52475247524752"/>
    <x v="1"/>
    <s v="USD"/>
    <x v="349"/>
    <x v="351"/>
    <x v="0"/>
    <b v="1"/>
    <x v="3"/>
    <x v="3"/>
    <x v="3"/>
  </r>
  <r>
    <n v="367"/>
    <s v="Brooks, Jones and Ingram"/>
    <s v="Triple-buffered explicit methodology"/>
    <n v="9900"/>
    <n v="1870"/>
    <x v="364"/>
    <x v="0"/>
    <x v="51"/>
    <n v="24.933333333333334"/>
    <x v="1"/>
    <s v="USD"/>
    <x v="350"/>
    <x v="33"/>
    <x v="0"/>
    <b v="1"/>
    <x v="3"/>
    <x v="3"/>
    <x v="3"/>
  </r>
  <r>
    <n v="368"/>
    <s v="Whitaker, Wallace and Daniels"/>
    <s v="Reactive directional capacity"/>
    <n v="5200"/>
    <n v="14394"/>
    <x v="365"/>
    <x v="1"/>
    <x v="280"/>
    <n v="69.873786407766985"/>
    <x v="4"/>
    <s v="GBP"/>
    <x v="351"/>
    <x v="352"/>
    <x v="0"/>
    <b v="1"/>
    <x v="4"/>
    <x v="4"/>
    <x v="4"/>
  </r>
  <r>
    <n v="369"/>
    <s v="Smith-Gonzalez"/>
    <s v="Polarized needs-based approach"/>
    <n v="5400"/>
    <n v="14743"/>
    <x v="366"/>
    <x v="1"/>
    <x v="110"/>
    <n v="95.733766233766232"/>
    <x v="1"/>
    <s v="USD"/>
    <x v="352"/>
    <x v="353"/>
    <x v="0"/>
    <b v="1"/>
    <x v="19"/>
    <x v="4"/>
    <x v="19"/>
  </r>
  <r>
    <n v="370"/>
    <s v="Skinner PLC"/>
    <s v="Intuitive well-modulated middleware"/>
    <n v="112300"/>
    <n v="178965"/>
    <x v="367"/>
    <x v="1"/>
    <x v="281"/>
    <n v="29.997485752598056"/>
    <x v="1"/>
    <s v="USD"/>
    <x v="353"/>
    <x v="354"/>
    <x v="0"/>
    <b v="0"/>
    <x v="3"/>
    <x v="3"/>
    <x v="3"/>
  </r>
  <r>
    <n v="371"/>
    <s v="Nolan, Smith and Sanchez"/>
    <s v="Multi-channeled logistical matrices"/>
    <n v="189200"/>
    <n v="128410"/>
    <x v="368"/>
    <x v="0"/>
    <x v="282"/>
    <n v="59.011948529411768"/>
    <x v="1"/>
    <s v="USD"/>
    <x v="354"/>
    <x v="355"/>
    <x v="0"/>
    <b v="0"/>
    <x v="3"/>
    <x v="3"/>
    <x v="3"/>
  </r>
  <r>
    <n v="372"/>
    <s v="Green-Carr"/>
    <s v="Pre-emptive bifurcated artificial intelligence"/>
    <n v="900"/>
    <n v="14324"/>
    <x v="369"/>
    <x v="1"/>
    <x v="283"/>
    <n v="84.757396449704146"/>
    <x v="1"/>
    <s v="USD"/>
    <x v="355"/>
    <x v="356"/>
    <x v="0"/>
    <b v="1"/>
    <x v="4"/>
    <x v="4"/>
    <x v="4"/>
  </r>
  <r>
    <n v="373"/>
    <s v="Brown-Parker"/>
    <s v="Down-sized coherent toolset"/>
    <n v="22500"/>
    <n v="164291"/>
    <x v="370"/>
    <x v="1"/>
    <x v="284"/>
    <n v="78.010921177587846"/>
    <x v="1"/>
    <s v="USD"/>
    <x v="356"/>
    <x v="357"/>
    <x v="0"/>
    <b v="0"/>
    <x v="3"/>
    <x v="3"/>
    <x v="3"/>
  </r>
  <r>
    <n v="374"/>
    <s v="Marshall Inc"/>
    <s v="Open-source multi-tasking data-warehouse"/>
    <n v="167400"/>
    <n v="22073"/>
    <x v="371"/>
    <x v="0"/>
    <x v="165"/>
    <n v="50.05215419501134"/>
    <x v="1"/>
    <s v="USD"/>
    <x v="357"/>
    <x v="358"/>
    <x v="0"/>
    <b v="1"/>
    <x v="4"/>
    <x v="4"/>
    <x v="4"/>
  </r>
  <r>
    <n v="375"/>
    <s v="Leblanc-Pineda"/>
    <s v="Future-proofed upward-trending contingency"/>
    <n v="2700"/>
    <n v="1479"/>
    <x v="372"/>
    <x v="0"/>
    <x v="270"/>
    <n v="59.16"/>
    <x v="1"/>
    <s v="USD"/>
    <x v="358"/>
    <x v="359"/>
    <x v="0"/>
    <b v="0"/>
    <x v="7"/>
    <x v="1"/>
    <x v="7"/>
  </r>
  <r>
    <n v="376"/>
    <s v="Perry PLC"/>
    <s v="Mandatory uniform matrix"/>
    <n v="3400"/>
    <n v="12275"/>
    <x v="373"/>
    <x v="1"/>
    <x v="54"/>
    <n v="93.702290076335885"/>
    <x v="1"/>
    <s v="USD"/>
    <x v="359"/>
    <x v="360"/>
    <x v="0"/>
    <b v="0"/>
    <x v="1"/>
    <x v="1"/>
    <x v="1"/>
  </r>
  <r>
    <n v="377"/>
    <s v="Klein, Stark and Livingston"/>
    <s v="Phased methodical initiative"/>
    <n v="49700"/>
    <n v="5098"/>
    <x v="374"/>
    <x v="0"/>
    <x v="78"/>
    <n v="40.14173228346457"/>
    <x v="1"/>
    <s v="USD"/>
    <x v="12"/>
    <x v="361"/>
    <x v="0"/>
    <b v="0"/>
    <x v="3"/>
    <x v="3"/>
    <x v="3"/>
  </r>
  <r>
    <n v="378"/>
    <s v="Fleming-Oliver"/>
    <s v="Managed stable function"/>
    <n v="178200"/>
    <n v="24882"/>
    <x v="375"/>
    <x v="0"/>
    <x v="285"/>
    <n v="70.090140845070422"/>
    <x v="1"/>
    <s v="USD"/>
    <x v="360"/>
    <x v="362"/>
    <x v="0"/>
    <b v="0"/>
    <x v="4"/>
    <x v="4"/>
    <x v="4"/>
  </r>
  <r>
    <n v="379"/>
    <s v="Reilly, Aguirre and Johnson"/>
    <s v="Realigned clear-thinking migration"/>
    <n v="7200"/>
    <n v="2912"/>
    <x v="376"/>
    <x v="0"/>
    <x v="9"/>
    <n v="66.181818181818187"/>
    <x v="4"/>
    <s v="GBP"/>
    <x v="361"/>
    <x v="363"/>
    <x v="0"/>
    <b v="0"/>
    <x v="3"/>
    <x v="3"/>
    <x v="3"/>
  </r>
  <r>
    <n v="380"/>
    <s v="Davidson, Wilcox and Lewis"/>
    <s v="Optional clear-thinking process improvement"/>
    <n v="2500"/>
    <n v="4008"/>
    <x v="377"/>
    <x v="1"/>
    <x v="286"/>
    <n v="47.714285714285715"/>
    <x v="1"/>
    <s v="USD"/>
    <x v="362"/>
    <x v="364"/>
    <x v="0"/>
    <b v="0"/>
    <x v="3"/>
    <x v="3"/>
    <x v="3"/>
  </r>
  <r>
    <n v="381"/>
    <s v="Michael, Anderson and Vincent"/>
    <s v="Cross-group global moratorium"/>
    <n v="5300"/>
    <n v="9749"/>
    <x v="378"/>
    <x v="1"/>
    <x v="287"/>
    <n v="62.896774193548389"/>
    <x v="1"/>
    <s v="USD"/>
    <x v="363"/>
    <x v="365"/>
    <x v="0"/>
    <b v="0"/>
    <x v="3"/>
    <x v="3"/>
    <x v="3"/>
  </r>
  <r>
    <n v="382"/>
    <s v="King Ltd"/>
    <s v="Visionary systemic process improvement"/>
    <n v="9100"/>
    <n v="5803"/>
    <x v="379"/>
    <x v="0"/>
    <x v="109"/>
    <n v="86.611940298507463"/>
    <x v="1"/>
    <s v="USD"/>
    <x v="364"/>
    <x v="366"/>
    <x v="0"/>
    <b v="0"/>
    <x v="14"/>
    <x v="7"/>
    <x v="14"/>
  </r>
  <r>
    <n v="383"/>
    <s v="Baker Ltd"/>
    <s v="Progressive intangible flexibility"/>
    <n v="6300"/>
    <n v="14199"/>
    <x v="380"/>
    <x v="1"/>
    <x v="288"/>
    <n v="75.126984126984127"/>
    <x v="1"/>
    <s v="USD"/>
    <x v="210"/>
    <x v="285"/>
    <x v="0"/>
    <b v="1"/>
    <x v="0"/>
    <x v="0"/>
    <x v="0"/>
  </r>
  <r>
    <n v="384"/>
    <s v="Baker, Collins and Smith"/>
    <s v="Reactive real-time software"/>
    <n v="114400"/>
    <n v="196779"/>
    <x v="381"/>
    <x v="1"/>
    <x v="289"/>
    <n v="41.004167534903104"/>
    <x v="1"/>
    <s v="USD"/>
    <x v="365"/>
    <x v="367"/>
    <x v="1"/>
    <b v="1"/>
    <x v="4"/>
    <x v="4"/>
    <x v="4"/>
  </r>
  <r>
    <n v="385"/>
    <s v="Warren-Harrison"/>
    <s v="Programmable incremental knowledge user"/>
    <n v="38900"/>
    <n v="56859"/>
    <x v="382"/>
    <x v="1"/>
    <x v="290"/>
    <n v="50.007915567282325"/>
    <x v="1"/>
    <s v="USD"/>
    <x v="366"/>
    <x v="368"/>
    <x v="0"/>
    <b v="0"/>
    <x v="9"/>
    <x v="5"/>
    <x v="9"/>
  </r>
  <r>
    <n v="386"/>
    <s v="Gardner Group"/>
    <s v="Progressive 5thgeneration customer loyalty"/>
    <n v="135500"/>
    <n v="103554"/>
    <x v="383"/>
    <x v="0"/>
    <x v="291"/>
    <n v="96.960674157303373"/>
    <x v="1"/>
    <s v="USD"/>
    <x v="367"/>
    <x v="369"/>
    <x v="0"/>
    <b v="0"/>
    <x v="3"/>
    <x v="3"/>
    <x v="3"/>
  </r>
  <r>
    <n v="387"/>
    <s v="Flores-Lambert"/>
    <s v="Triple-buffered logistical frame"/>
    <n v="109000"/>
    <n v="42795"/>
    <x v="384"/>
    <x v="0"/>
    <x v="292"/>
    <n v="100.93160377358491"/>
    <x v="1"/>
    <s v="USD"/>
    <x v="368"/>
    <x v="370"/>
    <x v="0"/>
    <b v="0"/>
    <x v="8"/>
    <x v="2"/>
    <x v="8"/>
  </r>
  <r>
    <n v="388"/>
    <s v="Cruz Ltd"/>
    <s v="Exclusive dynamic adapter"/>
    <n v="114800"/>
    <n v="12938"/>
    <x v="385"/>
    <x v="3"/>
    <x v="293"/>
    <n v="89.227586206896547"/>
    <x v="5"/>
    <s v="CHF"/>
    <x v="369"/>
    <x v="371"/>
    <x v="0"/>
    <b v="0"/>
    <x v="7"/>
    <x v="1"/>
    <x v="7"/>
  </r>
  <r>
    <n v="389"/>
    <s v="Knox-Garner"/>
    <s v="Automated systemic hierarchy"/>
    <n v="83000"/>
    <n v="101352"/>
    <x v="386"/>
    <x v="1"/>
    <x v="294"/>
    <n v="87.979166666666671"/>
    <x v="1"/>
    <s v="USD"/>
    <x v="370"/>
    <x v="372"/>
    <x v="0"/>
    <b v="0"/>
    <x v="3"/>
    <x v="3"/>
    <x v="3"/>
  </r>
  <r>
    <n v="390"/>
    <s v="Davis-Allen"/>
    <s v="Digitized eco-centric core"/>
    <n v="2400"/>
    <n v="4477"/>
    <x v="387"/>
    <x v="1"/>
    <x v="126"/>
    <n v="89.54"/>
    <x v="1"/>
    <s v="USD"/>
    <x v="371"/>
    <x v="373"/>
    <x v="0"/>
    <b v="0"/>
    <x v="14"/>
    <x v="7"/>
    <x v="14"/>
  </r>
  <r>
    <n v="391"/>
    <s v="Miller-Patel"/>
    <s v="Mandatory uniform strategy"/>
    <n v="60400"/>
    <n v="4393"/>
    <x v="388"/>
    <x v="0"/>
    <x v="295"/>
    <n v="29.09271523178808"/>
    <x v="1"/>
    <s v="USD"/>
    <x v="287"/>
    <x v="374"/>
    <x v="0"/>
    <b v="0"/>
    <x v="9"/>
    <x v="5"/>
    <x v="9"/>
  </r>
  <r>
    <n v="392"/>
    <s v="Hernandez-Grimes"/>
    <s v="Profit-focused zero administration forecast"/>
    <n v="102900"/>
    <n v="67546"/>
    <x v="389"/>
    <x v="0"/>
    <x v="296"/>
    <n v="42.006218905472636"/>
    <x v="1"/>
    <s v="USD"/>
    <x v="372"/>
    <x v="375"/>
    <x v="0"/>
    <b v="0"/>
    <x v="8"/>
    <x v="2"/>
    <x v="8"/>
  </r>
  <r>
    <n v="393"/>
    <s v="Owens, Hall and Gonzalez"/>
    <s v="De-engineered static orchestration"/>
    <n v="62800"/>
    <n v="143788"/>
    <x v="390"/>
    <x v="1"/>
    <x v="297"/>
    <n v="47.004903563255965"/>
    <x v="0"/>
    <s v="CAD"/>
    <x v="373"/>
    <x v="376"/>
    <x v="0"/>
    <b v="0"/>
    <x v="17"/>
    <x v="1"/>
    <x v="17"/>
  </r>
  <r>
    <n v="394"/>
    <s v="Noble-Bailey"/>
    <s v="Customizable dynamic info-mediaries"/>
    <n v="800"/>
    <n v="3755"/>
    <x v="391"/>
    <x v="1"/>
    <x v="298"/>
    <n v="110.44117647058823"/>
    <x v="1"/>
    <s v="USD"/>
    <x v="374"/>
    <x v="377"/>
    <x v="0"/>
    <b v="1"/>
    <x v="4"/>
    <x v="4"/>
    <x v="4"/>
  </r>
  <r>
    <n v="395"/>
    <s v="Taylor PLC"/>
    <s v="Enhanced incremental budgetary management"/>
    <n v="7100"/>
    <n v="9238"/>
    <x v="392"/>
    <x v="1"/>
    <x v="10"/>
    <n v="41.990909090909092"/>
    <x v="1"/>
    <s v="USD"/>
    <x v="375"/>
    <x v="378"/>
    <x v="1"/>
    <b v="0"/>
    <x v="3"/>
    <x v="3"/>
    <x v="3"/>
  </r>
  <r>
    <n v="396"/>
    <s v="Holmes PLC"/>
    <s v="Digitized local info-mediaries"/>
    <n v="46100"/>
    <n v="77012"/>
    <x v="393"/>
    <x v="1"/>
    <x v="299"/>
    <n v="48.012468827930178"/>
    <x v="2"/>
    <s v="AUD"/>
    <x v="376"/>
    <x v="379"/>
    <x v="0"/>
    <b v="0"/>
    <x v="6"/>
    <x v="4"/>
    <x v="6"/>
  </r>
  <r>
    <n v="397"/>
    <s v="Jones-Martin"/>
    <s v="Virtual systematic monitoring"/>
    <n v="8100"/>
    <n v="14083"/>
    <x v="394"/>
    <x v="1"/>
    <x v="211"/>
    <n v="31.019823788546255"/>
    <x v="1"/>
    <s v="USD"/>
    <x v="377"/>
    <x v="380"/>
    <x v="0"/>
    <b v="0"/>
    <x v="1"/>
    <x v="1"/>
    <x v="1"/>
  </r>
  <r>
    <n v="398"/>
    <s v="Myers LLC"/>
    <s v="Reactive bottom-line open architecture"/>
    <n v="1700"/>
    <n v="12202"/>
    <x v="395"/>
    <x v="1"/>
    <x v="300"/>
    <n v="99.203252032520325"/>
    <x v="6"/>
    <s v="EUR"/>
    <x v="378"/>
    <x v="103"/>
    <x v="0"/>
    <b v="1"/>
    <x v="10"/>
    <x v="4"/>
    <x v="10"/>
  </r>
  <r>
    <n v="399"/>
    <s v="Acosta, Mullins and Morris"/>
    <s v="Pre-emptive interactive model"/>
    <n v="97300"/>
    <n v="62127"/>
    <x v="396"/>
    <x v="0"/>
    <x v="301"/>
    <n v="66.022316684378325"/>
    <x v="1"/>
    <s v="USD"/>
    <x v="379"/>
    <x v="381"/>
    <x v="0"/>
    <b v="0"/>
    <x v="7"/>
    <x v="1"/>
    <x v="7"/>
  </r>
  <r>
    <n v="400"/>
    <s v="Bell PLC"/>
    <s v="Ergonomic eco-centric open architecture"/>
    <n v="100"/>
    <n v="2"/>
    <x v="50"/>
    <x v="0"/>
    <x v="49"/>
    <n v="2"/>
    <x v="1"/>
    <s v="USD"/>
    <x v="380"/>
    <x v="382"/>
    <x v="0"/>
    <b v="1"/>
    <x v="14"/>
    <x v="7"/>
    <x v="14"/>
  </r>
  <r>
    <n v="401"/>
    <s v="Smith-Schmidt"/>
    <s v="Inverse radical hierarchy"/>
    <n v="900"/>
    <n v="13772"/>
    <x v="397"/>
    <x v="1"/>
    <x v="302"/>
    <n v="46.060200668896321"/>
    <x v="1"/>
    <s v="USD"/>
    <x v="381"/>
    <x v="383"/>
    <x v="0"/>
    <b v="0"/>
    <x v="3"/>
    <x v="3"/>
    <x v="3"/>
  </r>
  <r>
    <n v="402"/>
    <s v="Ruiz, Richardson and Cole"/>
    <s v="Team-oriented static interface"/>
    <n v="7300"/>
    <n v="2946"/>
    <x v="398"/>
    <x v="0"/>
    <x v="174"/>
    <n v="73.650000000000006"/>
    <x v="1"/>
    <s v="USD"/>
    <x v="382"/>
    <x v="384"/>
    <x v="0"/>
    <b v="1"/>
    <x v="12"/>
    <x v="4"/>
    <x v="12"/>
  </r>
  <r>
    <n v="403"/>
    <s v="Leonard-Mcclain"/>
    <s v="Virtual foreground throughput"/>
    <n v="195800"/>
    <n v="168820"/>
    <x v="399"/>
    <x v="0"/>
    <x v="303"/>
    <n v="55.99336650082919"/>
    <x v="0"/>
    <s v="CAD"/>
    <x v="125"/>
    <x v="385"/>
    <x v="0"/>
    <b v="1"/>
    <x v="3"/>
    <x v="3"/>
    <x v="3"/>
  </r>
  <r>
    <n v="404"/>
    <s v="Bailey-Boyer"/>
    <s v="Visionary exuding Internet solution"/>
    <n v="48900"/>
    <n v="154321"/>
    <x v="400"/>
    <x v="1"/>
    <x v="304"/>
    <n v="68.985695127402778"/>
    <x v="1"/>
    <s v="USD"/>
    <x v="383"/>
    <x v="386"/>
    <x v="0"/>
    <b v="0"/>
    <x v="3"/>
    <x v="3"/>
    <x v="3"/>
  </r>
  <r>
    <n v="405"/>
    <s v="Lee LLC"/>
    <s v="Synchronized secondary analyzer"/>
    <n v="29600"/>
    <n v="26527"/>
    <x v="401"/>
    <x v="0"/>
    <x v="305"/>
    <n v="60.981609195402299"/>
    <x v="1"/>
    <s v="USD"/>
    <x v="384"/>
    <x v="387"/>
    <x v="0"/>
    <b v="0"/>
    <x v="3"/>
    <x v="3"/>
    <x v="3"/>
  </r>
  <r>
    <n v="406"/>
    <s v="Lyons Inc"/>
    <s v="Balanced attitude-oriented parallelism"/>
    <n v="39300"/>
    <n v="71583"/>
    <x v="402"/>
    <x v="1"/>
    <x v="306"/>
    <n v="110.98139534883721"/>
    <x v="1"/>
    <s v="USD"/>
    <x v="385"/>
    <x v="388"/>
    <x v="1"/>
    <b v="0"/>
    <x v="4"/>
    <x v="4"/>
    <x v="4"/>
  </r>
  <r>
    <n v="407"/>
    <s v="Herrera-Wilson"/>
    <s v="Organized bandwidth-monitored core"/>
    <n v="3400"/>
    <n v="12100"/>
    <x v="403"/>
    <x v="1"/>
    <x v="307"/>
    <n v="25"/>
    <x v="3"/>
    <s v="DKK"/>
    <x v="386"/>
    <x v="389"/>
    <x v="0"/>
    <b v="0"/>
    <x v="3"/>
    <x v="3"/>
    <x v="3"/>
  </r>
  <r>
    <n v="408"/>
    <s v="Mahoney, Adams and Lucas"/>
    <s v="Cloned leadingedge utilization"/>
    <n v="9200"/>
    <n v="12129"/>
    <x v="404"/>
    <x v="1"/>
    <x v="110"/>
    <n v="78.759740259740255"/>
    <x v="0"/>
    <s v="CAD"/>
    <x v="387"/>
    <x v="390"/>
    <x v="0"/>
    <b v="0"/>
    <x v="4"/>
    <x v="4"/>
    <x v="4"/>
  </r>
  <r>
    <n v="409"/>
    <s v="Stewart LLC"/>
    <s v="Secured asymmetric projection"/>
    <n v="135600"/>
    <n v="62804"/>
    <x v="405"/>
    <x v="0"/>
    <x v="308"/>
    <n v="87.960784313725483"/>
    <x v="1"/>
    <s v="USD"/>
    <x v="388"/>
    <x v="391"/>
    <x v="0"/>
    <b v="0"/>
    <x v="1"/>
    <x v="1"/>
    <x v="1"/>
  </r>
  <r>
    <n v="410"/>
    <s v="Mcmillan Group"/>
    <s v="Advanced cohesive Graphic Interface"/>
    <n v="153700"/>
    <n v="55536"/>
    <x v="406"/>
    <x v="2"/>
    <x v="309"/>
    <n v="49.987398739873989"/>
    <x v="1"/>
    <s v="USD"/>
    <x v="277"/>
    <x v="277"/>
    <x v="0"/>
    <b v="0"/>
    <x v="20"/>
    <x v="6"/>
    <x v="20"/>
  </r>
  <r>
    <n v="411"/>
    <s v="Beck, Thompson and Martinez"/>
    <s v="Down-sized maximized function"/>
    <n v="7800"/>
    <n v="8161"/>
    <x v="407"/>
    <x v="1"/>
    <x v="172"/>
    <n v="99.524390243902445"/>
    <x v="1"/>
    <s v="USD"/>
    <x v="389"/>
    <x v="392"/>
    <x v="0"/>
    <b v="0"/>
    <x v="3"/>
    <x v="3"/>
    <x v="3"/>
  </r>
  <r>
    <n v="412"/>
    <s v="Rodriguez-Scott"/>
    <s v="Realigned zero tolerance software"/>
    <n v="2100"/>
    <n v="14046"/>
    <x v="408"/>
    <x v="1"/>
    <x v="38"/>
    <n v="104.82089552238806"/>
    <x v="1"/>
    <s v="USD"/>
    <x v="390"/>
    <x v="393"/>
    <x v="0"/>
    <b v="0"/>
    <x v="13"/>
    <x v="5"/>
    <x v="13"/>
  </r>
  <r>
    <n v="413"/>
    <s v="Rush-Bowers"/>
    <s v="Persevering analyzing extranet"/>
    <n v="189500"/>
    <n v="117628"/>
    <x v="409"/>
    <x v="2"/>
    <x v="310"/>
    <n v="108.01469237832875"/>
    <x v="1"/>
    <s v="USD"/>
    <x v="391"/>
    <x v="394"/>
    <x v="0"/>
    <b v="0"/>
    <x v="10"/>
    <x v="4"/>
    <x v="10"/>
  </r>
  <r>
    <n v="414"/>
    <s v="Davis and Sons"/>
    <s v="Innovative human-resource migration"/>
    <n v="188200"/>
    <n v="159405"/>
    <x v="410"/>
    <x v="0"/>
    <x v="311"/>
    <n v="28.998544660724033"/>
    <x v="1"/>
    <s v="USD"/>
    <x v="392"/>
    <x v="395"/>
    <x v="0"/>
    <b v="1"/>
    <x v="0"/>
    <x v="0"/>
    <x v="0"/>
  </r>
  <r>
    <n v="415"/>
    <s v="Anderson-Pham"/>
    <s v="Intuitive needs-based monitoring"/>
    <n v="113500"/>
    <n v="12552"/>
    <x v="411"/>
    <x v="0"/>
    <x v="312"/>
    <n v="30.028708133971293"/>
    <x v="1"/>
    <s v="USD"/>
    <x v="393"/>
    <x v="396"/>
    <x v="0"/>
    <b v="0"/>
    <x v="3"/>
    <x v="3"/>
    <x v="3"/>
  </r>
  <r>
    <n v="416"/>
    <s v="Stewart-Coleman"/>
    <s v="Customer-focused disintermediate toolset"/>
    <n v="134600"/>
    <n v="59007"/>
    <x v="412"/>
    <x v="0"/>
    <x v="313"/>
    <n v="41.005559416261292"/>
    <x v="1"/>
    <s v="USD"/>
    <x v="394"/>
    <x v="397"/>
    <x v="0"/>
    <b v="1"/>
    <x v="4"/>
    <x v="4"/>
    <x v="4"/>
  </r>
  <r>
    <n v="417"/>
    <s v="Bradshaw, Smith and Ryan"/>
    <s v="Upgradable 24/7 emulation"/>
    <n v="1700"/>
    <n v="943"/>
    <x v="413"/>
    <x v="0"/>
    <x v="27"/>
    <n v="62.866666666666667"/>
    <x v="1"/>
    <s v="USD"/>
    <x v="395"/>
    <x v="398"/>
    <x v="0"/>
    <b v="0"/>
    <x v="3"/>
    <x v="3"/>
    <x v="3"/>
  </r>
  <r>
    <n v="418"/>
    <s v="Jackson PLC"/>
    <s v="Quality-focused client-server core"/>
    <n v="163700"/>
    <n v="93963"/>
    <x v="414"/>
    <x v="0"/>
    <x v="314"/>
    <n v="47.005002501250623"/>
    <x v="0"/>
    <s v="CAD"/>
    <x v="396"/>
    <x v="399"/>
    <x v="0"/>
    <b v="0"/>
    <x v="4"/>
    <x v="4"/>
    <x v="4"/>
  </r>
  <r>
    <n v="419"/>
    <s v="Ware-Arias"/>
    <s v="Upgradable maximized protocol"/>
    <n v="113800"/>
    <n v="140469"/>
    <x v="415"/>
    <x v="1"/>
    <x v="315"/>
    <n v="26.997693638285604"/>
    <x v="1"/>
    <s v="USD"/>
    <x v="397"/>
    <x v="348"/>
    <x v="0"/>
    <b v="0"/>
    <x v="2"/>
    <x v="2"/>
    <x v="2"/>
  </r>
  <r>
    <n v="420"/>
    <s v="Blair, Reyes and Woods"/>
    <s v="Cross-platform interactive synergy"/>
    <n v="5000"/>
    <n v="6423"/>
    <x v="416"/>
    <x v="1"/>
    <x v="115"/>
    <n v="68.329787234042556"/>
    <x v="1"/>
    <s v="USD"/>
    <x v="398"/>
    <x v="400"/>
    <x v="0"/>
    <b v="0"/>
    <x v="3"/>
    <x v="3"/>
    <x v="3"/>
  </r>
  <r>
    <n v="421"/>
    <s v="Thomas-Lopez"/>
    <s v="User-centric fault-tolerant archive"/>
    <n v="9400"/>
    <n v="6015"/>
    <x v="417"/>
    <x v="0"/>
    <x v="316"/>
    <n v="50.974576271186443"/>
    <x v="1"/>
    <s v="USD"/>
    <x v="399"/>
    <x v="401"/>
    <x v="0"/>
    <b v="1"/>
    <x v="8"/>
    <x v="2"/>
    <x v="8"/>
  </r>
  <r>
    <n v="422"/>
    <s v="Brown, Davies and Pacheco"/>
    <s v="Reverse-engineered regional knowledge user"/>
    <n v="8700"/>
    <n v="11075"/>
    <x v="418"/>
    <x v="1"/>
    <x v="317"/>
    <n v="54.024390243902438"/>
    <x v="1"/>
    <s v="USD"/>
    <x v="400"/>
    <x v="402"/>
    <x v="0"/>
    <b v="1"/>
    <x v="3"/>
    <x v="3"/>
    <x v="3"/>
  </r>
  <r>
    <n v="423"/>
    <s v="Jones-Riddle"/>
    <s v="Self-enabling real-time definition"/>
    <n v="147800"/>
    <n v="15723"/>
    <x v="419"/>
    <x v="0"/>
    <x v="318"/>
    <n v="97.055555555555557"/>
    <x v="1"/>
    <s v="USD"/>
    <x v="116"/>
    <x v="403"/>
    <x v="0"/>
    <b v="1"/>
    <x v="0"/>
    <x v="0"/>
    <x v="0"/>
  </r>
  <r>
    <n v="424"/>
    <s v="Schmidt-Gomez"/>
    <s v="User-centric impactful projection"/>
    <n v="5100"/>
    <n v="2064"/>
    <x v="420"/>
    <x v="0"/>
    <x v="100"/>
    <n v="24.867469879518072"/>
    <x v="1"/>
    <s v="USD"/>
    <x v="401"/>
    <x v="404"/>
    <x v="0"/>
    <b v="0"/>
    <x v="7"/>
    <x v="1"/>
    <x v="7"/>
  </r>
  <r>
    <n v="425"/>
    <s v="Sullivan, Davis and Booth"/>
    <s v="Vision-oriented actuating hardware"/>
    <n v="2700"/>
    <n v="7767"/>
    <x v="421"/>
    <x v="1"/>
    <x v="45"/>
    <n v="84.423913043478265"/>
    <x v="1"/>
    <s v="USD"/>
    <x v="402"/>
    <x v="405"/>
    <x v="0"/>
    <b v="0"/>
    <x v="14"/>
    <x v="7"/>
    <x v="14"/>
  </r>
  <r>
    <n v="426"/>
    <s v="Edwards-Kane"/>
    <s v="Virtual leadingedge framework"/>
    <n v="1800"/>
    <n v="10313"/>
    <x v="422"/>
    <x v="1"/>
    <x v="319"/>
    <n v="47.091324200913242"/>
    <x v="1"/>
    <s v="USD"/>
    <x v="403"/>
    <x v="406"/>
    <x v="0"/>
    <b v="0"/>
    <x v="3"/>
    <x v="3"/>
    <x v="3"/>
  </r>
  <r>
    <n v="427"/>
    <s v="Hicks, Wall and Webb"/>
    <s v="Managed discrete framework"/>
    <n v="174500"/>
    <n v="197018"/>
    <x v="423"/>
    <x v="1"/>
    <x v="320"/>
    <n v="77.996041171813147"/>
    <x v="1"/>
    <s v="USD"/>
    <x v="404"/>
    <x v="407"/>
    <x v="0"/>
    <b v="1"/>
    <x v="3"/>
    <x v="3"/>
    <x v="3"/>
  </r>
  <r>
    <n v="428"/>
    <s v="Mayer-Richmond"/>
    <s v="Progressive zero-defect capability"/>
    <n v="101400"/>
    <n v="47037"/>
    <x v="424"/>
    <x v="0"/>
    <x v="321"/>
    <n v="62.967871485943775"/>
    <x v="1"/>
    <s v="USD"/>
    <x v="405"/>
    <x v="408"/>
    <x v="0"/>
    <b v="0"/>
    <x v="10"/>
    <x v="4"/>
    <x v="10"/>
  </r>
  <r>
    <n v="429"/>
    <s v="Robles Ltd"/>
    <s v="Right-sized demand-driven adapter"/>
    <n v="191000"/>
    <n v="173191"/>
    <x v="425"/>
    <x v="3"/>
    <x v="322"/>
    <n v="81.006080449017773"/>
    <x v="1"/>
    <s v="USD"/>
    <x v="406"/>
    <x v="409"/>
    <x v="0"/>
    <b v="1"/>
    <x v="14"/>
    <x v="7"/>
    <x v="14"/>
  </r>
  <r>
    <n v="430"/>
    <s v="Cochran Ltd"/>
    <s v="Re-engineered attitude-oriented frame"/>
    <n v="8100"/>
    <n v="5487"/>
    <x v="426"/>
    <x v="0"/>
    <x v="286"/>
    <n v="65.321428571428569"/>
    <x v="1"/>
    <s v="USD"/>
    <x v="407"/>
    <x v="410"/>
    <x v="0"/>
    <b v="0"/>
    <x v="3"/>
    <x v="3"/>
    <x v="3"/>
  </r>
  <r>
    <n v="431"/>
    <s v="Rosales LLC"/>
    <s v="Compatible multimedia utilization"/>
    <n v="5100"/>
    <n v="9817"/>
    <x v="427"/>
    <x v="1"/>
    <x v="115"/>
    <n v="104.43617021276596"/>
    <x v="1"/>
    <s v="USD"/>
    <x v="408"/>
    <x v="312"/>
    <x v="1"/>
    <b v="0"/>
    <x v="3"/>
    <x v="3"/>
    <x v="3"/>
  </r>
  <r>
    <n v="432"/>
    <s v="Harper-Bryan"/>
    <s v="Re-contextualized dedicated hardware"/>
    <n v="7700"/>
    <n v="6369"/>
    <x v="428"/>
    <x v="0"/>
    <x v="222"/>
    <n v="69.989010989010993"/>
    <x v="1"/>
    <s v="USD"/>
    <x v="409"/>
    <x v="411"/>
    <x v="0"/>
    <b v="0"/>
    <x v="3"/>
    <x v="3"/>
    <x v="3"/>
  </r>
  <r>
    <n v="433"/>
    <s v="Potter, Harper and Everett"/>
    <s v="Decentralized composite paradigm"/>
    <n v="121400"/>
    <n v="65755"/>
    <x v="429"/>
    <x v="0"/>
    <x v="323"/>
    <n v="83.023989898989896"/>
    <x v="1"/>
    <s v="USD"/>
    <x v="410"/>
    <x v="412"/>
    <x v="0"/>
    <b v="1"/>
    <x v="4"/>
    <x v="4"/>
    <x v="4"/>
  </r>
  <r>
    <n v="434"/>
    <s v="Floyd-Sims"/>
    <s v="Cloned transitional hierarchy"/>
    <n v="5400"/>
    <n v="903"/>
    <x v="430"/>
    <x v="3"/>
    <x v="234"/>
    <n v="90.3"/>
    <x v="0"/>
    <s v="CAD"/>
    <x v="411"/>
    <x v="413"/>
    <x v="1"/>
    <b v="0"/>
    <x v="3"/>
    <x v="3"/>
    <x v="3"/>
  </r>
  <r>
    <n v="435"/>
    <s v="Spence, Jackson and Kelly"/>
    <s v="Advanced discrete leverage"/>
    <n v="152400"/>
    <n v="178120"/>
    <x v="431"/>
    <x v="1"/>
    <x v="324"/>
    <n v="103.98131932282546"/>
    <x v="6"/>
    <s v="EUR"/>
    <x v="412"/>
    <x v="414"/>
    <x v="0"/>
    <b v="1"/>
    <x v="3"/>
    <x v="3"/>
    <x v="3"/>
  </r>
  <r>
    <n v="436"/>
    <s v="King-Nguyen"/>
    <s v="Open-source incremental throughput"/>
    <n v="1300"/>
    <n v="13678"/>
    <x v="432"/>
    <x v="1"/>
    <x v="61"/>
    <n v="54.931726907630519"/>
    <x v="1"/>
    <s v="USD"/>
    <x v="413"/>
    <x v="354"/>
    <x v="0"/>
    <b v="0"/>
    <x v="17"/>
    <x v="1"/>
    <x v="17"/>
  </r>
  <r>
    <n v="437"/>
    <s v="Hansen Group"/>
    <s v="Centralized regional interface"/>
    <n v="8100"/>
    <n v="9969"/>
    <x v="433"/>
    <x v="1"/>
    <x v="325"/>
    <n v="51.921875"/>
    <x v="1"/>
    <s v="USD"/>
    <x v="414"/>
    <x v="415"/>
    <x v="0"/>
    <b v="1"/>
    <x v="10"/>
    <x v="4"/>
    <x v="10"/>
  </r>
  <r>
    <n v="438"/>
    <s v="Mathis, Hall and Hansen"/>
    <s v="Streamlined web-enabled knowledgebase"/>
    <n v="8300"/>
    <n v="14827"/>
    <x v="434"/>
    <x v="1"/>
    <x v="326"/>
    <n v="60.02834008097166"/>
    <x v="1"/>
    <s v="USD"/>
    <x v="415"/>
    <x v="416"/>
    <x v="0"/>
    <b v="0"/>
    <x v="3"/>
    <x v="3"/>
    <x v="3"/>
  </r>
  <r>
    <n v="439"/>
    <s v="Cummings Inc"/>
    <s v="Digitized transitional monitoring"/>
    <n v="28400"/>
    <n v="100900"/>
    <x v="435"/>
    <x v="1"/>
    <x v="327"/>
    <n v="44.003488879197555"/>
    <x v="1"/>
    <s v="USD"/>
    <x v="416"/>
    <x v="417"/>
    <x v="0"/>
    <b v="0"/>
    <x v="22"/>
    <x v="4"/>
    <x v="22"/>
  </r>
  <r>
    <n v="440"/>
    <s v="Miller-Poole"/>
    <s v="Networked optimal adapter"/>
    <n v="102500"/>
    <n v="165954"/>
    <x v="436"/>
    <x v="1"/>
    <x v="328"/>
    <n v="53.003513254551258"/>
    <x v="1"/>
    <s v="USD"/>
    <x v="417"/>
    <x v="418"/>
    <x v="0"/>
    <b v="0"/>
    <x v="19"/>
    <x v="4"/>
    <x v="19"/>
  </r>
  <r>
    <n v="441"/>
    <s v="Rodriguez-West"/>
    <s v="Automated optimal function"/>
    <n v="7000"/>
    <n v="1744"/>
    <x v="437"/>
    <x v="0"/>
    <x v="235"/>
    <n v="54.5"/>
    <x v="1"/>
    <s v="USD"/>
    <x v="418"/>
    <x v="419"/>
    <x v="0"/>
    <b v="0"/>
    <x v="8"/>
    <x v="2"/>
    <x v="8"/>
  </r>
  <r>
    <n v="442"/>
    <s v="Calderon, Bradford and Dean"/>
    <s v="Devolved system-worthy framework"/>
    <n v="5400"/>
    <n v="10731"/>
    <x v="438"/>
    <x v="1"/>
    <x v="182"/>
    <n v="75.04195804195804"/>
    <x v="6"/>
    <s v="EUR"/>
    <x v="419"/>
    <x v="420"/>
    <x v="0"/>
    <b v="0"/>
    <x v="3"/>
    <x v="3"/>
    <x v="3"/>
  </r>
  <r>
    <n v="443"/>
    <s v="Clark-Bowman"/>
    <s v="Stand-alone user-facing service-desk"/>
    <n v="9300"/>
    <n v="3232"/>
    <x v="439"/>
    <x v="3"/>
    <x v="329"/>
    <n v="35.911111111111111"/>
    <x v="1"/>
    <s v="USD"/>
    <x v="420"/>
    <x v="421"/>
    <x v="0"/>
    <b v="0"/>
    <x v="3"/>
    <x v="3"/>
    <x v="3"/>
  </r>
  <r>
    <n v="444"/>
    <s v="Hensley Ltd"/>
    <s v="Versatile global attitude"/>
    <n v="6200"/>
    <n v="10938"/>
    <x v="440"/>
    <x v="1"/>
    <x v="102"/>
    <n v="36.952702702702702"/>
    <x v="1"/>
    <s v="USD"/>
    <x v="421"/>
    <x v="422"/>
    <x v="0"/>
    <b v="1"/>
    <x v="7"/>
    <x v="1"/>
    <x v="7"/>
  </r>
  <r>
    <n v="445"/>
    <s v="Anderson-Pearson"/>
    <s v="Intuitive demand-driven Local Area Network"/>
    <n v="2100"/>
    <n v="10739"/>
    <x v="441"/>
    <x v="1"/>
    <x v="73"/>
    <n v="63.170588235294119"/>
    <x v="1"/>
    <s v="USD"/>
    <x v="422"/>
    <x v="423"/>
    <x v="0"/>
    <b v="1"/>
    <x v="3"/>
    <x v="3"/>
    <x v="3"/>
  </r>
  <r>
    <n v="446"/>
    <s v="Martin, Martin and Solis"/>
    <s v="Assimilated uniform methodology"/>
    <n v="6800"/>
    <n v="5579"/>
    <x v="442"/>
    <x v="0"/>
    <x v="129"/>
    <n v="29.99462365591398"/>
    <x v="1"/>
    <s v="USD"/>
    <x v="423"/>
    <x v="424"/>
    <x v="0"/>
    <b v="0"/>
    <x v="8"/>
    <x v="2"/>
    <x v="8"/>
  </r>
  <r>
    <n v="447"/>
    <s v="Harrington-Harper"/>
    <s v="Self-enabling next generation algorithm"/>
    <n v="155200"/>
    <n v="37754"/>
    <x v="443"/>
    <x v="3"/>
    <x v="330"/>
    <n v="86"/>
    <x v="4"/>
    <s v="GBP"/>
    <x v="424"/>
    <x v="425"/>
    <x v="0"/>
    <b v="0"/>
    <x v="19"/>
    <x v="4"/>
    <x v="19"/>
  </r>
  <r>
    <n v="448"/>
    <s v="Price and Sons"/>
    <s v="Object-based demand-driven strategy"/>
    <n v="89900"/>
    <n v="45384"/>
    <x v="444"/>
    <x v="0"/>
    <x v="331"/>
    <n v="75.014876033057845"/>
    <x v="1"/>
    <s v="USD"/>
    <x v="425"/>
    <x v="426"/>
    <x v="0"/>
    <b v="1"/>
    <x v="11"/>
    <x v="6"/>
    <x v="11"/>
  </r>
  <r>
    <n v="449"/>
    <s v="Cuevas-Morales"/>
    <s v="Public-key coherent ability"/>
    <n v="900"/>
    <n v="8703"/>
    <x v="445"/>
    <x v="1"/>
    <x v="99"/>
    <n v="101.19767441860465"/>
    <x v="3"/>
    <s v="DKK"/>
    <x v="426"/>
    <x v="427"/>
    <x v="0"/>
    <b v="0"/>
    <x v="11"/>
    <x v="6"/>
    <x v="11"/>
  </r>
  <r>
    <n v="450"/>
    <s v="Delgado-Hatfield"/>
    <s v="Up-sized composite success"/>
    <n v="100"/>
    <n v="4"/>
    <x v="446"/>
    <x v="0"/>
    <x v="49"/>
    <n v="4"/>
    <x v="0"/>
    <s v="CAD"/>
    <x v="427"/>
    <x v="428"/>
    <x v="0"/>
    <b v="0"/>
    <x v="10"/>
    <x v="4"/>
    <x v="10"/>
  </r>
  <r>
    <n v="451"/>
    <s v="Padilla-Porter"/>
    <s v="Innovative exuding matrix"/>
    <n v="148400"/>
    <n v="182302"/>
    <x v="447"/>
    <x v="1"/>
    <x v="332"/>
    <n v="29.001272669424118"/>
    <x v="1"/>
    <s v="USD"/>
    <x v="428"/>
    <x v="429"/>
    <x v="0"/>
    <b v="0"/>
    <x v="1"/>
    <x v="1"/>
    <x v="1"/>
  </r>
  <r>
    <n v="452"/>
    <s v="Morris Group"/>
    <s v="Realigned impactful artificial intelligence"/>
    <n v="4800"/>
    <n v="3045"/>
    <x v="448"/>
    <x v="0"/>
    <x v="249"/>
    <n v="98.225806451612897"/>
    <x v="1"/>
    <s v="USD"/>
    <x v="429"/>
    <x v="430"/>
    <x v="0"/>
    <b v="0"/>
    <x v="6"/>
    <x v="4"/>
    <x v="6"/>
  </r>
  <r>
    <n v="453"/>
    <s v="Saunders Ltd"/>
    <s v="Multi-layered multi-tasking secured line"/>
    <n v="182400"/>
    <n v="102749"/>
    <x v="449"/>
    <x v="0"/>
    <x v="333"/>
    <n v="87.001693480101608"/>
    <x v="1"/>
    <s v="USD"/>
    <x v="411"/>
    <x v="431"/>
    <x v="0"/>
    <b v="0"/>
    <x v="22"/>
    <x v="4"/>
    <x v="22"/>
  </r>
  <r>
    <n v="454"/>
    <s v="Woods Inc"/>
    <s v="Upgradable upward-trending portal"/>
    <n v="4000"/>
    <n v="1763"/>
    <x v="450"/>
    <x v="0"/>
    <x v="334"/>
    <n v="45.205128205128204"/>
    <x v="1"/>
    <s v="USD"/>
    <x v="430"/>
    <x v="432"/>
    <x v="0"/>
    <b v="1"/>
    <x v="6"/>
    <x v="4"/>
    <x v="6"/>
  </r>
  <r>
    <n v="455"/>
    <s v="Villanueva, Wright and Richardson"/>
    <s v="Profit-focused global product"/>
    <n v="116500"/>
    <n v="137904"/>
    <x v="451"/>
    <x v="1"/>
    <x v="335"/>
    <n v="37.001341561577675"/>
    <x v="1"/>
    <s v="USD"/>
    <x v="431"/>
    <x v="433"/>
    <x v="0"/>
    <b v="0"/>
    <x v="3"/>
    <x v="3"/>
    <x v="3"/>
  </r>
  <r>
    <n v="456"/>
    <s v="Wilson, Brooks and Clark"/>
    <s v="Operative well-modulated data-warehouse"/>
    <n v="146400"/>
    <n v="152438"/>
    <x v="452"/>
    <x v="1"/>
    <x v="336"/>
    <n v="94.976947040498445"/>
    <x v="1"/>
    <s v="USD"/>
    <x v="432"/>
    <x v="434"/>
    <x v="0"/>
    <b v="1"/>
    <x v="7"/>
    <x v="1"/>
    <x v="7"/>
  </r>
  <r>
    <n v="457"/>
    <s v="Sheppard, Smith and Spence"/>
    <s v="Cloned asymmetric functionalities"/>
    <n v="5000"/>
    <n v="1332"/>
    <x v="453"/>
    <x v="0"/>
    <x v="337"/>
    <n v="28.956521739130434"/>
    <x v="1"/>
    <s v="USD"/>
    <x v="433"/>
    <x v="435"/>
    <x v="0"/>
    <b v="0"/>
    <x v="3"/>
    <x v="3"/>
    <x v="3"/>
  </r>
  <r>
    <n v="458"/>
    <s v="Wise, Thompson and Allen"/>
    <s v="Pre-emptive neutral portal"/>
    <n v="33800"/>
    <n v="118706"/>
    <x v="454"/>
    <x v="1"/>
    <x v="338"/>
    <n v="55.993396226415094"/>
    <x v="1"/>
    <s v="USD"/>
    <x v="434"/>
    <x v="436"/>
    <x v="0"/>
    <b v="0"/>
    <x v="3"/>
    <x v="3"/>
    <x v="3"/>
  </r>
  <r>
    <n v="459"/>
    <s v="Lane, Ryan and Chapman"/>
    <s v="Switchable demand-driven help-desk"/>
    <n v="6300"/>
    <n v="5674"/>
    <x v="455"/>
    <x v="0"/>
    <x v="339"/>
    <n v="54.038095238095238"/>
    <x v="1"/>
    <s v="USD"/>
    <x v="435"/>
    <x v="437"/>
    <x v="0"/>
    <b v="0"/>
    <x v="4"/>
    <x v="4"/>
    <x v="4"/>
  </r>
  <r>
    <n v="460"/>
    <s v="Rich, Alvarez and King"/>
    <s v="Business-focused static ability"/>
    <n v="2400"/>
    <n v="4119"/>
    <x v="456"/>
    <x v="1"/>
    <x v="126"/>
    <n v="82.38"/>
    <x v="1"/>
    <s v="USD"/>
    <x v="8"/>
    <x v="438"/>
    <x v="0"/>
    <b v="0"/>
    <x v="3"/>
    <x v="3"/>
    <x v="3"/>
  </r>
  <r>
    <n v="461"/>
    <s v="Terry-Salinas"/>
    <s v="Networked secondary structure"/>
    <n v="98800"/>
    <n v="139354"/>
    <x v="457"/>
    <x v="1"/>
    <x v="340"/>
    <n v="66.997115384615384"/>
    <x v="1"/>
    <s v="USD"/>
    <x v="436"/>
    <x v="439"/>
    <x v="0"/>
    <b v="0"/>
    <x v="6"/>
    <x v="4"/>
    <x v="6"/>
  </r>
  <r>
    <n v="462"/>
    <s v="Wang-Rodriguez"/>
    <s v="Total multimedia website"/>
    <n v="188800"/>
    <n v="57734"/>
    <x v="458"/>
    <x v="0"/>
    <x v="341"/>
    <n v="107.91401869158878"/>
    <x v="1"/>
    <s v="USD"/>
    <x v="385"/>
    <x v="440"/>
    <x v="0"/>
    <b v="0"/>
    <x v="20"/>
    <x v="6"/>
    <x v="20"/>
  </r>
  <r>
    <n v="463"/>
    <s v="Mckee-Hill"/>
    <s v="Cross-platform upward-trending parallelism"/>
    <n v="134300"/>
    <n v="145265"/>
    <x v="459"/>
    <x v="1"/>
    <x v="342"/>
    <n v="69.009501187648453"/>
    <x v="1"/>
    <s v="USD"/>
    <x v="437"/>
    <x v="441"/>
    <x v="0"/>
    <b v="0"/>
    <x v="10"/>
    <x v="4"/>
    <x v="10"/>
  </r>
  <r>
    <n v="464"/>
    <s v="Gomez LLC"/>
    <s v="Pre-emptive mission-critical hardware"/>
    <n v="71200"/>
    <n v="95020"/>
    <x v="460"/>
    <x v="1"/>
    <x v="343"/>
    <n v="39.006568144499177"/>
    <x v="1"/>
    <s v="USD"/>
    <x v="438"/>
    <x v="442"/>
    <x v="0"/>
    <b v="0"/>
    <x v="3"/>
    <x v="3"/>
    <x v="3"/>
  </r>
  <r>
    <n v="465"/>
    <s v="Gonzalez-Robbins"/>
    <s v="Up-sized responsive protocol"/>
    <n v="4700"/>
    <n v="8829"/>
    <x v="461"/>
    <x v="1"/>
    <x v="175"/>
    <n v="110.3625"/>
    <x v="1"/>
    <s v="USD"/>
    <x v="439"/>
    <x v="443"/>
    <x v="0"/>
    <b v="0"/>
    <x v="18"/>
    <x v="5"/>
    <x v="18"/>
  </r>
  <r>
    <n v="466"/>
    <s v="Obrien and Sons"/>
    <s v="Pre-emptive transitional frame"/>
    <n v="1200"/>
    <n v="3984"/>
    <x v="462"/>
    <x v="1"/>
    <x v="344"/>
    <n v="94.857142857142861"/>
    <x v="1"/>
    <s v="USD"/>
    <x v="440"/>
    <x v="444"/>
    <x v="0"/>
    <b v="1"/>
    <x v="8"/>
    <x v="2"/>
    <x v="8"/>
  </r>
  <r>
    <n v="467"/>
    <s v="Shaw Ltd"/>
    <s v="Profit-focused content-based application"/>
    <n v="1400"/>
    <n v="8053"/>
    <x v="463"/>
    <x v="1"/>
    <x v="279"/>
    <n v="57.935251798561154"/>
    <x v="0"/>
    <s v="CAD"/>
    <x v="441"/>
    <x v="445"/>
    <x v="0"/>
    <b v="1"/>
    <x v="2"/>
    <x v="2"/>
    <x v="2"/>
  </r>
  <r>
    <n v="468"/>
    <s v="Hughes Inc"/>
    <s v="Streamlined neutral analyzer"/>
    <n v="4000"/>
    <n v="1620"/>
    <x v="464"/>
    <x v="0"/>
    <x v="36"/>
    <n v="101.25"/>
    <x v="1"/>
    <s v="USD"/>
    <x v="442"/>
    <x v="368"/>
    <x v="0"/>
    <b v="0"/>
    <x v="3"/>
    <x v="3"/>
    <x v="3"/>
  </r>
  <r>
    <n v="469"/>
    <s v="Olsen-Ryan"/>
    <s v="Assimilated neutral utilization"/>
    <n v="5600"/>
    <n v="10328"/>
    <x v="465"/>
    <x v="1"/>
    <x v="122"/>
    <n v="64.95597484276729"/>
    <x v="1"/>
    <s v="USD"/>
    <x v="443"/>
    <x v="446"/>
    <x v="0"/>
    <b v="0"/>
    <x v="6"/>
    <x v="4"/>
    <x v="6"/>
  </r>
  <r>
    <n v="470"/>
    <s v="Grimes, Holland and Sloan"/>
    <s v="Extended dedicated archive"/>
    <n v="3600"/>
    <n v="10289"/>
    <x v="466"/>
    <x v="1"/>
    <x v="345"/>
    <n v="27.00524934383202"/>
    <x v="1"/>
    <s v="USD"/>
    <x v="315"/>
    <x v="447"/>
    <x v="0"/>
    <b v="0"/>
    <x v="8"/>
    <x v="2"/>
    <x v="8"/>
  </r>
  <r>
    <n v="471"/>
    <s v="Perry and Sons"/>
    <s v="Configurable static help-desk"/>
    <n v="3100"/>
    <n v="9889"/>
    <x v="467"/>
    <x v="1"/>
    <x v="346"/>
    <n v="50.97422680412371"/>
    <x v="4"/>
    <s v="GBP"/>
    <x v="444"/>
    <x v="448"/>
    <x v="0"/>
    <b v="1"/>
    <x v="0"/>
    <x v="0"/>
    <x v="0"/>
  </r>
  <r>
    <n v="472"/>
    <s v="Turner, Young and Collins"/>
    <s v="Self-enabling clear-thinking framework"/>
    <n v="153800"/>
    <n v="60342"/>
    <x v="468"/>
    <x v="0"/>
    <x v="347"/>
    <n v="104.94260869565217"/>
    <x v="1"/>
    <s v="USD"/>
    <x v="445"/>
    <x v="178"/>
    <x v="0"/>
    <b v="0"/>
    <x v="1"/>
    <x v="1"/>
    <x v="1"/>
  </r>
  <r>
    <n v="473"/>
    <s v="Richardson Inc"/>
    <s v="Assimilated fault-tolerant capacity"/>
    <n v="5000"/>
    <n v="8907"/>
    <x v="469"/>
    <x v="1"/>
    <x v="88"/>
    <n v="84.028301886792448"/>
    <x v="1"/>
    <s v="USD"/>
    <x v="446"/>
    <x v="449"/>
    <x v="0"/>
    <b v="0"/>
    <x v="5"/>
    <x v="1"/>
    <x v="5"/>
  </r>
  <r>
    <n v="474"/>
    <s v="Santos-Young"/>
    <s v="Enhanced neutral ability"/>
    <n v="4000"/>
    <n v="14606"/>
    <x v="470"/>
    <x v="1"/>
    <x v="23"/>
    <n v="102.85915492957747"/>
    <x v="1"/>
    <s v="USD"/>
    <x v="447"/>
    <x v="450"/>
    <x v="0"/>
    <b v="0"/>
    <x v="19"/>
    <x v="4"/>
    <x v="19"/>
  </r>
  <r>
    <n v="475"/>
    <s v="Nichols Ltd"/>
    <s v="Function-based attitude-oriented groupware"/>
    <n v="7400"/>
    <n v="8432"/>
    <x v="471"/>
    <x v="1"/>
    <x v="57"/>
    <n v="39.962085308056871"/>
    <x v="1"/>
    <s v="USD"/>
    <x v="448"/>
    <x v="451"/>
    <x v="0"/>
    <b v="1"/>
    <x v="18"/>
    <x v="5"/>
    <x v="18"/>
  </r>
  <r>
    <n v="476"/>
    <s v="Murphy PLC"/>
    <s v="Optional solution-oriented instruction set"/>
    <n v="191500"/>
    <n v="57122"/>
    <x v="472"/>
    <x v="0"/>
    <x v="348"/>
    <n v="51.001785714285717"/>
    <x v="1"/>
    <s v="USD"/>
    <x v="342"/>
    <x v="452"/>
    <x v="0"/>
    <b v="0"/>
    <x v="13"/>
    <x v="5"/>
    <x v="13"/>
  </r>
  <r>
    <n v="477"/>
    <s v="Hogan, Porter and Rivera"/>
    <s v="Organic object-oriented core"/>
    <n v="8500"/>
    <n v="4613"/>
    <x v="473"/>
    <x v="0"/>
    <x v="86"/>
    <n v="40.823008849557525"/>
    <x v="1"/>
    <s v="USD"/>
    <x v="449"/>
    <x v="453"/>
    <x v="0"/>
    <b v="0"/>
    <x v="22"/>
    <x v="4"/>
    <x v="22"/>
  </r>
  <r>
    <n v="478"/>
    <s v="Lyons LLC"/>
    <s v="Balanced impactful circuit"/>
    <n v="68800"/>
    <n v="162603"/>
    <x v="474"/>
    <x v="1"/>
    <x v="349"/>
    <n v="58.999637155297535"/>
    <x v="1"/>
    <s v="USD"/>
    <x v="450"/>
    <x v="454"/>
    <x v="0"/>
    <b v="0"/>
    <x v="8"/>
    <x v="2"/>
    <x v="8"/>
  </r>
  <r>
    <n v="479"/>
    <s v="Long-Greene"/>
    <s v="Future-proofed heuristic encryption"/>
    <n v="2400"/>
    <n v="12310"/>
    <x v="475"/>
    <x v="1"/>
    <x v="350"/>
    <n v="71.156069364161851"/>
    <x v="4"/>
    <s v="GBP"/>
    <x v="451"/>
    <x v="455"/>
    <x v="0"/>
    <b v="0"/>
    <x v="0"/>
    <x v="0"/>
    <x v="0"/>
  </r>
  <r>
    <n v="480"/>
    <s v="Robles-Hudson"/>
    <s v="Balanced bifurcated leverage"/>
    <n v="8600"/>
    <n v="8656"/>
    <x v="476"/>
    <x v="1"/>
    <x v="215"/>
    <n v="99.494252873563212"/>
    <x v="1"/>
    <s v="USD"/>
    <x v="452"/>
    <x v="456"/>
    <x v="0"/>
    <b v="1"/>
    <x v="14"/>
    <x v="7"/>
    <x v="14"/>
  </r>
  <r>
    <n v="481"/>
    <s v="Mcclure LLC"/>
    <s v="Sharable discrete budgetary management"/>
    <n v="196600"/>
    <n v="159931"/>
    <x v="477"/>
    <x v="0"/>
    <x v="351"/>
    <n v="103.98634590377114"/>
    <x v="1"/>
    <s v="USD"/>
    <x v="453"/>
    <x v="457"/>
    <x v="0"/>
    <b v="1"/>
    <x v="3"/>
    <x v="3"/>
    <x v="3"/>
  </r>
  <r>
    <n v="482"/>
    <s v="Martin, Russell and Baker"/>
    <s v="Focused solution-oriented instruction set"/>
    <n v="4200"/>
    <n v="689"/>
    <x v="478"/>
    <x v="0"/>
    <x v="352"/>
    <n v="76.555555555555557"/>
    <x v="1"/>
    <s v="USD"/>
    <x v="454"/>
    <x v="458"/>
    <x v="0"/>
    <b v="1"/>
    <x v="13"/>
    <x v="5"/>
    <x v="13"/>
  </r>
  <r>
    <n v="483"/>
    <s v="Rice-Parker"/>
    <s v="Down-sized actuating infrastructure"/>
    <n v="91400"/>
    <n v="48236"/>
    <x v="479"/>
    <x v="0"/>
    <x v="353"/>
    <n v="87.068592057761734"/>
    <x v="1"/>
    <s v="USD"/>
    <x v="455"/>
    <x v="459"/>
    <x v="0"/>
    <b v="0"/>
    <x v="3"/>
    <x v="3"/>
    <x v="3"/>
  </r>
  <r>
    <n v="484"/>
    <s v="Landry Inc"/>
    <s v="Synergistic cohesive adapter"/>
    <n v="29600"/>
    <n v="77021"/>
    <x v="480"/>
    <x v="1"/>
    <x v="354"/>
    <n v="48.99554707379135"/>
    <x v="4"/>
    <s v="GBP"/>
    <x v="456"/>
    <x v="460"/>
    <x v="0"/>
    <b v="1"/>
    <x v="0"/>
    <x v="0"/>
    <x v="0"/>
  </r>
  <r>
    <n v="485"/>
    <s v="Richards-Davis"/>
    <s v="Quality-focused mission-critical structure"/>
    <n v="90600"/>
    <n v="27844"/>
    <x v="481"/>
    <x v="0"/>
    <x v="355"/>
    <n v="42.969135802469133"/>
    <x v="4"/>
    <s v="GBP"/>
    <x v="457"/>
    <x v="461"/>
    <x v="0"/>
    <b v="0"/>
    <x v="3"/>
    <x v="3"/>
    <x v="3"/>
  </r>
  <r>
    <n v="486"/>
    <s v="Davis, Cox and Fox"/>
    <s v="Compatible exuding Graphical User Interface"/>
    <n v="5200"/>
    <n v="702"/>
    <x v="482"/>
    <x v="0"/>
    <x v="356"/>
    <n v="33.428571428571431"/>
    <x v="4"/>
    <s v="GBP"/>
    <x v="458"/>
    <x v="462"/>
    <x v="0"/>
    <b v="1"/>
    <x v="18"/>
    <x v="5"/>
    <x v="18"/>
  </r>
  <r>
    <n v="487"/>
    <s v="Smith-Wallace"/>
    <s v="Monitored 24/7 time-frame"/>
    <n v="110300"/>
    <n v="197024"/>
    <x v="483"/>
    <x v="1"/>
    <x v="357"/>
    <n v="83.982949701619773"/>
    <x v="1"/>
    <s v="USD"/>
    <x v="459"/>
    <x v="463"/>
    <x v="0"/>
    <b v="0"/>
    <x v="3"/>
    <x v="3"/>
    <x v="3"/>
  </r>
  <r>
    <n v="488"/>
    <s v="Cordova, Shaw and Wang"/>
    <s v="Virtual secondary open architecture"/>
    <n v="5300"/>
    <n v="11663"/>
    <x v="484"/>
    <x v="1"/>
    <x v="127"/>
    <n v="101.41739130434783"/>
    <x v="1"/>
    <s v="USD"/>
    <x v="460"/>
    <x v="464"/>
    <x v="0"/>
    <b v="0"/>
    <x v="3"/>
    <x v="3"/>
    <x v="3"/>
  </r>
  <r>
    <n v="489"/>
    <s v="Clark Inc"/>
    <s v="Down-sized mobile time-frame"/>
    <n v="9200"/>
    <n v="9339"/>
    <x v="485"/>
    <x v="1"/>
    <x v="72"/>
    <n v="109.87058823529412"/>
    <x v="6"/>
    <s v="EUR"/>
    <x v="461"/>
    <x v="465"/>
    <x v="0"/>
    <b v="0"/>
    <x v="8"/>
    <x v="2"/>
    <x v="8"/>
  </r>
  <r>
    <n v="490"/>
    <s v="Young and Sons"/>
    <s v="Innovative disintermediate encryption"/>
    <n v="2400"/>
    <n v="4596"/>
    <x v="486"/>
    <x v="1"/>
    <x v="358"/>
    <n v="31.916666666666668"/>
    <x v="1"/>
    <s v="USD"/>
    <x v="462"/>
    <x v="466"/>
    <x v="0"/>
    <b v="0"/>
    <x v="23"/>
    <x v="8"/>
    <x v="23"/>
  </r>
  <r>
    <n v="491"/>
    <s v="Henson PLC"/>
    <s v="Universal contextually-based knowledgebase"/>
    <n v="56800"/>
    <n v="173437"/>
    <x v="487"/>
    <x v="1"/>
    <x v="120"/>
    <n v="70.993450675399103"/>
    <x v="1"/>
    <s v="USD"/>
    <x v="463"/>
    <x v="467"/>
    <x v="0"/>
    <b v="1"/>
    <x v="0"/>
    <x v="0"/>
    <x v="0"/>
  </r>
  <r>
    <n v="492"/>
    <s v="Garcia Group"/>
    <s v="Persevering interactive matrix"/>
    <n v="191000"/>
    <n v="45831"/>
    <x v="488"/>
    <x v="3"/>
    <x v="359"/>
    <n v="77.026890756302521"/>
    <x v="1"/>
    <s v="USD"/>
    <x v="464"/>
    <x v="468"/>
    <x v="1"/>
    <b v="1"/>
    <x v="12"/>
    <x v="4"/>
    <x v="12"/>
  </r>
  <r>
    <n v="493"/>
    <s v="Adams, Walker and Wong"/>
    <s v="Seamless background framework"/>
    <n v="900"/>
    <n v="6514"/>
    <x v="489"/>
    <x v="1"/>
    <x v="251"/>
    <n v="101.78125"/>
    <x v="1"/>
    <s v="USD"/>
    <x v="465"/>
    <x v="469"/>
    <x v="0"/>
    <b v="0"/>
    <x v="14"/>
    <x v="7"/>
    <x v="14"/>
  </r>
  <r>
    <n v="494"/>
    <s v="Hopkins-Browning"/>
    <s v="Balanced upward-trending productivity"/>
    <n v="2500"/>
    <n v="13684"/>
    <x v="490"/>
    <x v="1"/>
    <x v="360"/>
    <n v="51.059701492537314"/>
    <x v="1"/>
    <s v="USD"/>
    <x v="466"/>
    <x v="470"/>
    <x v="0"/>
    <b v="0"/>
    <x v="8"/>
    <x v="2"/>
    <x v="8"/>
  </r>
  <r>
    <n v="495"/>
    <s v="Bell, Edwards and Andersen"/>
    <s v="Centralized clear-thinking solution"/>
    <n v="3200"/>
    <n v="13264"/>
    <x v="491"/>
    <x v="1"/>
    <x v="135"/>
    <n v="68.02051282051282"/>
    <x v="3"/>
    <s v="DKK"/>
    <x v="467"/>
    <x v="471"/>
    <x v="0"/>
    <b v="0"/>
    <x v="3"/>
    <x v="3"/>
    <x v="3"/>
  </r>
  <r>
    <n v="496"/>
    <s v="Morales Group"/>
    <s v="Optimized bi-directional extranet"/>
    <n v="183800"/>
    <n v="1667"/>
    <x v="492"/>
    <x v="0"/>
    <x v="71"/>
    <n v="30.87037037037037"/>
    <x v="1"/>
    <s v="USD"/>
    <x v="468"/>
    <x v="472"/>
    <x v="0"/>
    <b v="0"/>
    <x v="10"/>
    <x v="4"/>
    <x v="10"/>
  </r>
  <r>
    <n v="497"/>
    <s v="Lucero Group"/>
    <s v="Intuitive actuating benchmark"/>
    <n v="9800"/>
    <n v="3349"/>
    <x v="493"/>
    <x v="0"/>
    <x v="53"/>
    <n v="27.908333333333335"/>
    <x v="1"/>
    <s v="USD"/>
    <x v="469"/>
    <x v="473"/>
    <x v="0"/>
    <b v="1"/>
    <x v="8"/>
    <x v="2"/>
    <x v="8"/>
  </r>
  <r>
    <n v="498"/>
    <s v="Smith, Brown and Davis"/>
    <s v="Devolved background project"/>
    <n v="193400"/>
    <n v="46317"/>
    <x v="494"/>
    <x v="0"/>
    <x v="361"/>
    <n v="79.994818652849744"/>
    <x v="3"/>
    <s v="DKK"/>
    <x v="470"/>
    <x v="474"/>
    <x v="0"/>
    <b v="0"/>
    <x v="2"/>
    <x v="2"/>
    <x v="2"/>
  </r>
  <r>
    <n v="499"/>
    <s v="Hunt Group"/>
    <s v="Reverse-engineered executive emulation"/>
    <n v="163800"/>
    <n v="78743"/>
    <x v="495"/>
    <x v="0"/>
    <x v="362"/>
    <n v="38.003378378378379"/>
    <x v="1"/>
    <s v="USD"/>
    <x v="471"/>
    <x v="475"/>
    <x v="0"/>
    <b v="1"/>
    <x v="4"/>
    <x v="4"/>
    <x v="4"/>
  </r>
  <r>
    <n v="500"/>
    <s v="Valdez Ltd"/>
    <s v="Team-oriented clear-thinking matrix"/>
    <n v="100"/>
    <n v="0"/>
    <x v="0"/>
    <x v="0"/>
    <x v="0"/>
    <e v="#DIV/0!"/>
    <x v="1"/>
    <s v="USD"/>
    <x v="472"/>
    <x v="380"/>
    <x v="0"/>
    <b v="1"/>
    <x v="3"/>
    <x v="3"/>
    <x v="3"/>
  </r>
  <r>
    <n v="501"/>
    <s v="Mccann-Le"/>
    <s v="Focused coherent methodology"/>
    <n v="153600"/>
    <n v="107743"/>
    <x v="496"/>
    <x v="0"/>
    <x v="363"/>
    <n v="59.990534521158132"/>
    <x v="1"/>
    <s v="USD"/>
    <x v="473"/>
    <x v="353"/>
    <x v="0"/>
    <b v="0"/>
    <x v="4"/>
    <x v="4"/>
    <x v="4"/>
  </r>
  <r>
    <n v="502"/>
    <s v="Johnson Inc"/>
    <s v="Reduced context-sensitive complexity"/>
    <n v="1300"/>
    <n v="6889"/>
    <x v="497"/>
    <x v="1"/>
    <x v="129"/>
    <n v="37.037634408602152"/>
    <x v="2"/>
    <s v="AUD"/>
    <x v="474"/>
    <x v="476"/>
    <x v="0"/>
    <b v="1"/>
    <x v="11"/>
    <x v="6"/>
    <x v="11"/>
  </r>
  <r>
    <n v="503"/>
    <s v="Collins LLC"/>
    <s v="Decentralized 4thgeneration time-frame"/>
    <n v="25500"/>
    <n v="45983"/>
    <x v="498"/>
    <x v="1"/>
    <x v="364"/>
    <n v="99.963043478260872"/>
    <x v="1"/>
    <s v="USD"/>
    <x v="72"/>
    <x v="477"/>
    <x v="0"/>
    <b v="0"/>
    <x v="6"/>
    <x v="4"/>
    <x v="6"/>
  </r>
  <r>
    <n v="504"/>
    <s v="Smith-Miller"/>
    <s v="De-engineered cohesive moderator"/>
    <n v="7500"/>
    <n v="6924"/>
    <x v="499"/>
    <x v="0"/>
    <x v="197"/>
    <n v="111.6774193548387"/>
    <x v="6"/>
    <s v="EUR"/>
    <x v="443"/>
    <x v="478"/>
    <x v="0"/>
    <b v="0"/>
    <x v="1"/>
    <x v="1"/>
    <x v="1"/>
  </r>
  <r>
    <n v="505"/>
    <s v="Jensen-Vargas"/>
    <s v="Ameliorated explicit parallelism"/>
    <n v="89900"/>
    <n v="12497"/>
    <x v="500"/>
    <x v="0"/>
    <x v="365"/>
    <n v="36.014409221902014"/>
    <x v="1"/>
    <s v="USD"/>
    <x v="475"/>
    <x v="479"/>
    <x v="0"/>
    <b v="1"/>
    <x v="15"/>
    <x v="5"/>
    <x v="15"/>
  </r>
  <r>
    <n v="506"/>
    <s v="Robles, Bell and Gonzalez"/>
    <s v="Customizable background monitoring"/>
    <n v="18000"/>
    <n v="166874"/>
    <x v="501"/>
    <x v="1"/>
    <x v="366"/>
    <n v="66.010284810126578"/>
    <x v="1"/>
    <s v="USD"/>
    <x v="81"/>
    <x v="480"/>
    <x v="0"/>
    <b v="1"/>
    <x v="3"/>
    <x v="3"/>
    <x v="3"/>
  </r>
  <r>
    <n v="507"/>
    <s v="Turner, Miller and Francis"/>
    <s v="Compatible well-modulated budgetary management"/>
    <n v="2100"/>
    <n v="837"/>
    <x v="502"/>
    <x v="0"/>
    <x v="161"/>
    <n v="44.05263157894737"/>
    <x v="1"/>
    <s v="USD"/>
    <x v="476"/>
    <x v="481"/>
    <x v="0"/>
    <b v="1"/>
    <x v="2"/>
    <x v="2"/>
    <x v="2"/>
  </r>
  <r>
    <n v="508"/>
    <s v="Roberts Group"/>
    <s v="Up-sized radical pricing structure"/>
    <n v="172700"/>
    <n v="193820"/>
    <x v="503"/>
    <x v="1"/>
    <x v="367"/>
    <n v="52.999726551818434"/>
    <x v="1"/>
    <s v="USD"/>
    <x v="192"/>
    <x v="482"/>
    <x v="0"/>
    <b v="0"/>
    <x v="3"/>
    <x v="3"/>
    <x v="3"/>
  </r>
  <r>
    <n v="509"/>
    <s v="White LLC"/>
    <s v="Robust zero-defect project"/>
    <n v="168500"/>
    <n v="119510"/>
    <x v="504"/>
    <x v="0"/>
    <x v="368"/>
    <n v="95"/>
    <x v="1"/>
    <s v="USD"/>
    <x v="477"/>
    <x v="483"/>
    <x v="0"/>
    <b v="0"/>
    <x v="3"/>
    <x v="3"/>
    <x v="3"/>
  </r>
  <r>
    <n v="510"/>
    <s v="Best, Miller and Thomas"/>
    <s v="Re-engineered mobile task-force"/>
    <n v="7800"/>
    <n v="9289"/>
    <x v="505"/>
    <x v="1"/>
    <x v="54"/>
    <n v="70.908396946564892"/>
    <x v="2"/>
    <s v="AUD"/>
    <x v="478"/>
    <x v="484"/>
    <x v="0"/>
    <b v="0"/>
    <x v="6"/>
    <x v="4"/>
    <x v="6"/>
  </r>
  <r>
    <n v="511"/>
    <s v="Smith-Mullins"/>
    <s v="User-centric intangible neural-net"/>
    <n v="147800"/>
    <n v="35498"/>
    <x v="506"/>
    <x v="0"/>
    <x v="369"/>
    <n v="98.060773480662988"/>
    <x v="1"/>
    <s v="USD"/>
    <x v="479"/>
    <x v="265"/>
    <x v="0"/>
    <b v="0"/>
    <x v="3"/>
    <x v="3"/>
    <x v="3"/>
  </r>
  <r>
    <n v="512"/>
    <s v="Williams-Walsh"/>
    <s v="Organized explicit core"/>
    <n v="9100"/>
    <n v="12678"/>
    <x v="507"/>
    <x v="1"/>
    <x v="370"/>
    <n v="53.046025104602514"/>
    <x v="1"/>
    <s v="USD"/>
    <x v="480"/>
    <x v="485"/>
    <x v="0"/>
    <b v="1"/>
    <x v="11"/>
    <x v="6"/>
    <x v="11"/>
  </r>
  <r>
    <n v="513"/>
    <s v="Harrison, Blackwell and Mendez"/>
    <s v="Synchronized 6thgeneration adapter"/>
    <n v="8300"/>
    <n v="3260"/>
    <x v="508"/>
    <x v="3"/>
    <x v="164"/>
    <n v="93.142857142857139"/>
    <x v="1"/>
    <s v="USD"/>
    <x v="180"/>
    <x v="486"/>
    <x v="0"/>
    <b v="0"/>
    <x v="19"/>
    <x v="4"/>
    <x v="19"/>
  </r>
  <r>
    <n v="514"/>
    <s v="Sanchez, Bradley and Flores"/>
    <s v="Centralized motivating capacity"/>
    <n v="138700"/>
    <n v="31123"/>
    <x v="509"/>
    <x v="3"/>
    <x v="371"/>
    <n v="58.945075757575758"/>
    <x v="5"/>
    <s v="CHF"/>
    <x v="481"/>
    <x v="412"/>
    <x v="0"/>
    <b v="1"/>
    <x v="1"/>
    <x v="1"/>
    <x v="1"/>
  </r>
  <r>
    <n v="515"/>
    <s v="Cox LLC"/>
    <s v="Phased 24hour flexibility"/>
    <n v="8600"/>
    <n v="4797"/>
    <x v="510"/>
    <x v="0"/>
    <x v="221"/>
    <n v="36.067669172932334"/>
    <x v="0"/>
    <s v="CAD"/>
    <x v="482"/>
    <x v="487"/>
    <x v="0"/>
    <b v="1"/>
    <x v="3"/>
    <x v="3"/>
    <x v="3"/>
  </r>
  <r>
    <n v="516"/>
    <s v="Morales-Odonnell"/>
    <s v="Exclusive 5thgeneration structure"/>
    <n v="125400"/>
    <n v="53324"/>
    <x v="511"/>
    <x v="0"/>
    <x v="372"/>
    <n v="63.030732860520096"/>
    <x v="1"/>
    <s v="USD"/>
    <x v="194"/>
    <x v="488"/>
    <x v="0"/>
    <b v="0"/>
    <x v="9"/>
    <x v="5"/>
    <x v="9"/>
  </r>
  <r>
    <n v="517"/>
    <s v="Ramirez LLC"/>
    <s v="Multi-tiered maximized orchestration"/>
    <n v="5900"/>
    <n v="6608"/>
    <x v="512"/>
    <x v="1"/>
    <x v="373"/>
    <n v="84.717948717948715"/>
    <x v="1"/>
    <s v="USD"/>
    <x v="483"/>
    <x v="489"/>
    <x v="0"/>
    <b v="0"/>
    <x v="0"/>
    <x v="0"/>
    <x v="0"/>
  </r>
  <r>
    <n v="518"/>
    <s v="Ramirez Group"/>
    <s v="Open-architected uniform instruction set"/>
    <n v="8800"/>
    <n v="622"/>
    <x v="513"/>
    <x v="0"/>
    <x v="234"/>
    <n v="62.2"/>
    <x v="1"/>
    <s v="USD"/>
    <x v="484"/>
    <x v="442"/>
    <x v="0"/>
    <b v="1"/>
    <x v="10"/>
    <x v="4"/>
    <x v="10"/>
  </r>
  <r>
    <n v="519"/>
    <s v="Marsh-Coleman"/>
    <s v="Exclusive asymmetric analyzer"/>
    <n v="177700"/>
    <n v="180802"/>
    <x v="514"/>
    <x v="1"/>
    <x v="374"/>
    <n v="101.97518330513255"/>
    <x v="1"/>
    <s v="USD"/>
    <x v="355"/>
    <x v="437"/>
    <x v="0"/>
    <b v="1"/>
    <x v="1"/>
    <x v="1"/>
    <x v="1"/>
  </r>
  <r>
    <n v="520"/>
    <s v="Frederick, Jenkins and Collins"/>
    <s v="Organic radical collaboration"/>
    <n v="800"/>
    <n v="3406"/>
    <x v="515"/>
    <x v="1"/>
    <x v="235"/>
    <n v="106.4375"/>
    <x v="1"/>
    <s v="USD"/>
    <x v="485"/>
    <x v="490"/>
    <x v="0"/>
    <b v="0"/>
    <x v="3"/>
    <x v="3"/>
    <x v="3"/>
  </r>
  <r>
    <n v="521"/>
    <s v="Wilson Ltd"/>
    <s v="Function-based multi-state software"/>
    <n v="7600"/>
    <n v="11061"/>
    <x v="516"/>
    <x v="1"/>
    <x v="375"/>
    <n v="29.975609756097562"/>
    <x v="1"/>
    <s v="USD"/>
    <x v="486"/>
    <x v="491"/>
    <x v="0"/>
    <b v="1"/>
    <x v="6"/>
    <x v="4"/>
    <x v="6"/>
  </r>
  <r>
    <n v="522"/>
    <s v="Cline, Peterson and Lowery"/>
    <s v="Innovative static budgetary management"/>
    <n v="50500"/>
    <n v="16389"/>
    <x v="517"/>
    <x v="0"/>
    <x v="271"/>
    <n v="85.806282722513089"/>
    <x v="1"/>
    <s v="USD"/>
    <x v="487"/>
    <x v="163"/>
    <x v="0"/>
    <b v="0"/>
    <x v="12"/>
    <x v="4"/>
    <x v="12"/>
  </r>
  <r>
    <n v="523"/>
    <s v="Underwood, James and Jones"/>
    <s v="Triple-buffered holistic ability"/>
    <n v="900"/>
    <n v="6303"/>
    <x v="518"/>
    <x v="1"/>
    <x v="121"/>
    <n v="70.82022471910112"/>
    <x v="1"/>
    <s v="USD"/>
    <x v="488"/>
    <x v="492"/>
    <x v="0"/>
    <b v="0"/>
    <x v="12"/>
    <x v="4"/>
    <x v="12"/>
  </r>
  <r>
    <n v="524"/>
    <s v="Johnson-Contreras"/>
    <s v="Diverse scalable superstructure"/>
    <n v="96700"/>
    <n v="81136"/>
    <x v="519"/>
    <x v="0"/>
    <x v="376"/>
    <n v="40.998484082870135"/>
    <x v="1"/>
    <s v="USD"/>
    <x v="489"/>
    <x v="493"/>
    <x v="0"/>
    <b v="0"/>
    <x v="3"/>
    <x v="3"/>
    <x v="3"/>
  </r>
  <r>
    <n v="525"/>
    <s v="Greene, Lloyd and Sims"/>
    <s v="Balanced leadingedge data-warehouse"/>
    <n v="2100"/>
    <n v="1768"/>
    <x v="520"/>
    <x v="0"/>
    <x v="377"/>
    <n v="28.063492063492063"/>
    <x v="1"/>
    <s v="USD"/>
    <x v="490"/>
    <x v="494"/>
    <x v="0"/>
    <b v="0"/>
    <x v="8"/>
    <x v="2"/>
    <x v="8"/>
  </r>
  <r>
    <n v="526"/>
    <s v="Smith-Sparks"/>
    <s v="Digitized bandwidth-monitored open architecture"/>
    <n v="8300"/>
    <n v="12944"/>
    <x v="521"/>
    <x v="1"/>
    <x v="98"/>
    <n v="88.054421768707485"/>
    <x v="1"/>
    <s v="USD"/>
    <x v="312"/>
    <x v="495"/>
    <x v="0"/>
    <b v="1"/>
    <x v="3"/>
    <x v="3"/>
    <x v="3"/>
  </r>
  <r>
    <n v="527"/>
    <s v="Rosario-Smith"/>
    <s v="Enterprise-wide intermediate portal"/>
    <n v="189200"/>
    <n v="188480"/>
    <x v="522"/>
    <x v="0"/>
    <x v="378"/>
    <n v="31"/>
    <x v="0"/>
    <s v="CAD"/>
    <x v="491"/>
    <x v="496"/>
    <x v="0"/>
    <b v="0"/>
    <x v="10"/>
    <x v="4"/>
    <x v="10"/>
  </r>
  <r>
    <n v="528"/>
    <s v="Avila, Ford and Welch"/>
    <s v="Focused leadingedge matrix"/>
    <n v="9000"/>
    <n v="7227"/>
    <x v="523"/>
    <x v="0"/>
    <x v="175"/>
    <n v="90.337500000000006"/>
    <x v="4"/>
    <s v="GBP"/>
    <x v="492"/>
    <x v="497"/>
    <x v="0"/>
    <b v="0"/>
    <x v="7"/>
    <x v="1"/>
    <x v="7"/>
  </r>
  <r>
    <n v="529"/>
    <s v="Gallegos Inc"/>
    <s v="Seamless logistical encryption"/>
    <n v="5100"/>
    <n v="574"/>
    <x v="524"/>
    <x v="0"/>
    <x v="352"/>
    <n v="63.777777777777779"/>
    <x v="1"/>
    <s v="USD"/>
    <x v="493"/>
    <x v="180"/>
    <x v="0"/>
    <b v="0"/>
    <x v="11"/>
    <x v="6"/>
    <x v="11"/>
  </r>
  <r>
    <n v="530"/>
    <s v="Morrow, Santiago and Soto"/>
    <s v="Stand-alone human-resource workforce"/>
    <n v="105000"/>
    <n v="96328"/>
    <x v="525"/>
    <x v="0"/>
    <x v="200"/>
    <n v="53.995515695067262"/>
    <x v="1"/>
    <s v="USD"/>
    <x v="494"/>
    <x v="498"/>
    <x v="0"/>
    <b v="1"/>
    <x v="13"/>
    <x v="5"/>
    <x v="13"/>
  </r>
  <r>
    <n v="531"/>
    <s v="Berry-Richardson"/>
    <s v="Automated zero tolerance implementation"/>
    <n v="186700"/>
    <n v="178338"/>
    <x v="526"/>
    <x v="2"/>
    <x v="379"/>
    <n v="48.993956043956047"/>
    <x v="5"/>
    <s v="CHF"/>
    <x v="495"/>
    <x v="499"/>
    <x v="0"/>
    <b v="0"/>
    <x v="11"/>
    <x v="6"/>
    <x v="11"/>
  </r>
  <r>
    <n v="532"/>
    <s v="Cordova-Torres"/>
    <s v="Pre-emptive grid-enabled contingency"/>
    <n v="1600"/>
    <n v="8046"/>
    <x v="527"/>
    <x v="1"/>
    <x v="105"/>
    <n v="63.857142857142854"/>
    <x v="0"/>
    <s v="CAD"/>
    <x v="496"/>
    <x v="500"/>
    <x v="0"/>
    <b v="0"/>
    <x v="3"/>
    <x v="3"/>
    <x v="3"/>
  </r>
  <r>
    <n v="533"/>
    <s v="Holt, Bernard and Johnson"/>
    <s v="Multi-lateral didactic encoding"/>
    <n v="115600"/>
    <n v="184086"/>
    <x v="528"/>
    <x v="1"/>
    <x v="380"/>
    <n v="82.996393146979258"/>
    <x v="4"/>
    <s v="GBP"/>
    <x v="497"/>
    <x v="50"/>
    <x v="0"/>
    <b v="0"/>
    <x v="7"/>
    <x v="1"/>
    <x v="7"/>
  </r>
  <r>
    <n v="534"/>
    <s v="Clark, Mccormick and Mendoza"/>
    <s v="Self-enabling didactic orchestration"/>
    <n v="89100"/>
    <n v="13385"/>
    <x v="529"/>
    <x v="0"/>
    <x v="166"/>
    <n v="55.08230452674897"/>
    <x v="1"/>
    <s v="USD"/>
    <x v="498"/>
    <x v="501"/>
    <x v="0"/>
    <b v="1"/>
    <x v="6"/>
    <x v="4"/>
    <x v="6"/>
  </r>
  <r>
    <n v="535"/>
    <s v="Garrison LLC"/>
    <s v="Profit-focused 24/7 data-warehouse"/>
    <n v="2600"/>
    <n v="12533"/>
    <x v="530"/>
    <x v="1"/>
    <x v="381"/>
    <n v="62.044554455445542"/>
    <x v="6"/>
    <s v="EUR"/>
    <x v="499"/>
    <x v="502"/>
    <x v="0"/>
    <b v="1"/>
    <x v="3"/>
    <x v="3"/>
    <x v="3"/>
  </r>
  <r>
    <n v="536"/>
    <s v="Shannon-Olson"/>
    <s v="Enhanced methodical middleware"/>
    <n v="9800"/>
    <n v="14697"/>
    <x v="531"/>
    <x v="1"/>
    <x v="382"/>
    <n v="104.97857142857143"/>
    <x v="6"/>
    <s v="EUR"/>
    <x v="500"/>
    <x v="52"/>
    <x v="0"/>
    <b v="0"/>
    <x v="13"/>
    <x v="5"/>
    <x v="13"/>
  </r>
  <r>
    <n v="537"/>
    <s v="Murillo-Mcfarland"/>
    <s v="Synchronized client-driven projection"/>
    <n v="84400"/>
    <n v="98935"/>
    <x v="532"/>
    <x v="1"/>
    <x v="383"/>
    <n v="94.044676806083643"/>
    <x v="3"/>
    <s v="DKK"/>
    <x v="501"/>
    <x v="503"/>
    <x v="1"/>
    <b v="1"/>
    <x v="4"/>
    <x v="4"/>
    <x v="4"/>
  </r>
  <r>
    <n v="538"/>
    <s v="Young, Gilbert and Escobar"/>
    <s v="Networked didactic time-frame"/>
    <n v="151300"/>
    <n v="57034"/>
    <x v="533"/>
    <x v="0"/>
    <x v="384"/>
    <n v="44.007716049382715"/>
    <x v="1"/>
    <s v="USD"/>
    <x v="502"/>
    <x v="504"/>
    <x v="0"/>
    <b v="0"/>
    <x v="20"/>
    <x v="6"/>
    <x v="20"/>
  </r>
  <r>
    <n v="539"/>
    <s v="Thomas, Welch and Santana"/>
    <s v="Assimilated exuding toolset"/>
    <n v="9800"/>
    <n v="7120"/>
    <x v="534"/>
    <x v="0"/>
    <x v="385"/>
    <n v="92.467532467532465"/>
    <x v="1"/>
    <s v="USD"/>
    <x v="503"/>
    <x v="505"/>
    <x v="0"/>
    <b v="1"/>
    <x v="0"/>
    <x v="0"/>
    <x v="0"/>
  </r>
  <r>
    <n v="540"/>
    <s v="Brown-Pena"/>
    <s v="Front-line client-server secured line"/>
    <n v="5300"/>
    <n v="14097"/>
    <x v="535"/>
    <x v="1"/>
    <x v="326"/>
    <n v="57.072874493927124"/>
    <x v="1"/>
    <s v="USD"/>
    <x v="504"/>
    <x v="506"/>
    <x v="0"/>
    <b v="0"/>
    <x v="14"/>
    <x v="7"/>
    <x v="14"/>
  </r>
  <r>
    <n v="541"/>
    <s v="Holder, Caldwell and Vance"/>
    <s v="Polarized systemic Internet solution"/>
    <n v="178000"/>
    <n v="43086"/>
    <x v="536"/>
    <x v="0"/>
    <x v="386"/>
    <n v="109.07848101265823"/>
    <x v="6"/>
    <s v="EUR"/>
    <x v="505"/>
    <x v="507"/>
    <x v="0"/>
    <b v="0"/>
    <x v="20"/>
    <x v="6"/>
    <x v="20"/>
  </r>
  <r>
    <n v="542"/>
    <s v="Harrison-Bridges"/>
    <s v="Profit-focused exuding moderator"/>
    <n v="77000"/>
    <n v="1930"/>
    <x v="537"/>
    <x v="0"/>
    <x v="240"/>
    <n v="39.387755102040813"/>
    <x v="4"/>
    <s v="GBP"/>
    <x v="506"/>
    <x v="508"/>
    <x v="0"/>
    <b v="0"/>
    <x v="7"/>
    <x v="1"/>
    <x v="7"/>
  </r>
  <r>
    <n v="543"/>
    <s v="Johnson, Murphy and Peterson"/>
    <s v="Cross-group high-level moderator"/>
    <n v="84900"/>
    <n v="13864"/>
    <x v="538"/>
    <x v="0"/>
    <x v="80"/>
    <n v="77.022222222222226"/>
    <x v="1"/>
    <s v="USD"/>
    <x v="507"/>
    <x v="509"/>
    <x v="0"/>
    <b v="0"/>
    <x v="11"/>
    <x v="6"/>
    <x v="11"/>
  </r>
  <r>
    <n v="544"/>
    <s v="Taylor Inc"/>
    <s v="Public-key 3rdgeneration system engine"/>
    <n v="2800"/>
    <n v="7742"/>
    <x v="539"/>
    <x v="1"/>
    <x v="286"/>
    <n v="92.166666666666671"/>
    <x v="1"/>
    <s v="USD"/>
    <x v="508"/>
    <x v="510"/>
    <x v="0"/>
    <b v="0"/>
    <x v="1"/>
    <x v="1"/>
    <x v="1"/>
  </r>
  <r>
    <n v="545"/>
    <s v="Deleon and Sons"/>
    <s v="Organized value-added access"/>
    <n v="184800"/>
    <n v="164109"/>
    <x v="540"/>
    <x v="0"/>
    <x v="387"/>
    <n v="61.007063197026021"/>
    <x v="1"/>
    <s v="USD"/>
    <x v="509"/>
    <x v="511"/>
    <x v="0"/>
    <b v="0"/>
    <x v="3"/>
    <x v="3"/>
    <x v="3"/>
  </r>
  <r>
    <n v="546"/>
    <s v="Benjamin, Paul and Ferguson"/>
    <s v="Cloned global Graphical User Interface"/>
    <n v="4200"/>
    <n v="6870"/>
    <x v="541"/>
    <x v="1"/>
    <x v="39"/>
    <n v="78.068181818181813"/>
    <x v="1"/>
    <s v="USD"/>
    <x v="510"/>
    <x v="512"/>
    <x v="0"/>
    <b v="1"/>
    <x v="3"/>
    <x v="3"/>
    <x v="3"/>
  </r>
  <r>
    <n v="547"/>
    <s v="Hardin-Dixon"/>
    <s v="Focused solution-oriented matrix"/>
    <n v="1300"/>
    <n v="12597"/>
    <x v="542"/>
    <x v="1"/>
    <x v="388"/>
    <n v="80.75"/>
    <x v="1"/>
    <s v="USD"/>
    <x v="511"/>
    <x v="513"/>
    <x v="0"/>
    <b v="0"/>
    <x v="6"/>
    <x v="4"/>
    <x v="6"/>
  </r>
  <r>
    <n v="548"/>
    <s v="York-Pitts"/>
    <s v="Monitored discrete toolset"/>
    <n v="66100"/>
    <n v="179074"/>
    <x v="543"/>
    <x v="1"/>
    <x v="389"/>
    <n v="59.991289782244557"/>
    <x v="1"/>
    <s v="USD"/>
    <x v="512"/>
    <x v="514"/>
    <x v="0"/>
    <b v="0"/>
    <x v="3"/>
    <x v="3"/>
    <x v="3"/>
  </r>
  <r>
    <n v="549"/>
    <s v="Jarvis and Sons"/>
    <s v="Business-focused intermediate system engine"/>
    <n v="29500"/>
    <n v="83843"/>
    <x v="544"/>
    <x v="1"/>
    <x v="390"/>
    <n v="110.03018372703411"/>
    <x v="1"/>
    <s v="USD"/>
    <x v="513"/>
    <x v="515"/>
    <x v="0"/>
    <b v="0"/>
    <x v="8"/>
    <x v="2"/>
    <x v="8"/>
  </r>
  <r>
    <n v="550"/>
    <s v="Morrison-Henderson"/>
    <s v="De-engineered disintermediate encoding"/>
    <n v="100"/>
    <n v="4"/>
    <x v="446"/>
    <x v="3"/>
    <x v="49"/>
    <n v="4"/>
    <x v="5"/>
    <s v="CHF"/>
    <x v="514"/>
    <x v="516"/>
    <x v="0"/>
    <b v="0"/>
    <x v="7"/>
    <x v="1"/>
    <x v="7"/>
  </r>
  <r>
    <n v="551"/>
    <s v="Martin-James"/>
    <s v="Streamlined upward-trending analyzer"/>
    <n v="180100"/>
    <n v="105598"/>
    <x v="545"/>
    <x v="0"/>
    <x v="391"/>
    <n v="37.99856063332134"/>
    <x v="2"/>
    <s v="AUD"/>
    <x v="515"/>
    <x v="517"/>
    <x v="0"/>
    <b v="1"/>
    <x v="2"/>
    <x v="2"/>
    <x v="2"/>
  </r>
  <r>
    <n v="552"/>
    <s v="Mercer, Solomon and Singleton"/>
    <s v="Distributed human-resource policy"/>
    <n v="9000"/>
    <n v="8866"/>
    <x v="546"/>
    <x v="0"/>
    <x v="45"/>
    <n v="96.369565217391298"/>
    <x v="1"/>
    <s v="USD"/>
    <x v="516"/>
    <x v="518"/>
    <x v="0"/>
    <b v="0"/>
    <x v="3"/>
    <x v="3"/>
    <x v="3"/>
  </r>
  <r>
    <n v="553"/>
    <s v="Dougherty, Austin and Mills"/>
    <s v="De-engineered 5thgeneration contingency"/>
    <n v="170600"/>
    <n v="75022"/>
    <x v="547"/>
    <x v="0"/>
    <x v="392"/>
    <n v="72.978599221789878"/>
    <x v="1"/>
    <s v="USD"/>
    <x v="517"/>
    <x v="519"/>
    <x v="0"/>
    <b v="0"/>
    <x v="1"/>
    <x v="1"/>
    <x v="1"/>
  </r>
  <r>
    <n v="554"/>
    <s v="Ritter PLC"/>
    <s v="Multi-channeled upward-trending application"/>
    <n v="9500"/>
    <n v="14408"/>
    <x v="548"/>
    <x v="1"/>
    <x v="353"/>
    <n v="26.007220216606498"/>
    <x v="0"/>
    <s v="CAD"/>
    <x v="518"/>
    <x v="520"/>
    <x v="0"/>
    <b v="0"/>
    <x v="7"/>
    <x v="1"/>
    <x v="7"/>
  </r>
  <r>
    <n v="555"/>
    <s v="Anderson Group"/>
    <s v="Organic maximized database"/>
    <n v="6300"/>
    <n v="14089"/>
    <x v="549"/>
    <x v="1"/>
    <x v="18"/>
    <n v="104.36296296296297"/>
    <x v="3"/>
    <s v="DKK"/>
    <x v="519"/>
    <x v="219"/>
    <x v="0"/>
    <b v="0"/>
    <x v="1"/>
    <x v="1"/>
    <x v="1"/>
  </r>
  <r>
    <n v="556"/>
    <s v="Smith and Sons"/>
    <s v="Grass-roots 24/7 attitude"/>
    <n v="5200"/>
    <n v="12467"/>
    <x v="550"/>
    <x v="1"/>
    <x v="393"/>
    <n v="102.18852459016394"/>
    <x v="1"/>
    <s v="USD"/>
    <x v="520"/>
    <x v="521"/>
    <x v="0"/>
    <b v="1"/>
    <x v="18"/>
    <x v="5"/>
    <x v="18"/>
  </r>
  <r>
    <n v="557"/>
    <s v="Lam-Hamilton"/>
    <s v="Team-oriented global strategy"/>
    <n v="6000"/>
    <n v="11960"/>
    <x v="551"/>
    <x v="1"/>
    <x v="394"/>
    <n v="54.117647058823529"/>
    <x v="1"/>
    <s v="USD"/>
    <x v="521"/>
    <x v="522"/>
    <x v="0"/>
    <b v="1"/>
    <x v="22"/>
    <x v="4"/>
    <x v="22"/>
  </r>
  <r>
    <n v="558"/>
    <s v="Ho Ltd"/>
    <s v="Enhanced client-driven capacity"/>
    <n v="5800"/>
    <n v="7966"/>
    <x v="552"/>
    <x v="1"/>
    <x v="105"/>
    <n v="63.222222222222221"/>
    <x v="1"/>
    <s v="USD"/>
    <x v="522"/>
    <x v="523"/>
    <x v="0"/>
    <b v="0"/>
    <x v="3"/>
    <x v="3"/>
    <x v="3"/>
  </r>
  <r>
    <n v="559"/>
    <s v="Brown, Estrada and Jensen"/>
    <s v="Exclusive systematic productivity"/>
    <n v="105300"/>
    <n v="106321"/>
    <x v="553"/>
    <x v="1"/>
    <x v="395"/>
    <n v="104.03228962818004"/>
    <x v="1"/>
    <s v="USD"/>
    <x v="523"/>
    <x v="524"/>
    <x v="0"/>
    <b v="0"/>
    <x v="3"/>
    <x v="3"/>
    <x v="3"/>
  </r>
  <r>
    <n v="560"/>
    <s v="Hunt LLC"/>
    <s v="Re-engineered radical policy"/>
    <n v="20000"/>
    <n v="158832"/>
    <x v="554"/>
    <x v="1"/>
    <x v="396"/>
    <n v="49.994334277620396"/>
    <x v="1"/>
    <s v="USD"/>
    <x v="524"/>
    <x v="348"/>
    <x v="0"/>
    <b v="0"/>
    <x v="10"/>
    <x v="4"/>
    <x v="10"/>
  </r>
  <r>
    <n v="561"/>
    <s v="Fowler-Smith"/>
    <s v="Down-sized logistical adapter"/>
    <n v="3000"/>
    <n v="11091"/>
    <x v="555"/>
    <x v="1"/>
    <x v="40"/>
    <n v="56.015151515151516"/>
    <x v="5"/>
    <s v="CHF"/>
    <x v="525"/>
    <x v="280"/>
    <x v="0"/>
    <b v="0"/>
    <x v="3"/>
    <x v="3"/>
    <x v="3"/>
  </r>
  <r>
    <n v="562"/>
    <s v="Blair Inc"/>
    <s v="Configurable bandwidth-monitored throughput"/>
    <n v="9900"/>
    <n v="1269"/>
    <x v="556"/>
    <x v="0"/>
    <x v="150"/>
    <n v="48.807692307692307"/>
    <x v="5"/>
    <s v="CHF"/>
    <x v="188"/>
    <x v="525"/>
    <x v="0"/>
    <b v="0"/>
    <x v="1"/>
    <x v="1"/>
    <x v="1"/>
  </r>
  <r>
    <n v="563"/>
    <s v="Kelley, Stanton and Sanchez"/>
    <s v="Optional tangible pricing structure"/>
    <n v="3700"/>
    <n v="5107"/>
    <x v="557"/>
    <x v="1"/>
    <x v="72"/>
    <n v="60.082352941176474"/>
    <x v="2"/>
    <s v="AUD"/>
    <x v="526"/>
    <x v="526"/>
    <x v="0"/>
    <b v="0"/>
    <x v="4"/>
    <x v="4"/>
    <x v="4"/>
  </r>
  <r>
    <n v="564"/>
    <s v="Hernandez-Macdonald"/>
    <s v="Organic high-level implementation"/>
    <n v="168700"/>
    <n v="141393"/>
    <x v="558"/>
    <x v="0"/>
    <x v="397"/>
    <n v="78.990502793296088"/>
    <x v="1"/>
    <s v="USD"/>
    <x v="527"/>
    <x v="527"/>
    <x v="0"/>
    <b v="0"/>
    <x v="3"/>
    <x v="3"/>
    <x v="3"/>
  </r>
  <r>
    <n v="565"/>
    <s v="Joseph LLC"/>
    <s v="Decentralized logistical collaboration"/>
    <n v="94900"/>
    <n v="194166"/>
    <x v="559"/>
    <x v="1"/>
    <x v="398"/>
    <n v="53.99499443826474"/>
    <x v="1"/>
    <s v="USD"/>
    <x v="528"/>
    <x v="528"/>
    <x v="0"/>
    <b v="0"/>
    <x v="3"/>
    <x v="3"/>
    <x v="3"/>
  </r>
  <r>
    <n v="566"/>
    <s v="Webb-Smith"/>
    <s v="Advanced content-based installation"/>
    <n v="9300"/>
    <n v="4124"/>
    <x v="560"/>
    <x v="0"/>
    <x v="95"/>
    <n v="111.45945945945945"/>
    <x v="1"/>
    <s v="USD"/>
    <x v="522"/>
    <x v="529"/>
    <x v="0"/>
    <b v="1"/>
    <x v="5"/>
    <x v="1"/>
    <x v="5"/>
  </r>
  <r>
    <n v="567"/>
    <s v="Johns PLC"/>
    <s v="Distributed high-level open architecture"/>
    <n v="6800"/>
    <n v="14865"/>
    <x v="561"/>
    <x v="1"/>
    <x v="146"/>
    <n v="60.922131147540981"/>
    <x v="1"/>
    <s v="USD"/>
    <x v="529"/>
    <x v="360"/>
    <x v="0"/>
    <b v="0"/>
    <x v="1"/>
    <x v="1"/>
    <x v="1"/>
  </r>
  <r>
    <n v="568"/>
    <s v="Hardin-Foley"/>
    <s v="Synergized zero tolerance help-desk"/>
    <n v="72400"/>
    <n v="134688"/>
    <x v="562"/>
    <x v="1"/>
    <x v="399"/>
    <n v="26.0015444015444"/>
    <x v="1"/>
    <s v="USD"/>
    <x v="530"/>
    <x v="254"/>
    <x v="0"/>
    <b v="0"/>
    <x v="3"/>
    <x v="3"/>
    <x v="3"/>
  </r>
  <r>
    <n v="569"/>
    <s v="Fischer, Fowler and Arnold"/>
    <s v="Extended multi-tasking definition"/>
    <n v="20100"/>
    <n v="47705"/>
    <x v="563"/>
    <x v="1"/>
    <x v="400"/>
    <n v="80.993208828522924"/>
    <x v="6"/>
    <s v="EUR"/>
    <x v="531"/>
    <x v="530"/>
    <x v="0"/>
    <b v="0"/>
    <x v="10"/>
    <x v="4"/>
    <x v="10"/>
  </r>
  <r>
    <n v="570"/>
    <s v="Martinez-Juarez"/>
    <s v="Realigned uniform knowledge user"/>
    <n v="31200"/>
    <n v="95364"/>
    <x v="564"/>
    <x v="1"/>
    <x v="401"/>
    <n v="34.995963302752294"/>
    <x v="1"/>
    <s v="USD"/>
    <x v="515"/>
    <x v="531"/>
    <x v="0"/>
    <b v="1"/>
    <x v="1"/>
    <x v="1"/>
    <x v="1"/>
  </r>
  <r>
    <n v="571"/>
    <s v="Wilson and Sons"/>
    <s v="Monitored grid-enabled model"/>
    <n v="3500"/>
    <n v="3295"/>
    <x v="565"/>
    <x v="0"/>
    <x v="164"/>
    <n v="94.142857142857139"/>
    <x v="6"/>
    <s v="EUR"/>
    <x v="532"/>
    <x v="532"/>
    <x v="0"/>
    <b v="0"/>
    <x v="12"/>
    <x v="4"/>
    <x v="12"/>
  </r>
  <r>
    <n v="572"/>
    <s v="Clements Group"/>
    <s v="Assimilated actuating policy"/>
    <n v="9000"/>
    <n v="4896"/>
    <x v="566"/>
    <x v="3"/>
    <x v="115"/>
    <n v="52.085106382978722"/>
    <x v="1"/>
    <s v="USD"/>
    <x v="533"/>
    <x v="533"/>
    <x v="0"/>
    <b v="1"/>
    <x v="1"/>
    <x v="1"/>
    <x v="1"/>
  </r>
  <r>
    <n v="573"/>
    <s v="Valenzuela-Cook"/>
    <s v="Total incremental productivity"/>
    <n v="6700"/>
    <n v="7496"/>
    <x v="567"/>
    <x v="1"/>
    <x v="402"/>
    <n v="24.986666666666668"/>
    <x v="1"/>
    <s v="USD"/>
    <x v="409"/>
    <x v="534"/>
    <x v="0"/>
    <b v="0"/>
    <x v="23"/>
    <x v="8"/>
    <x v="23"/>
  </r>
  <r>
    <n v="574"/>
    <s v="Parker, Haley and Foster"/>
    <s v="Adaptive local task-force"/>
    <n v="2700"/>
    <n v="9967"/>
    <x v="568"/>
    <x v="1"/>
    <x v="358"/>
    <n v="69.215277777777771"/>
    <x v="1"/>
    <s v="USD"/>
    <x v="534"/>
    <x v="535"/>
    <x v="0"/>
    <b v="1"/>
    <x v="0"/>
    <x v="0"/>
    <x v="0"/>
  </r>
  <r>
    <n v="575"/>
    <s v="Fuentes LLC"/>
    <s v="Universal zero-defect concept"/>
    <n v="83300"/>
    <n v="52421"/>
    <x v="569"/>
    <x v="0"/>
    <x v="21"/>
    <n v="93.944444444444443"/>
    <x v="1"/>
    <s v="USD"/>
    <x v="53"/>
    <x v="536"/>
    <x v="0"/>
    <b v="1"/>
    <x v="3"/>
    <x v="3"/>
    <x v="3"/>
  </r>
  <r>
    <n v="576"/>
    <s v="Moran and Sons"/>
    <s v="Object-based bottom-line superstructure"/>
    <n v="9700"/>
    <n v="6298"/>
    <x v="570"/>
    <x v="0"/>
    <x v="251"/>
    <n v="98.40625"/>
    <x v="1"/>
    <s v="USD"/>
    <x v="535"/>
    <x v="537"/>
    <x v="0"/>
    <b v="0"/>
    <x v="3"/>
    <x v="3"/>
    <x v="3"/>
  </r>
  <r>
    <n v="577"/>
    <s v="Stevens Inc"/>
    <s v="Adaptive 24hour projection"/>
    <n v="8200"/>
    <n v="1546"/>
    <x v="571"/>
    <x v="3"/>
    <x v="95"/>
    <n v="41.783783783783782"/>
    <x v="1"/>
    <s v="USD"/>
    <x v="536"/>
    <x v="538"/>
    <x v="0"/>
    <b v="0"/>
    <x v="17"/>
    <x v="1"/>
    <x v="17"/>
  </r>
  <r>
    <n v="578"/>
    <s v="Martinez-Johnson"/>
    <s v="Sharable radical toolset"/>
    <n v="96500"/>
    <n v="16168"/>
    <x v="572"/>
    <x v="0"/>
    <x v="242"/>
    <n v="65.991836734693877"/>
    <x v="1"/>
    <s v="USD"/>
    <x v="537"/>
    <x v="539"/>
    <x v="0"/>
    <b v="0"/>
    <x v="22"/>
    <x v="4"/>
    <x v="22"/>
  </r>
  <r>
    <n v="579"/>
    <s v="Franklin Inc"/>
    <s v="Focused multimedia knowledgebase"/>
    <n v="6200"/>
    <n v="6269"/>
    <x v="573"/>
    <x v="1"/>
    <x v="215"/>
    <n v="72.05747126436782"/>
    <x v="1"/>
    <s v="USD"/>
    <x v="538"/>
    <x v="540"/>
    <x v="0"/>
    <b v="0"/>
    <x v="17"/>
    <x v="1"/>
    <x v="17"/>
  </r>
  <r>
    <n v="580"/>
    <s v="Perez PLC"/>
    <s v="Seamless 6thgeneration extranet"/>
    <n v="43800"/>
    <n v="149578"/>
    <x v="574"/>
    <x v="1"/>
    <x v="403"/>
    <n v="48.003209242618745"/>
    <x v="1"/>
    <s v="USD"/>
    <x v="539"/>
    <x v="541"/>
    <x v="0"/>
    <b v="0"/>
    <x v="3"/>
    <x v="3"/>
    <x v="3"/>
  </r>
  <r>
    <n v="581"/>
    <s v="Sanchez, Cross and Savage"/>
    <s v="Sharable mobile knowledgebase"/>
    <n v="6000"/>
    <n v="3841"/>
    <x v="575"/>
    <x v="0"/>
    <x v="83"/>
    <n v="54.098591549295776"/>
    <x v="1"/>
    <s v="USD"/>
    <x v="540"/>
    <x v="542"/>
    <x v="0"/>
    <b v="0"/>
    <x v="2"/>
    <x v="2"/>
    <x v="2"/>
  </r>
  <r>
    <n v="582"/>
    <s v="Pineda Ltd"/>
    <s v="Cross-group global system engine"/>
    <n v="8700"/>
    <n v="4531"/>
    <x v="576"/>
    <x v="0"/>
    <x v="344"/>
    <n v="107.88095238095238"/>
    <x v="1"/>
    <s v="USD"/>
    <x v="505"/>
    <x v="543"/>
    <x v="0"/>
    <b v="1"/>
    <x v="11"/>
    <x v="6"/>
    <x v="11"/>
  </r>
  <r>
    <n v="583"/>
    <s v="Powell and Sons"/>
    <s v="Centralized clear-thinking conglomeration"/>
    <n v="18900"/>
    <n v="60934"/>
    <x v="577"/>
    <x v="1"/>
    <x v="404"/>
    <n v="67.034103410341032"/>
    <x v="1"/>
    <s v="USD"/>
    <x v="541"/>
    <x v="544"/>
    <x v="0"/>
    <b v="0"/>
    <x v="4"/>
    <x v="4"/>
    <x v="4"/>
  </r>
  <r>
    <n v="584"/>
    <s v="Nunez-Richards"/>
    <s v="De-engineered cohesive system engine"/>
    <n v="86400"/>
    <n v="103255"/>
    <x v="578"/>
    <x v="1"/>
    <x v="405"/>
    <n v="64.01425914445133"/>
    <x v="1"/>
    <s v="USD"/>
    <x v="542"/>
    <x v="545"/>
    <x v="0"/>
    <b v="0"/>
    <x v="2"/>
    <x v="2"/>
    <x v="2"/>
  </r>
  <r>
    <n v="585"/>
    <s v="Pugh LLC"/>
    <s v="Reactive analyzing function"/>
    <n v="8900"/>
    <n v="13065"/>
    <x v="579"/>
    <x v="1"/>
    <x v="158"/>
    <n v="96.066176470588232"/>
    <x v="1"/>
    <s v="USD"/>
    <x v="543"/>
    <x v="546"/>
    <x v="0"/>
    <b v="0"/>
    <x v="18"/>
    <x v="5"/>
    <x v="18"/>
  </r>
  <r>
    <n v="586"/>
    <s v="Rowe-Wong"/>
    <s v="Robust hybrid budgetary management"/>
    <n v="700"/>
    <n v="6654"/>
    <x v="580"/>
    <x v="1"/>
    <x v="406"/>
    <n v="51.184615384615384"/>
    <x v="1"/>
    <s v="USD"/>
    <x v="544"/>
    <x v="547"/>
    <x v="0"/>
    <b v="0"/>
    <x v="1"/>
    <x v="1"/>
    <x v="1"/>
  </r>
  <r>
    <n v="587"/>
    <s v="Williams-Santos"/>
    <s v="Open-source analyzing monitoring"/>
    <n v="9400"/>
    <n v="6852"/>
    <x v="581"/>
    <x v="0"/>
    <x v="388"/>
    <n v="43.92307692307692"/>
    <x v="0"/>
    <s v="CAD"/>
    <x v="35"/>
    <x v="548"/>
    <x v="0"/>
    <b v="1"/>
    <x v="0"/>
    <x v="0"/>
    <x v="0"/>
  </r>
  <r>
    <n v="588"/>
    <s v="Weber Inc"/>
    <s v="Up-sized discrete firmware"/>
    <n v="157600"/>
    <n v="124517"/>
    <x v="582"/>
    <x v="0"/>
    <x v="407"/>
    <n v="91.021198830409361"/>
    <x v="4"/>
    <s v="GBP"/>
    <x v="152"/>
    <x v="298"/>
    <x v="0"/>
    <b v="0"/>
    <x v="3"/>
    <x v="3"/>
    <x v="3"/>
  </r>
  <r>
    <n v="589"/>
    <s v="Avery, Brown and Parker"/>
    <s v="Exclusive intangible extranet"/>
    <n v="7900"/>
    <n v="5113"/>
    <x v="583"/>
    <x v="0"/>
    <x v="408"/>
    <n v="50.127450980392155"/>
    <x v="1"/>
    <s v="USD"/>
    <x v="545"/>
    <x v="549"/>
    <x v="0"/>
    <b v="0"/>
    <x v="4"/>
    <x v="4"/>
    <x v="4"/>
  </r>
  <r>
    <n v="590"/>
    <s v="Cox Group"/>
    <s v="Synergized analyzing process improvement"/>
    <n v="7100"/>
    <n v="5824"/>
    <x v="584"/>
    <x v="0"/>
    <x v="99"/>
    <n v="67.720930232558146"/>
    <x v="2"/>
    <s v="AUD"/>
    <x v="546"/>
    <x v="550"/>
    <x v="0"/>
    <b v="0"/>
    <x v="15"/>
    <x v="5"/>
    <x v="15"/>
  </r>
  <r>
    <n v="591"/>
    <s v="Jensen LLC"/>
    <s v="Realigned dedicated system engine"/>
    <n v="600"/>
    <n v="6226"/>
    <x v="585"/>
    <x v="1"/>
    <x v="408"/>
    <n v="61.03921568627451"/>
    <x v="1"/>
    <s v="USD"/>
    <x v="547"/>
    <x v="551"/>
    <x v="0"/>
    <b v="0"/>
    <x v="11"/>
    <x v="6"/>
    <x v="11"/>
  </r>
  <r>
    <n v="592"/>
    <s v="Brown Inc"/>
    <s v="Object-based bandwidth-monitored concept"/>
    <n v="156800"/>
    <n v="20243"/>
    <x v="586"/>
    <x v="0"/>
    <x v="259"/>
    <n v="80.011857707509876"/>
    <x v="1"/>
    <s v="USD"/>
    <x v="548"/>
    <x v="552"/>
    <x v="0"/>
    <b v="0"/>
    <x v="3"/>
    <x v="3"/>
    <x v="3"/>
  </r>
  <r>
    <n v="593"/>
    <s v="Hale-Hayes"/>
    <s v="Ameliorated client-driven open system"/>
    <n v="121600"/>
    <n v="188288"/>
    <x v="587"/>
    <x v="1"/>
    <x v="409"/>
    <n v="47.001497753369947"/>
    <x v="1"/>
    <s v="USD"/>
    <x v="549"/>
    <x v="238"/>
    <x v="0"/>
    <b v="0"/>
    <x v="10"/>
    <x v="4"/>
    <x v="10"/>
  </r>
  <r>
    <n v="594"/>
    <s v="Mcbride PLC"/>
    <s v="Upgradable leadingedge Local Area Network"/>
    <n v="157300"/>
    <n v="11167"/>
    <x v="588"/>
    <x v="0"/>
    <x v="144"/>
    <n v="71.127388535031841"/>
    <x v="1"/>
    <s v="USD"/>
    <x v="550"/>
    <x v="553"/>
    <x v="0"/>
    <b v="1"/>
    <x v="3"/>
    <x v="3"/>
    <x v="3"/>
  </r>
  <r>
    <n v="595"/>
    <s v="Harris-Jennings"/>
    <s v="Customizable intermediate data-warehouse"/>
    <n v="70300"/>
    <n v="146595"/>
    <x v="589"/>
    <x v="1"/>
    <x v="410"/>
    <n v="89.99079189686924"/>
    <x v="1"/>
    <s v="USD"/>
    <x v="551"/>
    <x v="554"/>
    <x v="0"/>
    <b v="1"/>
    <x v="3"/>
    <x v="3"/>
    <x v="3"/>
  </r>
  <r>
    <n v="596"/>
    <s v="Becker-Scott"/>
    <s v="Managed optimizing archive"/>
    <n v="7900"/>
    <n v="7875"/>
    <x v="590"/>
    <x v="0"/>
    <x v="236"/>
    <n v="43.032786885245905"/>
    <x v="1"/>
    <s v="USD"/>
    <x v="552"/>
    <x v="496"/>
    <x v="0"/>
    <b v="1"/>
    <x v="6"/>
    <x v="4"/>
    <x v="6"/>
  </r>
  <r>
    <n v="597"/>
    <s v="Todd, Freeman and Henry"/>
    <s v="Diverse systematic projection"/>
    <n v="73800"/>
    <n v="148779"/>
    <x v="591"/>
    <x v="1"/>
    <x v="411"/>
    <n v="67.997714808043881"/>
    <x v="1"/>
    <s v="USD"/>
    <x v="462"/>
    <x v="555"/>
    <x v="0"/>
    <b v="0"/>
    <x v="3"/>
    <x v="3"/>
    <x v="3"/>
  </r>
  <r>
    <n v="598"/>
    <s v="Martinez, Garza and Young"/>
    <s v="Up-sized web-enabled info-mediaries"/>
    <n v="108500"/>
    <n v="175868"/>
    <x v="592"/>
    <x v="1"/>
    <x v="412"/>
    <n v="73.004566210045667"/>
    <x v="6"/>
    <s v="EUR"/>
    <x v="553"/>
    <x v="556"/>
    <x v="0"/>
    <b v="0"/>
    <x v="1"/>
    <x v="1"/>
    <x v="1"/>
  </r>
  <r>
    <n v="599"/>
    <s v="Smith-Ramos"/>
    <s v="Persevering optimizing Graphical User Interface"/>
    <n v="140300"/>
    <n v="5112"/>
    <x v="593"/>
    <x v="0"/>
    <x v="172"/>
    <n v="62.341463414634148"/>
    <x v="3"/>
    <s v="DKK"/>
    <x v="554"/>
    <x v="557"/>
    <x v="0"/>
    <b v="0"/>
    <x v="4"/>
    <x v="4"/>
    <x v="4"/>
  </r>
  <r>
    <n v="600"/>
    <s v="Brown-George"/>
    <s v="Cross-platform tertiary array"/>
    <n v="100"/>
    <n v="5"/>
    <x v="298"/>
    <x v="0"/>
    <x v="49"/>
    <n v="5"/>
    <x v="4"/>
    <s v="GBP"/>
    <x v="555"/>
    <x v="558"/>
    <x v="0"/>
    <b v="0"/>
    <x v="0"/>
    <x v="0"/>
    <x v="0"/>
  </r>
  <r>
    <n v="601"/>
    <s v="Waters and Sons"/>
    <s v="Inverse neutral structure"/>
    <n v="6300"/>
    <n v="13018"/>
    <x v="594"/>
    <x v="1"/>
    <x v="346"/>
    <n v="67.103092783505161"/>
    <x v="1"/>
    <s v="USD"/>
    <x v="548"/>
    <x v="559"/>
    <x v="1"/>
    <b v="0"/>
    <x v="8"/>
    <x v="2"/>
    <x v="8"/>
  </r>
  <r>
    <n v="602"/>
    <s v="Brown Ltd"/>
    <s v="Quality-focused system-worthy support"/>
    <n v="71100"/>
    <n v="91176"/>
    <x v="595"/>
    <x v="1"/>
    <x v="413"/>
    <n v="79.978947368421046"/>
    <x v="1"/>
    <s v="USD"/>
    <x v="62"/>
    <x v="560"/>
    <x v="0"/>
    <b v="0"/>
    <x v="3"/>
    <x v="3"/>
    <x v="3"/>
  </r>
  <r>
    <n v="603"/>
    <s v="Christian, Yates and Greer"/>
    <s v="Vision-oriented 5thgeneration array"/>
    <n v="5300"/>
    <n v="6342"/>
    <x v="596"/>
    <x v="1"/>
    <x v="408"/>
    <n v="62.176470588235297"/>
    <x v="1"/>
    <s v="USD"/>
    <x v="556"/>
    <x v="561"/>
    <x v="0"/>
    <b v="0"/>
    <x v="3"/>
    <x v="3"/>
    <x v="3"/>
  </r>
  <r>
    <n v="604"/>
    <s v="Cole, Hernandez and Rodriguez"/>
    <s v="Cross-platform logistical circuit"/>
    <n v="88700"/>
    <n v="151438"/>
    <x v="597"/>
    <x v="1"/>
    <x v="414"/>
    <n v="53.005950297514879"/>
    <x v="1"/>
    <s v="USD"/>
    <x v="557"/>
    <x v="562"/>
    <x v="0"/>
    <b v="0"/>
    <x v="3"/>
    <x v="3"/>
    <x v="3"/>
  </r>
  <r>
    <n v="605"/>
    <s v="Ortiz, Valenzuela and Collins"/>
    <s v="Profound solution-oriented matrix"/>
    <n v="3300"/>
    <n v="6178"/>
    <x v="598"/>
    <x v="1"/>
    <x v="37"/>
    <n v="57.738317757009348"/>
    <x v="1"/>
    <s v="USD"/>
    <x v="27"/>
    <x v="563"/>
    <x v="0"/>
    <b v="0"/>
    <x v="9"/>
    <x v="5"/>
    <x v="9"/>
  </r>
  <r>
    <n v="606"/>
    <s v="Valencia PLC"/>
    <s v="Extended asynchronous initiative"/>
    <n v="3400"/>
    <n v="6405"/>
    <x v="599"/>
    <x v="1"/>
    <x v="415"/>
    <n v="40.03125"/>
    <x v="4"/>
    <s v="GBP"/>
    <x v="558"/>
    <x v="529"/>
    <x v="0"/>
    <b v="0"/>
    <x v="1"/>
    <x v="1"/>
    <x v="1"/>
  </r>
  <r>
    <n v="607"/>
    <s v="Gordon, Mendez and Johnson"/>
    <s v="Fundamental needs-based frame"/>
    <n v="137600"/>
    <n v="180667"/>
    <x v="600"/>
    <x v="1"/>
    <x v="416"/>
    <n v="81.016591928251117"/>
    <x v="1"/>
    <s v="USD"/>
    <x v="559"/>
    <x v="564"/>
    <x v="0"/>
    <b v="0"/>
    <x v="0"/>
    <x v="0"/>
    <x v="0"/>
  </r>
  <r>
    <n v="608"/>
    <s v="Johnson Group"/>
    <s v="Compatible full-range leverage"/>
    <n v="3900"/>
    <n v="11075"/>
    <x v="601"/>
    <x v="1"/>
    <x v="417"/>
    <n v="35.047468354430379"/>
    <x v="1"/>
    <s v="USD"/>
    <x v="426"/>
    <x v="565"/>
    <x v="0"/>
    <b v="1"/>
    <x v="17"/>
    <x v="1"/>
    <x v="17"/>
  </r>
  <r>
    <n v="609"/>
    <s v="Rose-Fuller"/>
    <s v="Upgradable holistic system engine"/>
    <n v="10000"/>
    <n v="12042"/>
    <x v="602"/>
    <x v="1"/>
    <x v="124"/>
    <n v="102.92307692307692"/>
    <x v="1"/>
    <s v="USD"/>
    <x v="560"/>
    <x v="566"/>
    <x v="0"/>
    <b v="0"/>
    <x v="22"/>
    <x v="4"/>
    <x v="22"/>
  </r>
  <r>
    <n v="610"/>
    <s v="Hughes, Mendez and Patterson"/>
    <s v="Stand-alone multi-state data-warehouse"/>
    <n v="42800"/>
    <n v="179356"/>
    <x v="603"/>
    <x v="1"/>
    <x v="418"/>
    <n v="27.998126756166094"/>
    <x v="1"/>
    <s v="USD"/>
    <x v="561"/>
    <x v="567"/>
    <x v="0"/>
    <b v="0"/>
    <x v="3"/>
    <x v="3"/>
    <x v="3"/>
  </r>
  <r>
    <n v="611"/>
    <s v="Brady, Cortez and Rodriguez"/>
    <s v="Multi-lateral maximized core"/>
    <n v="8200"/>
    <n v="1136"/>
    <x v="604"/>
    <x v="3"/>
    <x v="27"/>
    <n v="75.733333333333334"/>
    <x v="1"/>
    <s v="USD"/>
    <x v="562"/>
    <x v="568"/>
    <x v="0"/>
    <b v="0"/>
    <x v="3"/>
    <x v="3"/>
    <x v="3"/>
  </r>
  <r>
    <n v="612"/>
    <s v="Wang, Nguyen and Horton"/>
    <s v="Innovative holistic hub"/>
    <n v="6200"/>
    <n v="8645"/>
    <x v="605"/>
    <x v="1"/>
    <x v="325"/>
    <n v="45.026041666666664"/>
    <x v="1"/>
    <s v="USD"/>
    <x v="563"/>
    <x v="569"/>
    <x v="0"/>
    <b v="0"/>
    <x v="5"/>
    <x v="1"/>
    <x v="5"/>
  </r>
  <r>
    <n v="613"/>
    <s v="Santos, Williams and Brown"/>
    <s v="Reverse-engineered 24/7 methodology"/>
    <n v="1100"/>
    <n v="1914"/>
    <x v="606"/>
    <x v="1"/>
    <x v="150"/>
    <n v="73.615384615384613"/>
    <x v="0"/>
    <s v="CAD"/>
    <x v="564"/>
    <x v="570"/>
    <x v="0"/>
    <b v="0"/>
    <x v="3"/>
    <x v="3"/>
    <x v="3"/>
  </r>
  <r>
    <n v="614"/>
    <s v="Barnett and Sons"/>
    <s v="Business-focused dynamic info-mediaries"/>
    <n v="26500"/>
    <n v="41205"/>
    <x v="607"/>
    <x v="1"/>
    <x v="419"/>
    <n v="56.991701244813278"/>
    <x v="1"/>
    <s v="USD"/>
    <x v="565"/>
    <x v="571"/>
    <x v="0"/>
    <b v="0"/>
    <x v="3"/>
    <x v="3"/>
    <x v="3"/>
  </r>
  <r>
    <n v="615"/>
    <s v="Petersen-Rodriguez"/>
    <s v="Digitized clear-thinking installation"/>
    <n v="8500"/>
    <n v="14488"/>
    <x v="608"/>
    <x v="1"/>
    <x v="73"/>
    <n v="85.223529411764702"/>
    <x v="6"/>
    <s v="EUR"/>
    <x v="566"/>
    <x v="572"/>
    <x v="0"/>
    <b v="0"/>
    <x v="3"/>
    <x v="3"/>
    <x v="3"/>
  </r>
  <r>
    <n v="616"/>
    <s v="Burnett-Mora"/>
    <s v="Quality-focused 24/7 superstructure"/>
    <n v="6400"/>
    <n v="12129"/>
    <x v="609"/>
    <x v="1"/>
    <x v="202"/>
    <n v="50.962184873949582"/>
    <x v="4"/>
    <s v="GBP"/>
    <x v="567"/>
    <x v="573"/>
    <x v="0"/>
    <b v="1"/>
    <x v="7"/>
    <x v="1"/>
    <x v="7"/>
  </r>
  <r>
    <n v="617"/>
    <s v="King LLC"/>
    <s v="Multi-channeled local intranet"/>
    <n v="1400"/>
    <n v="3496"/>
    <x v="610"/>
    <x v="1"/>
    <x v="12"/>
    <n v="63.563636363636363"/>
    <x v="1"/>
    <s v="USD"/>
    <x v="568"/>
    <x v="471"/>
    <x v="0"/>
    <b v="0"/>
    <x v="3"/>
    <x v="3"/>
    <x v="3"/>
  </r>
  <r>
    <n v="618"/>
    <s v="Miller Ltd"/>
    <s v="Open-architected mobile emulation"/>
    <n v="198600"/>
    <n v="97037"/>
    <x v="611"/>
    <x v="0"/>
    <x v="420"/>
    <n v="80.999165275459092"/>
    <x v="1"/>
    <s v="USD"/>
    <x v="569"/>
    <x v="574"/>
    <x v="0"/>
    <b v="0"/>
    <x v="9"/>
    <x v="5"/>
    <x v="9"/>
  </r>
  <r>
    <n v="619"/>
    <s v="Case LLC"/>
    <s v="Ameliorated foreground methodology"/>
    <n v="195900"/>
    <n v="55757"/>
    <x v="612"/>
    <x v="0"/>
    <x v="355"/>
    <n v="86.044753086419746"/>
    <x v="1"/>
    <s v="USD"/>
    <x v="570"/>
    <x v="575"/>
    <x v="1"/>
    <b v="1"/>
    <x v="3"/>
    <x v="3"/>
    <x v="3"/>
  </r>
  <r>
    <n v="620"/>
    <s v="Swanson, Wilson and Baker"/>
    <s v="Synergized well-modulated project"/>
    <n v="4300"/>
    <n v="11525"/>
    <x v="613"/>
    <x v="1"/>
    <x v="58"/>
    <n v="90.0390625"/>
    <x v="2"/>
    <s v="AUD"/>
    <x v="571"/>
    <x v="576"/>
    <x v="0"/>
    <b v="0"/>
    <x v="14"/>
    <x v="7"/>
    <x v="14"/>
  </r>
  <r>
    <n v="621"/>
    <s v="Dean, Fox and Phillips"/>
    <s v="Extended context-sensitive forecast"/>
    <n v="25600"/>
    <n v="158669"/>
    <x v="614"/>
    <x v="1"/>
    <x v="421"/>
    <n v="74.006063432835816"/>
    <x v="1"/>
    <s v="USD"/>
    <x v="572"/>
    <x v="577"/>
    <x v="0"/>
    <b v="0"/>
    <x v="3"/>
    <x v="3"/>
    <x v="3"/>
  </r>
  <r>
    <n v="622"/>
    <s v="Smith-Smith"/>
    <s v="Total leadingedge neural-net"/>
    <n v="189000"/>
    <n v="5916"/>
    <x v="615"/>
    <x v="0"/>
    <x v="251"/>
    <n v="92.4375"/>
    <x v="1"/>
    <s v="USD"/>
    <x v="573"/>
    <x v="578"/>
    <x v="0"/>
    <b v="0"/>
    <x v="7"/>
    <x v="1"/>
    <x v="7"/>
  </r>
  <r>
    <n v="623"/>
    <s v="Smith, Scott and Rodriguez"/>
    <s v="Organic actuating protocol"/>
    <n v="94300"/>
    <n v="150806"/>
    <x v="616"/>
    <x v="1"/>
    <x v="422"/>
    <n v="55.999257333828446"/>
    <x v="4"/>
    <s v="GBP"/>
    <x v="574"/>
    <x v="477"/>
    <x v="0"/>
    <b v="0"/>
    <x v="3"/>
    <x v="3"/>
    <x v="3"/>
  </r>
  <r>
    <n v="624"/>
    <s v="White, Robertson and Roberts"/>
    <s v="Down-sized national software"/>
    <n v="5100"/>
    <n v="14249"/>
    <x v="617"/>
    <x v="1"/>
    <x v="423"/>
    <n v="32.983796296296298"/>
    <x v="1"/>
    <s v="USD"/>
    <x v="511"/>
    <x v="579"/>
    <x v="0"/>
    <b v="0"/>
    <x v="14"/>
    <x v="7"/>
    <x v="14"/>
  </r>
  <r>
    <n v="625"/>
    <s v="Martinez Inc"/>
    <s v="Organic upward-trending Graphical User Interface"/>
    <n v="7500"/>
    <n v="5803"/>
    <x v="618"/>
    <x v="0"/>
    <x v="197"/>
    <n v="93.596774193548384"/>
    <x v="1"/>
    <s v="USD"/>
    <x v="575"/>
    <x v="580"/>
    <x v="0"/>
    <b v="0"/>
    <x v="3"/>
    <x v="3"/>
    <x v="3"/>
  </r>
  <r>
    <n v="626"/>
    <s v="Tucker, Mccoy and Marquez"/>
    <s v="Synergistic tertiary budgetary management"/>
    <n v="6400"/>
    <n v="13205"/>
    <x v="619"/>
    <x v="1"/>
    <x v="288"/>
    <n v="69.867724867724874"/>
    <x v="1"/>
    <s v="USD"/>
    <x v="576"/>
    <x v="581"/>
    <x v="0"/>
    <b v="1"/>
    <x v="3"/>
    <x v="3"/>
    <x v="3"/>
  </r>
  <r>
    <n v="627"/>
    <s v="Martin, Lee and Armstrong"/>
    <s v="Open-architected incremental ability"/>
    <n v="1600"/>
    <n v="11108"/>
    <x v="620"/>
    <x v="1"/>
    <x v="110"/>
    <n v="72.129870129870127"/>
    <x v="4"/>
    <s v="GBP"/>
    <x v="577"/>
    <x v="582"/>
    <x v="1"/>
    <b v="0"/>
    <x v="0"/>
    <x v="0"/>
    <x v="0"/>
  </r>
  <r>
    <n v="628"/>
    <s v="Dunn, Moreno and Green"/>
    <s v="Intuitive object-oriented task-force"/>
    <n v="1900"/>
    <n v="2884"/>
    <x v="621"/>
    <x v="1"/>
    <x v="87"/>
    <n v="30.041666666666668"/>
    <x v="1"/>
    <s v="USD"/>
    <x v="578"/>
    <x v="581"/>
    <x v="0"/>
    <b v="0"/>
    <x v="7"/>
    <x v="1"/>
    <x v="7"/>
  </r>
  <r>
    <n v="629"/>
    <s v="Jackson, Martinez and Ray"/>
    <s v="Multi-tiered executive toolset"/>
    <n v="85900"/>
    <n v="55476"/>
    <x v="622"/>
    <x v="0"/>
    <x v="424"/>
    <n v="73.968000000000004"/>
    <x v="1"/>
    <s v="USD"/>
    <x v="579"/>
    <x v="583"/>
    <x v="0"/>
    <b v="1"/>
    <x v="3"/>
    <x v="3"/>
    <x v="3"/>
  </r>
  <r>
    <n v="630"/>
    <s v="Patterson-Johnson"/>
    <s v="Grass-roots directional workforce"/>
    <n v="9500"/>
    <n v="5973"/>
    <x v="623"/>
    <x v="3"/>
    <x v="215"/>
    <n v="68.65517241379311"/>
    <x v="1"/>
    <s v="USD"/>
    <x v="580"/>
    <x v="584"/>
    <x v="0"/>
    <b v="1"/>
    <x v="3"/>
    <x v="3"/>
    <x v="3"/>
  </r>
  <r>
    <n v="631"/>
    <s v="Carlson-Hernandez"/>
    <s v="Quality-focused real-time solution"/>
    <n v="59200"/>
    <n v="183756"/>
    <x v="624"/>
    <x v="1"/>
    <x v="425"/>
    <n v="59.992164544564154"/>
    <x v="1"/>
    <s v="USD"/>
    <x v="581"/>
    <x v="585"/>
    <x v="0"/>
    <b v="0"/>
    <x v="3"/>
    <x v="3"/>
    <x v="3"/>
  </r>
  <r>
    <n v="632"/>
    <s v="Parker PLC"/>
    <s v="Reduced interactive matrix"/>
    <n v="72100"/>
    <n v="30902"/>
    <x v="625"/>
    <x v="2"/>
    <x v="426"/>
    <n v="111.15827338129496"/>
    <x v="1"/>
    <s v="USD"/>
    <x v="582"/>
    <x v="586"/>
    <x v="0"/>
    <b v="0"/>
    <x v="3"/>
    <x v="3"/>
    <x v="3"/>
  </r>
  <r>
    <n v="633"/>
    <s v="Yu and Sons"/>
    <s v="Adaptive context-sensitive architecture"/>
    <n v="6700"/>
    <n v="5569"/>
    <x v="626"/>
    <x v="0"/>
    <x v="339"/>
    <n v="53.038095238095238"/>
    <x v="1"/>
    <s v="USD"/>
    <x v="336"/>
    <x v="587"/>
    <x v="0"/>
    <b v="0"/>
    <x v="10"/>
    <x v="4"/>
    <x v="10"/>
  </r>
  <r>
    <n v="634"/>
    <s v="Taylor, Johnson and Hernandez"/>
    <s v="Polarized incremental portal"/>
    <n v="118200"/>
    <n v="92824"/>
    <x v="627"/>
    <x v="3"/>
    <x v="427"/>
    <n v="55.985524728588658"/>
    <x v="1"/>
    <s v="USD"/>
    <x v="583"/>
    <x v="588"/>
    <x v="0"/>
    <b v="0"/>
    <x v="19"/>
    <x v="4"/>
    <x v="19"/>
  </r>
  <r>
    <n v="635"/>
    <s v="Mack Ltd"/>
    <s v="Reactive regional access"/>
    <n v="139000"/>
    <n v="158590"/>
    <x v="628"/>
    <x v="1"/>
    <x v="428"/>
    <n v="69.986760812003524"/>
    <x v="1"/>
    <s v="USD"/>
    <x v="584"/>
    <x v="589"/>
    <x v="0"/>
    <b v="0"/>
    <x v="19"/>
    <x v="4"/>
    <x v="19"/>
  </r>
  <r>
    <n v="636"/>
    <s v="Lamb-Sanders"/>
    <s v="Stand-alone reciprocal frame"/>
    <n v="197700"/>
    <n v="127591"/>
    <x v="629"/>
    <x v="0"/>
    <x v="429"/>
    <n v="48.998079877112133"/>
    <x v="3"/>
    <s v="DKK"/>
    <x v="585"/>
    <x v="590"/>
    <x v="0"/>
    <b v="1"/>
    <x v="10"/>
    <x v="4"/>
    <x v="10"/>
  </r>
  <r>
    <n v="637"/>
    <s v="Williams-Ramirez"/>
    <s v="Open-architected 24/7 throughput"/>
    <n v="8500"/>
    <n v="6750"/>
    <x v="630"/>
    <x v="0"/>
    <x v="167"/>
    <n v="103.84615384615384"/>
    <x v="1"/>
    <s v="USD"/>
    <x v="586"/>
    <x v="591"/>
    <x v="0"/>
    <b v="0"/>
    <x v="3"/>
    <x v="3"/>
    <x v="3"/>
  </r>
  <r>
    <n v="638"/>
    <s v="Weaver Ltd"/>
    <s v="Monitored 24/7 approach"/>
    <n v="81600"/>
    <n v="9318"/>
    <x v="631"/>
    <x v="0"/>
    <x v="115"/>
    <n v="99.127659574468083"/>
    <x v="1"/>
    <s v="USD"/>
    <x v="587"/>
    <x v="592"/>
    <x v="0"/>
    <b v="1"/>
    <x v="3"/>
    <x v="3"/>
    <x v="3"/>
  </r>
  <r>
    <n v="639"/>
    <s v="Barnes-Williams"/>
    <s v="Upgradable explicit forecast"/>
    <n v="8600"/>
    <n v="4832"/>
    <x v="632"/>
    <x v="2"/>
    <x v="430"/>
    <n v="107.37777777777778"/>
    <x v="1"/>
    <s v="USD"/>
    <x v="588"/>
    <x v="593"/>
    <x v="0"/>
    <b v="1"/>
    <x v="6"/>
    <x v="4"/>
    <x v="6"/>
  </r>
  <r>
    <n v="640"/>
    <s v="Richardson, Woodward and Hansen"/>
    <s v="Pre-emptive context-sensitive support"/>
    <n v="119800"/>
    <n v="19769"/>
    <x v="633"/>
    <x v="0"/>
    <x v="431"/>
    <n v="76.922178988326849"/>
    <x v="1"/>
    <s v="USD"/>
    <x v="589"/>
    <x v="510"/>
    <x v="0"/>
    <b v="0"/>
    <x v="3"/>
    <x v="3"/>
    <x v="3"/>
  </r>
  <r>
    <n v="641"/>
    <s v="Hunt, Barker and Baker"/>
    <s v="Business-focused leadingedge instruction set"/>
    <n v="9400"/>
    <n v="11277"/>
    <x v="634"/>
    <x v="1"/>
    <x v="346"/>
    <n v="58.128865979381445"/>
    <x v="5"/>
    <s v="CHF"/>
    <x v="590"/>
    <x v="594"/>
    <x v="0"/>
    <b v="0"/>
    <x v="3"/>
    <x v="3"/>
    <x v="3"/>
  </r>
  <r>
    <n v="642"/>
    <s v="Ramos, Moreno and Lewis"/>
    <s v="Extended multi-state knowledge user"/>
    <n v="9200"/>
    <n v="13382"/>
    <x v="635"/>
    <x v="1"/>
    <x v="30"/>
    <n v="103.73643410852713"/>
    <x v="0"/>
    <s v="CAD"/>
    <x v="591"/>
    <x v="595"/>
    <x v="0"/>
    <b v="0"/>
    <x v="8"/>
    <x v="2"/>
    <x v="8"/>
  </r>
  <r>
    <n v="643"/>
    <s v="Harris Inc"/>
    <s v="Future-proofed modular groupware"/>
    <n v="14900"/>
    <n v="32986"/>
    <x v="636"/>
    <x v="1"/>
    <x v="432"/>
    <n v="87.962666666666664"/>
    <x v="1"/>
    <s v="USD"/>
    <x v="592"/>
    <x v="596"/>
    <x v="0"/>
    <b v="0"/>
    <x v="3"/>
    <x v="3"/>
    <x v="3"/>
  </r>
  <r>
    <n v="644"/>
    <s v="Peters-Nelson"/>
    <s v="Distributed real-time algorithm"/>
    <n v="169400"/>
    <n v="81984"/>
    <x v="637"/>
    <x v="0"/>
    <x v="433"/>
    <n v="28"/>
    <x v="0"/>
    <s v="CAD"/>
    <x v="593"/>
    <x v="597"/>
    <x v="0"/>
    <b v="0"/>
    <x v="3"/>
    <x v="3"/>
    <x v="3"/>
  </r>
  <r>
    <n v="645"/>
    <s v="Ferguson, Murphy and Bright"/>
    <s v="Multi-lateral heuristic throughput"/>
    <n v="192100"/>
    <n v="178483"/>
    <x v="638"/>
    <x v="0"/>
    <x v="434"/>
    <n v="37.999361294443261"/>
    <x v="1"/>
    <s v="USD"/>
    <x v="594"/>
    <x v="598"/>
    <x v="0"/>
    <b v="1"/>
    <x v="1"/>
    <x v="1"/>
    <x v="1"/>
  </r>
  <r>
    <n v="646"/>
    <s v="Robinson Group"/>
    <s v="Switchable reciprocal middleware"/>
    <n v="98700"/>
    <n v="87448"/>
    <x v="639"/>
    <x v="0"/>
    <x v="435"/>
    <n v="29.999313893653515"/>
    <x v="1"/>
    <s v="USD"/>
    <x v="595"/>
    <x v="599"/>
    <x v="0"/>
    <b v="0"/>
    <x v="11"/>
    <x v="6"/>
    <x v="11"/>
  </r>
  <r>
    <n v="647"/>
    <s v="Jordan-Wolfe"/>
    <s v="Inverse multimedia Graphic Interface"/>
    <n v="4500"/>
    <n v="1863"/>
    <x v="640"/>
    <x v="0"/>
    <x v="6"/>
    <n v="103.5"/>
    <x v="1"/>
    <s v="USD"/>
    <x v="596"/>
    <x v="600"/>
    <x v="0"/>
    <b v="0"/>
    <x v="18"/>
    <x v="5"/>
    <x v="18"/>
  </r>
  <r>
    <n v="648"/>
    <s v="Vargas-Cox"/>
    <s v="Vision-oriented local contingency"/>
    <n v="98600"/>
    <n v="62174"/>
    <x v="641"/>
    <x v="3"/>
    <x v="419"/>
    <n v="85.994467496542185"/>
    <x v="1"/>
    <s v="USD"/>
    <x v="597"/>
    <x v="601"/>
    <x v="1"/>
    <b v="0"/>
    <x v="0"/>
    <x v="0"/>
    <x v="0"/>
  </r>
  <r>
    <n v="649"/>
    <s v="Yang and Sons"/>
    <s v="Reactive 6thgeneration hub"/>
    <n v="121700"/>
    <n v="59003"/>
    <x v="642"/>
    <x v="0"/>
    <x v="436"/>
    <n v="98.011627906976742"/>
    <x v="5"/>
    <s v="CHF"/>
    <x v="598"/>
    <x v="602"/>
    <x v="1"/>
    <b v="1"/>
    <x v="3"/>
    <x v="3"/>
    <x v="3"/>
  </r>
  <r>
    <n v="650"/>
    <s v="Wilson, Wilson and Mathis"/>
    <s v="Optional asymmetric success"/>
    <n v="100"/>
    <n v="2"/>
    <x v="50"/>
    <x v="0"/>
    <x v="49"/>
    <n v="2"/>
    <x v="1"/>
    <s v="USD"/>
    <x v="599"/>
    <x v="603"/>
    <x v="0"/>
    <b v="0"/>
    <x v="17"/>
    <x v="1"/>
    <x v="17"/>
  </r>
  <r>
    <n v="651"/>
    <s v="Wang, Koch and Weaver"/>
    <s v="Digitized analyzing capacity"/>
    <n v="196700"/>
    <n v="174039"/>
    <x v="643"/>
    <x v="0"/>
    <x v="437"/>
    <n v="44.994570837642193"/>
    <x v="6"/>
    <s v="EUR"/>
    <x v="600"/>
    <x v="604"/>
    <x v="0"/>
    <b v="0"/>
    <x v="12"/>
    <x v="4"/>
    <x v="12"/>
  </r>
  <r>
    <n v="652"/>
    <s v="Cisneros Ltd"/>
    <s v="Vision-oriented regional hub"/>
    <n v="10000"/>
    <n v="12684"/>
    <x v="644"/>
    <x v="1"/>
    <x v="438"/>
    <n v="31.012224938875306"/>
    <x v="1"/>
    <s v="USD"/>
    <x v="601"/>
    <x v="292"/>
    <x v="0"/>
    <b v="0"/>
    <x v="2"/>
    <x v="2"/>
    <x v="2"/>
  </r>
  <r>
    <n v="653"/>
    <s v="Williams-Jones"/>
    <s v="Monitored incremental info-mediaries"/>
    <n v="600"/>
    <n v="14033"/>
    <x v="645"/>
    <x v="1"/>
    <x v="439"/>
    <n v="59.970085470085472"/>
    <x v="1"/>
    <s v="USD"/>
    <x v="602"/>
    <x v="605"/>
    <x v="0"/>
    <b v="0"/>
    <x v="2"/>
    <x v="2"/>
    <x v="2"/>
  </r>
  <r>
    <n v="654"/>
    <s v="Roberts, Hinton and Williams"/>
    <s v="Programmable static middleware"/>
    <n v="35000"/>
    <n v="177936"/>
    <x v="646"/>
    <x v="1"/>
    <x v="440"/>
    <n v="58.9973474801061"/>
    <x v="1"/>
    <s v="USD"/>
    <x v="335"/>
    <x v="606"/>
    <x v="0"/>
    <b v="0"/>
    <x v="16"/>
    <x v="1"/>
    <x v="16"/>
  </r>
  <r>
    <n v="655"/>
    <s v="Gonzalez, Williams and Benson"/>
    <s v="Multi-layered bottom-line encryption"/>
    <n v="6900"/>
    <n v="13212"/>
    <x v="647"/>
    <x v="1"/>
    <x v="441"/>
    <n v="50.045454545454547"/>
    <x v="1"/>
    <s v="USD"/>
    <x v="603"/>
    <x v="607"/>
    <x v="1"/>
    <b v="0"/>
    <x v="14"/>
    <x v="7"/>
    <x v="14"/>
  </r>
  <r>
    <n v="656"/>
    <s v="Hobbs, Brown and Lee"/>
    <s v="Vision-oriented systematic Graphical User Interface"/>
    <n v="118400"/>
    <n v="49879"/>
    <x v="648"/>
    <x v="0"/>
    <x v="442"/>
    <n v="98.966269841269835"/>
    <x v="2"/>
    <s v="AUD"/>
    <x v="604"/>
    <x v="608"/>
    <x v="0"/>
    <b v="0"/>
    <x v="0"/>
    <x v="0"/>
    <x v="0"/>
  </r>
  <r>
    <n v="657"/>
    <s v="Russo, Kim and Mccoy"/>
    <s v="Balanced optimal hardware"/>
    <n v="10000"/>
    <n v="824"/>
    <x v="649"/>
    <x v="0"/>
    <x v="443"/>
    <n v="58.857142857142854"/>
    <x v="1"/>
    <s v="USD"/>
    <x v="605"/>
    <x v="609"/>
    <x v="0"/>
    <b v="0"/>
    <x v="22"/>
    <x v="4"/>
    <x v="22"/>
  </r>
  <r>
    <n v="658"/>
    <s v="Howell, Myers and Olson"/>
    <s v="Self-enabling mission-critical success"/>
    <n v="52600"/>
    <n v="31594"/>
    <x v="650"/>
    <x v="3"/>
    <x v="444"/>
    <n v="81.010256410256417"/>
    <x v="1"/>
    <s v="USD"/>
    <x v="606"/>
    <x v="610"/>
    <x v="0"/>
    <b v="0"/>
    <x v="1"/>
    <x v="1"/>
    <x v="1"/>
  </r>
  <r>
    <n v="659"/>
    <s v="Bailey and Sons"/>
    <s v="Grass-roots dynamic emulation"/>
    <n v="120700"/>
    <n v="57010"/>
    <x v="651"/>
    <x v="0"/>
    <x v="424"/>
    <n v="76.013333333333335"/>
    <x v="4"/>
    <s v="GBP"/>
    <x v="65"/>
    <x v="611"/>
    <x v="0"/>
    <b v="0"/>
    <x v="4"/>
    <x v="4"/>
    <x v="4"/>
  </r>
  <r>
    <n v="660"/>
    <s v="Jensen-Brown"/>
    <s v="Fundamental disintermediate matrix"/>
    <n v="9100"/>
    <n v="7438"/>
    <x v="652"/>
    <x v="0"/>
    <x v="385"/>
    <n v="96.597402597402592"/>
    <x v="1"/>
    <s v="USD"/>
    <x v="607"/>
    <x v="612"/>
    <x v="1"/>
    <b v="0"/>
    <x v="3"/>
    <x v="3"/>
    <x v="3"/>
  </r>
  <r>
    <n v="661"/>
    <s v="Smith Group"/>
    <s v="Right-sized secondary challenge"/>
    <n v="106800"/>
    <n v="57872"/>
    <x v="653"/>
    <x v="0"/>
    <x v="445"/>
    <n v="76.957446808510639"/>
    <x v="3"/>
    <s v="DKK"/>
    <x v="608"/>
    <x v="613"/>
    <x v="0"/>
    <b v="0"/>
    <x v="17"/>
    <x v="1"/>
    <x v="17"/>
  </r>
  <r>
    <n v="662"/>
    <s v="Murphy-Farrell"/>
    <s v="Implemented exuding software"/>
    <n v="9100"/>
    <n v="8906"/>
    <x v="654"/>
    <x v="0"/>
    <x v="54"/>
    <n v="67.984732824427482"/>
    <x v="1"/>
    <s v="USD"/>
    <x v="609"/>
    <x v="614"/>
    <x v="0"/>
    <b v="0"/>
    <x v="3"/>
    <x v="3"/>
    <x v="3"/>
  </r>
  <r>
    <n v="663"/>
    <s v="Everett-Wolfe"/>
    <s v="Total optimizing software"/>
    <n v="10000"/>
    <n v="7724"/>
    <x v="655"/>
    <x v="0"/>
    <x v="215"/>
    <n v="88.781609195402297"/>
    <x v="1"/>
    <s v="USD"/>
    <x v="610"/>
    <x v="615"/>
    <x v="0"/>
    <b v="0"/>
    <x v="3"/>
    <x v="3"/>
    <x v="3"/>
  </r>
  <r>
    <n v="664"/>
    <s v="Young PLC"/>
    <s v="Optional maximized attitude"/>
    <n v="79400"/>
    <n v="26571"/>
    <x v="656"/>
    <x v="0"/>
    <x v="446"/>
    <n v="24.99623706491063"/>
    <x v="1"/>
    <s v="USD"/>
    <x v="541"/>
    <x v="616"/>
    <x v="0"/>
    <b v="0"/>
    <x v="17"/>
    <x v="1"/>
    <x v="17"/>
  </r>
  <r>
    <n v="665"/>
    <s v="Park-Goodman"/>
    <s v="Customer-focused impactful extranet"/>
    <n v="5100"/>
    <n v="12219"/>
    <x v="657"/>
    <x v="1"/>
    <x v="447"/>
    <n v="44.922794117647058"/>
    <x v="1"/>
    <s v="USD"/>
    <x v="611"/>
    <x v="453"/>
    <x v="0"/>
    <b v="1"/>
    <x v="4"/>
    <x v="4"/>
    <x v="4"/>
  </r>
  <r>
    <n v="666"/>
    <s v="York, Barr and Grant"/>
    <s v="Cloned bottom-line success"/>
    <n v="3100"/>
    <n v="1985"/>
    <x v="658"/>
    <x v="3"/>
    <x v="270"/>
    <n v="79.400000000000006"/>
    <x v="1"/>
    <s v="USD"/>
    <x v="612"/>
    <x v="617"/>
    <x v="0"/>
    <b v="1"/>
    <x v="3"/>
    <x v="3"/>
    <x v="3"/>
  </r>
  <r>
    <n v="667"/>
    <s v="Little Ltd"/>
    <s v="Decentralized bandwidth-monitored ability"/>
    <n v="6900"/>
    <n v="12155"/>
    <x v="659"/>
    <x v="1"/>
    <x v="448"/>
    <n v="29.009546539379475"/>
    <x v="1"/>
    <s v="USD"/>
    <x v="613"/>
    <x v="618"/>
    <x v="0"/>
    <b v="0"/>
    <x v="23"/>
    <x v="8"/>
    <x v="23"/>
  </r>
  <r>
    <n v="668"/>
    <s v="Brown and Sons"/>
    <s v="Programmable leadingedge budgetary management"/>
    <n v="27500"/>
    <n v="5593"/>
    <x v="660"/>
    <x v="0"/>
    <x v="70"/>
    <n v="73.59210526315789"/>
    <x v="1"/>
    <s v="USD"/>
    <x v="614"/>
    <x v="619"/>
    <x v="0"/>
    <b v="0"/>
    <x v="3"/>
    <x v="3"/>
    <x v="3"/>
  </r>
  <r>
    <n v="669"/>
    <s v="Payne, Garrett and Thomas"/>
    <s v="Upgradable bi-directional concept"/>
    <n v="48800"/>
    <n v="175020"/>
    <x v="661"/>
    <x v="1"/>
    <x v="449"/>
    <n v="107.97038864898211"/>
    <x v="6"/>
    <s v="EUR"/>
    <x v="615"/>
    <x v="620"/>
    <x v="0"/>
    <b v="0"/>
    <x v="3"/>
    <x v="3"/>
    <x v="3"/>
  </r>
  <r>
    <n v="670"/>
    <s v="Robinson Group"/>
    <s v="Re-contextualized homogeneous flexibility"/>
    <n v="16200"/>
    <n v="75955"/>
    <x v="662"/>
    <x v="1"/>
    <x v="450"/>
    <n v="68.987284287011803"/>
    <x v="1"/>
    <s v="USD"/>
    <x v="90"/>
    <x v="621"/>
    <x v="0"/>
    <b v="0"/>
    <x v="7"/>
    <x v="1"/>
    <x v="7"/>
  </r>
  <r>
    <n v="671"/>
    <s v="Robinson-Kelly"/>
    <s v="Monitored bi-directional standardization"/>
    <n v="97600"/>
    <n v="119127"/>
    <x v="663"/>
    <x v="1"/>
    <x v="451"/>
    <n v="111.02236719478098"/>
    <x v="1"/>
    <s v="USD"/>
    <x v="616"/>
    <x v="622"/>
    <x v="0"/>
    <b v="1"/>
    <x v="3"/>
    <x v="3"/>
    <x v="3"/>
  </r>
  <r>
    <n v="672"/>
    <s v="Kelly-Colon"/>
    <s v="Stand-alone grid-enabled leverage"/>
    <n v="197900"/>
    <n v="110689"/>
    <x v="664"/>
    <x v="0"/>
    <x v="452"/>
    <n v="24.997515808491418"/>
    <x v="2"/>
    <s v="AUD"/>
    <x v="617"/>
    <x v="623"/>
    <x v="0"/>
    <b v="0"/>
    <x v="3"/>
    <x v="3"/>
    <x v="3"/>
  </r>
  <r>
    <n v="673"/>
    <s v="Turner, Scott and Gentry"/>
    <s v="Assimilated regional groupware"/>
    <n v="5600"/>
    <n v="2445"/>
    <x v="665"/>
    <x v="0"/>
    <x v="125"/>
    <n v="42.155172413793103"/>
    <x v="6"/>
    <s v="EUR"/>
    <x v="618"/>
    <x v="624"/>
    <x v="0"/>
    <b v="0"/>
    <x v="7"/>
    <x v="1"/>
    <x v="7"/>
  </r>
  <r>
    <n v="674"/>
    <s v="Sanchez Ltd"/>
    <s v="Up-sized 24hour instruction set"/>
    <n v="170700"/>
    <n v="57250"/>
    <x v="666"/>
    <x v="3"/>
    <x v="453"/>
    <n v="47.003284072249592"/>
    <x v="1"/>
    <s v="USD"/>
    <x v="619"/>
    <x v="625"/>
    <x v="0"/>
    <b v="0"/>
    <x v="14"/>
    <x v="7"/>
    <x v="14"/>
  </r>
  <r>
    <n v="675"/>
    <s v="Giles-Smith"/>
    <s v="Right-sized web-enabled intranet"/>
    <n v="9700"/>
    <n v="11929"/>
    <x v="667"/>
    <x v="1"/>
    <x v="269"/>
    <n v="36.0392749244713"/>
    <x v="1"/>
    <s v="USD"/>
    <x v="620"/>
    <x v="626"/>
    <x v="0"/>
    <b v="0"/>
    <x v="23"/>
    <x v="8"/>
    <x v="23"/>
  </r>
  <r>
    <n v="676"/>
    <s v="Thompson-Moreno"/>
    <s v="Expanded needs-based orchestration"/>
    <n v="62300"/>
    <n v="118214"/>
    <x v="668"/>
    <x v="1"/>
    <x v="454"/>
    <n v="101.03760683760684"/>
    <x v="1"/>
    <s v="USD"/>
    <x v="621"/>
    <x v="627"/>
    <x v="0"/>
    <b v="0"/>
    <x v="14"/>
    <x v="7"/>
    <x v="14"/>
  </r>
  <r>
    <n v="677"/>
    <s v="Murphy-Fox"/>
    <s v="Organic system-worthy orchestration"/>
    <n v="5300"/>
    <n v="4432"/>
    <x v="669"/>
    <x v="0"/>
    <x v="41"/>
    <n v="39.927927927927925"/>
    <x v="1"/>
    <s v="USD"/>
    <x v="622"/>
    <x v="491"/>
    <x v="0"/>
    <b v="0"/>
    <x v="13"/>
    <x v="5"/>
    <x v="13"/>
  </r>
  <r>
    <n v="678"/>
    <s v="Rodriguez-Patterson"/>
    <s v="Inverse static standardization"/>
    <n v="99500"/>
    <n v="17879"/>
    <x v="670"/>
    <x v="3"/>
    <x v="455"/>
    <n v="83.158139534883716"/>
    <x v="1"/>
    <s v="USD"/>
    <x v="35"/>
    <x v="628"/>
    <x v="0"/>
    <b v="0"/>
    <x v="6"/>
    <x v="4"/>
    <x v="6"/>
  </r>
  <r>
    <n v="679"/>
    <s v="Davis Ltd"/>
    <s v="Synchronized motivating solution"/>
    <n v="1400"/>
    <n v="14511"/>
    <x v="671"/>
    <x v="1"/>
    <x v="456"/>
    <n v="39.97520661157025"/>
    <x v="1"/>
    <s v="USD"/>
    <x v="623"/>
    <x v="629"/>
    <x v="0"/>
    <b v="1"/>
    <x v="0"/>
    <x v="0"/>
    <x v="0"/>
  </r>
  <r>
    <n v="680"/>
    <s v="Nelson-Valdez"/>
    <s v="Open-source 4thgeneration open system"/>
    <n v="145600"/>
    <n v="141822"/>
    <x v="672"/>
    <x v="0"/>
    <x v="457"/>
    <n v="47.993908629441627"/>
    <x v="1"/>
    <s v="USD"/>
    <x v="624"/>
    <x v="630"/>
    <x v="0"/>
    <b v="1"/>
    <x v="20"/>
    <x v="6"/>
    <x v="20"/>
  </r>
  <r>
    <n v="681"/>
    <s v="Kelly PLC"/>
    <s v="Decentralized context-sensitive superstructure"/>
    <n v="184100"/>
    <n v="159037"/>
    <x v="673"/>
    <x v="0"/>
    <x v="458"/>
    <n v="95.978877489438744"/>
    <x v="1"/>
    <s v="USD"/>
    <x v="625"/>
    <x v="631"/>
    <x v="0"/>
    <b v="0"/>
    <x v="3"/>
    <x v="3"/>
    <x v="3"/>
  </r>
  <r>
    <n v="682"/>
    <s v="Nguyen and Sons"/>
    <s v="Compatible 5thgeneration concept"/>
    <n v="5400"/>
    <n v="8109"/>
    <x v="674"/>
    <x v="1"/>
    <x v="459"/>
    <n v="78.728155339805824"/>
    <x v="1"/>
    <s v="USD"/>
    <x v="626"/>
    <x v="632"/>
    <x v="0"/>
    <b v="0"/>
    <x v="3"/>
    <x v="3"/>
    <x v="3"/>
  </r>
  <r>
    <n v="683"/>
    <s v="Jones PLC"/>
    <s v="Virtual systemic intranet"/>
    <n v="2300"/>
    <n v="8244"/>
    <x v="675"/>
    <x v="1"/>
    <x v="98"/>
    <n v="56.081632653061227"/>
    <x v="1"/>
    <s v="USD"/>
    <x v="627"/>
    <x v="633"/>
    <x v="0"/>
    <b v="0"/>
    <x v="3"/>
    <x v="3"/>
    <x v="3"/>
  </r>
  <r>
    <n v="684"/>
    <s v="Gilmore LLC"/>
    <s v="Optimized systemic algorithm"/>
    <n v="1400"/>
    <n v="7600"/>
    <x v="676"/>
    <x v="1"/>
    <x v="460"/>
    <n v="69.090909090909093"/>
    <x v="0"/>
    <s v="CAD"/>
    <x v="628"/>
    <x v="634"/>
    <x v="0"/>
    <b v="0"/>
    <x v="9"/>
    <x v="5"/>
    <x v="9"/>
  </r>
  <r>
    <n v="685"/>
    <s v="Lee-Cobb"/>
    <s v="Customizable homogeneous firmware"/>
    <n v="140000"/>
    <n v="94501"/>
    <x v="677"/>
    <x v="0"/>
    <x v="461"/>
    <n v="102.05291576673866"/>
    <x v="0"/>
    <s v="CAD"/>
    <x v="629"/>
    <x v="415"/>
    <x v="0"/>
    <b v="0"/>
    <x v="3"/>
    <x v="3"/>
    <x v="3"/>
  </r>
  <r>
    <n v="686"/>
    <s v="Jones, Wiley and Robbins"/>
    <s v="Front-line cohesive extranet"/>
    <n v="7500"/>
    <n v="14381"/>
    <x v="678"/>
    <x v="1"/>
    <x v="38"/>
    <n v="107.32089552238806"/>
    <x v="1"/>
    <s v="USD"/>
    <x v="630"/>
    <x v="635"/>
    <x v="0"/>
    <b v="0"/>
    <x v="8"/>
    <x v="2"/>
    <x v="8"/>
  </r>
  <r>
    <n v="687"/>
    <s v="Martin, Gates and Holt"/>
    <s v="Distributed holistic neural-net"/>
    <n v="1500"/>
    <n v="13980"/>
    <x v="679"/>
    <x v="1"/>
    <x v="462"/>
    <n v="51.970260223048328"/>
    <x v="1"/>
    <s v="USD"/>
    <x v="631"/>
    <x v="607"/>
    <x v="0"/>
    <b v="0"/>
    <x v="3"/>
    <x v="3"/>
    <x v="3"/>
  </r>
  <r>
    <n v="688"/>
    <s v="Bowen, Davies and Burns"/>
    <s v="Devolved client-server monitoring"/>
    <n v="2900"/>
    <n v="12449"/>
    <x v="680"/>
    <x v="1"/>
    <x v="463"/>
    <n v="71.137142857142862"/>
    <x v="1"/>
    <s v="USD"/>
    <x v="632"/>
    <x v="636"/>
    <x v="0"/>
    <b v="1"/>
    <x v="19"/>
    <x v="4"/>
    <x v="19"/>
  </r>
  <r>
    <n v="689"/>
    <s v="Nguyen Inc"/>
    <s v="Seamless directional capacity"/>
    <n v="7300"/>
    <n v="7348"/>
    <x v="681"/>
    <x v="1"/>
    <x v="464"/>
    <n v="106.49275362318841"/>
    <x v="1"/>
    <s v="USD"/>
    <x v="633"/>
    <x v="637"/>
    <x v="0"/>
    <b v="0"/>
    <x v="2"/>
    <x v="2"/>
    <x v="2"/>
  </r>
  <r>
    <n v="690"/>
    <s v="Walsh-Watts"/>
    <s v="Polarized actuating implementation"/>
    <n v="3600"/>
    <n v="8158"/>
    <x v="682"/>
    <x v="1"/>
    <x v="257"/>
    <n v="42.93684210526316"/>
    <x v="1"/>
    <s v="USD"/>
    <x v="634"/>
    <x v="638"/>
    <x v="0"/>
    <b v="1"/>
    <x v="4"/>
    <x v="4"/>
    <x v="4"/>
  </r>
  <r>
    <n v="691"/>
    <s v="Ray, Li and Li"/>
    <s v="Front-line disintermediate hub"/>
    <n v="5000"/>
    <n v="7119"/>
    <x v="683"/>
    <x v="1"/>
    <x v="465"/>
    <n v="30.037974683544302"/>
    <x v="1"/>
    <s v="USD"/>
    <x v="635"/>
    <x v="639"/>
    <x v="1"/>
    <b v="1"/>
    <x v="4"/>
    <x v="4"/>
    <x v="4"/>
  </r>
  <r>
    <n v="692"/>
    <s v="Murray Ltd"/>
    <s v="Decentralized 4thgeneration challenge"/>
    <n v="6000"/>
    <n v="5438"/>
    <x v="684"/>
    <x v="0"/>
    <x v="385"/>
    <n v="70.623376623376629"/>
    <x v="4"/>
    <s v="GBP"/>
    <x v="636"/>
    <x v="640"/>
    <x v="0"/>
    <b v="0"/>
    <x v="1"/>
    <x v="1"/>
    <x v="1"/>
  </r>
  <r>
    <n v="693"/>
    <s v="Bradford-Silva"/>
    <s v="Reverse-engineered composite hierarchy"/>
    <n v="180400"/>
    <n v="115396"/>
    <x v="685"/>
    <x v="0"/>
    <x v="466"/>
    <n v="66.016018306636155"/>
    <x v="1"/>
    <s v="USD"/>
    <x v="637"/>
    <x v="641"/>
    <x v="0"/>
    <b v="0"/>
    <x v="3"/>
    <x v="3"/>
    <x v="3"/>
  </r>
  <r>
    <n v="694"/>
    <s v="Mora-Bradley"/>
    <s v="Programmable tangible ability"/>
    <n v="9100"/>
    <n v="7656"/>
    <x v="686"/>
    <x v="0"/>
    <x v="467"/>
    <n v="96.911392405063296"/>
    <x v="1"/>
    <s v="USD"/>
    <x v="638"/>
    <x v="642"/>
    <x v="0"/>
    <b v="0"/>
    <x v="3"/>
    <x v="3"/>
    <x v="3"/>
  </r>
  <r>
    <n v="695"/>
    <s v="Cardenas, Thompson and Carey"/>
    <s v="Configurable full-range emulation"/>
    <n v="9200"/>
    <n v="12322"/>
    <x v="687"/>
    <x v="1"/>
    <x v="468"/>
    <n v="62.867346938775512"/>
    <x v="6"/>
    <s v="EUR"/>
    <x v="639"/>
    <x v="445"/>
    <x v="1"/>
    <b v="0"/>
    <x v="1"/>
    <x v="1"/>
    <x v="1"/>
  </r>
  <r>
    <n v="696"/>
    <s v="Lopez, Reid and Johnson"/>
    <s v="Total real-time hardware"/>
    <n v="164100"/>
    <n v="96888"/>
    <x v="688"/>
    <x v="0"/>
    <x v="469"/>
    <n v="108.98537682789652"/>
    <x v="1"/>
    <s v="USD"/>
    <x v="640"/>
    <x v="116"/>
    <x v="0"/>
    <b v="1"/>
    <x v="3"/>
    <x v="3"/>
    <x v="3"/>
  </r>
  <r>
    <n v="697"/>
    <s v="Fox-Williams"/>
    <s v="Profound system-worthy functionalities"/>
    <n v="128900"/>
    <n v="196960"/>
    <x v="689"/>
    <x v="1"/>
    <x v="470"/>
    <n v="26.999314599040439"/>
    <x v="1"/>
    <s v="USD"/>
    <x v="641"/>
    <x v="643"/>
    <x v="0"/>
    <b v="0"/>
    <x v="5"/>
    <x v="1"/>
    <x v="5"/>
  </r>
  <r>
    <n v="698"/>
    <s v="Taylor, Wood and Taylor"/>
    <s v="Cloned hybrid focus group"/>
    <n v="42100"/>
    <n v="188057"/>
    <x v="690"/>
    <x v="1"/>
    <x v="471"/>
    <n v="65.004147943311438"/>
    <x v="0"/>
    <s v="CAD"/>
    <x v="642"/>
    <x v="644"/>
    <x v="0"/>
    <b v="0"/>
    <x v="8"/>
    <x v="2"/>
    <x v="8"/>
  </r>
  <r>
    <n v="699"/>
    <s v="King Inc"/>
    <s v="Ergonomic dedicated focus group"/>
    <n v="7400"/>
    <n v="6245"/>
    <x v="691"/>
    <x v="0"/>
    <x v="75"/>
    <n v="111.51785714285714"/>
    <x v="1"/>
    <s v="USD"/>
    <x v="230"/>
    <x v="645"/>
    <x v="0"/>
    <b v="0"/>
    <x v="6"/>
    <x v="4"/>
    <x v="6"/>
  </r>
  <r>
    <n v="700"/>
    <s v="Cole, Petty and Cameron"/>
    <s v="Realigned zero administration paradigm"/>
    <n v="100"/>
    <n v="3"/>
    <x v="248"/>
    <x v="0"/>
    <x v="49"/>
    <n v="3"/>
    <x v="1"/>
    <s v="USD"/>
    <x v="67"/>
    <x v="646"/>
    <x v="0"/>
    <b v="0"/>
    <x v="8"/>
    <x v="2"/>
    <x v="8"/>
  </r>
  <r>
    <n v="701"/>
    <s v="Mcclain LLC"/>
    <s v="Open-source multi-tasking methodology"/>
    <n v="52000"/>
    <n v="91014"/>
    <x v="692"/>
    <x v="1"/>
    <x v="472"/>
    <n v="110.99268292682927"/>
    <x v="1"/>
    <s v="USD"/>
    <x v="643"/>
    <x v="647"/>
    <x v="1"/>
    <b v="0"/>
    <x v="3"/>
    <x v="3"/>
    <x v="3"/>
  </r>
  <r>
    <n v="702"/>
    <s v="Sims-Gross"/>
    <s v="Object-based attitude-oriented analyzer"/>
    <n v="8700"/>
    <n v="4710"/>
    <x v="693"/>
    <x v="0"/>
    <x v="100"/>
    <n v="56.746987951807228"/>
    <x v="1"/>
    <s v="USD"/>
    <x v="644"/>
    <x v="467"/>
    <x v="0"/>
    <b v="0"/>
    <x v="8"/>
    <x v="2"/>
    <x v="8"/>
  </r>
  <r>
    <n v="703"/>
    <s v="Perez Group"/>
    <s v="Cross-platform tertiary hub"/>
    <n v="63400"/>
    <n v="197728"/>
    <x v="694"/>
    <x v="1"/>
    <x v="473"/>
    <n v="97.020608439646708"/>
    <x v="1"/>
    <s v="USD"/>
    <x v="645"/>
    <x v="648"/>
    <x v="1"/>
    <b v="1"/>
    <x v="18"/>
    <x v="5"/>
    <x v="18"/>
  </r>
  <r>
    <n v="704"/>
    <s v="Haynes-Williams"/>
    <s v="Seamless clear-thinking artificial intelligence"/>
    <n v="8700"/>
    <n v="10682"/>
    <x v="695"/>
    <x v="1"/>
    <x v="220"/>
    <n v="92.08620689655173"/>
    <x v="1"/>
    <s v="USD"/>
    <x v="646"/>
    <x v="649"/>
    <x v="0"/>
    <b v="0"/>
    <x v="10"/>
    <x v="4"/>
    <x v="10"/>
  </r>
  <r>
    <n v="705"/>
    <s v="Ford LLC"/>
    <s v="Centralized tangible success"/>
    <n v="169700"/>
    <n v="168048"/>
    <x v="696"/>
    <x v="0"/>
    <x v="474"/>
    <n v="82.986666666666665"/>
    <x v="4"/>
    <s v="GBP"/>
    <x v="626"/>
    <x v="650"/>
    <x v="0"/>
    <b v="0"/>
    <x v="9"/>
    <x v="5"/>
    <x v="9"/>
  </r>
  <r>
    <n v="706"/>
    <s v="Moreno Ltd"/>
    <s v="Customer-focused multimedia methodology"/>
    <n v="108400"/>
    <n v="138586"/>
    <x v="697"/>
    <x v="1"/>
    <x v="475"/>
    <n v="103.03791821561339"/>
    <x v="2"/>
    <s v="AUD"/>
    <x v="647"/>
    <x v="651"/>
    <x v="0"/>
    <b v="1"/>
    <x v="2"/>
    <x v="2"/>
    <x v="2"/>
  </r>
  <r>
    <n v="707"/>
    <s v="Moore, Cook and Wright"/>
    <s v="Visionary maximized Local Area Network"/>
    <n v="7300"/>
    <n v="11579"/>
    <x v="698"/>
    <x v="1"/>
    <x v="170"/>
    <n v="68.922619047619051"/>
    <x v="1"/>
    <s v="USD"/>
    <x v="159"/>
    <x v="652"/>
    <x v="0"/>
    <b v="0"/>
    <x v="6"/>
    <x v="4"/>
    <x v="6"/>
  </r>
  <r>
    <n v="708"/>
    <s v="Ortega LLC"/>
    <s v="Secured bifurcated intranet"/>
    <n v="1700"/>
    <n v="12020"/>
    <x v="699"/>
    <x v="1"/>
    <x v="231"/>
    <n v="87.737226277372258"/>
    <x v="5"/>
    <s v="CHF"/>
    <x v="648"/>
    <x v="653"/>
    <x v="0"/>
    <b v="0"/>
    <x v="3"/>
    <x v="3"/>
    <x v="3"/>
  </r>
  <r>
    <n v="709"/>
    <s v="Silva, Walker and Martin"/>
    <s v="Grass-roots 4thgeneration product"/>
    <n v="9800"/>
    <n v="13954"/>
    <x v="700"/>
    <x v="1"/>
    <x v="129"/>
    <n v="75.021505376344081"/>
    <x v="6"/>
    <s v="EUR"/>
    <x v="267"/>
    <x v="654"/>
    <x v="0"/>
    <b v="0"/>
    <x v="3"/>
    <x v="3"/>
    <x v="3"/>
  </r>
  <r>
    <n v="710"/>
    <s v="Huynh, Gallegos and Mills"/>
    <s v="Reduced next generation info-mediaries"/>
    <n v="4300"/>
    <n v="6358"/>
    <x v="701"/>
    <x v="1"/>
    <x v="476"/>
    <n v="50.863999999999997"/>
    <x v="1"/>
    <s v="USD"/>
    <x v="649"/>
    <x v="655"/>
    <x v="0"/>
    <b v="1"/>
    <x v="3"/>
    <x v="3"/>
    <x v="3"/>
  </r>
  <r>
    <n v="711"/>
    <s v="Anderson LLC"/>
    <s v="Customizable full-range artificial intelligence"/>
    <n v="6200"/>
    <n v="1260"/>
    <x v="702"/>
    <x v="0"/>
    <x v="443"/>
    <n v="90"/>
    <x v="6"/>
    <s v="EUR"/>
    <x v="248"/>
    <x v="656"/>
    <x v="1"/>
    <b v="1"/>
    <x v="3"/>
    <x v="3"/>
    <x v="3"/>
  </r>
  <r>
    <n v="712"/>
    <s v="Garza-Bryant"/>
    <s v="Programmable leadingedge contingency"/>
    <n v="800"/>
    <n v="14725"/>
    <x v="703"/>
    <x v="1"/>
    <x v="381"/>
    <n v="72.896039603960389"/>
    <x v="1"/>
    <s v="USD"/>
    <x v="571"/>
    <x v="657"/>
    <x v="0"/>
    <b v="0"/>
    <x v="3"/>
    <x v="3"/>
    <x v="3"/>
  </r>
  <r>
    <n v="713"/>
    <s v="Mays LLC"/>
    <s v="Multi-layered global groupware"/>
    <n v="6900"/>
    <n v="11174"/>
    <x v="704"/>
    <x v="1"/>
    <x v="459"/>
    <n v="108.48543689320388"/>
    <x v="1"/>
    <s v="USD"/>
    <x v="650"/>
    <x v="89"/>
    <x v="0"/>
    <b v="0"/>
    <x v="15"/>
    <x v="5"/>
    <x v="15"/>
  </r>
  <r>
    <n v="714"/>
    <s v="Evans-Jones"/>
    <s v="Switchable methodical superstructure"/>
    <n v="38500"/>
    <n v="182036"/>
    <x v="705"/>
    <x v="1"/>
    <x v="477"/>
    <n v="101.98095238095237"/>
    <x v="1"/>
    <s v="USD"/>
    <x v="1"/>
    <x v="658"/>
    <x v="0"/>
    <b v="0"/>
    <x v="1"/>
    <x v="1"/>
    <x v="1"/>
  </r>
  <r>
    <n v="715"/>
    <s v="Fischer, Torres and Walker"/>
    <s v="Expanded even-keeled portal"/>
    <n v="118000"/>
    <n v="28870"/>
    <x v="706"/>
    <x v="0"/>
    <x v="478"/>
    <n v="44.009146341463413"/>
    <x v="1"/>
    <s v="USD"/>
    <x v="651"/>
    <x v="438"/>
    <x v="0"/>
    <b v="0"/>
    <x v="20"/>
    <x v="6"/>
    <x v="20"/>
  </r>
  <r>
    <n v="716"/>
    <s v="Tapia, Kramer and Hicks"/>
    <s v="Advanced modular moderator"/>
    <n v="2000"/>
    <n v="10353"/>
    <x v="707"/>
    <x v="1"/>
    <x v="144"/>
    <n v="65.942675159235662"/>
    <x v="1"/>
    <s v="USD"/>
    <x v="652"/>
    <x v="659"/>
    <x v="0"/>
    <b v="1"/>
    <x v="3"/>
    <x v="3"/>
    <x v="3"/>
  </r>
  <r>
    <n v="717"/>
    <s v="Barnes, Wilcox and Riley"/>
    <s v="Reverse-engineered well-modulated ability"/>
    <n v="5600"/>
    <n v="13868"/>
    <x v="708"/>
    <x v="1"/>
    <x v="479"/>
    <n v="24.987387387387386"/>
    <x v="1"/>
    <s v="USD"/>
    <x v="653"/>
    <x v="660"/>
    <x v="0"/>
    <b v="0"/>
    <x v="4"/>
    <x v="4"/>
    <x v="4"/>
  </r>
  <r>
    <n v="718"/>
    <s v="Reyes PLC"/>
    <s v="Expanded optimal pricing structure"/>
    <n v="8300"/>
    <n v="8317"/>
    <x v="709"/>
    <x v="1"/>
    <x v="480"/>
    <n v="28.003367003367003"/>
    <x v="1"/>
    <s v="USD"/>
    <x v="654"/>
    <x v="661"/>
    <x v="0"/>
    <b v="0"/>
    <x v="8"/>
    <x v="2"/>
    <x v="8"/>
  </r>
  <r>
    <n v="719"/>
    <s v="Pace, Simpson and Watkins"/>
    <s v="Down-sized uniform ability"/>
    <n v="6900"/>
    <n v="10557"/>
    <x v="710"/>
    <x v="1"/>
    <x v="300"/>
    <n v="85.829268292682926"/>
    <x v="1"/>
    <s v="USD"/>
    <x v="655"/>
    <x v="662"/>
    <x v="0"/>
    <b v="0"/>
    <x v="13"/>
    <x v="5"/>
    <x v="13"/>
  </r>
  <r>
    <n v="720"/>
    <s v="Valenzuela, Davidson and Castro"/>
    <s v="Multi-layered upward-trending conglomeration"/>
    <n v="8700"/>
    <n v="3227"/>
    <x v="711"/>
    <x v="3"/>
    <x v="63"/>
    <n v="84.921052631578945"/>
    <x v="3"/>
    <s v="DKK"/>
    <x v="656"/>
    <x v="236"/>
    <x v="0"/>
    <b v="1"/>
    <x v="3"/>
    <x v="3"/>
    <x v="3"/>
  </r>
  <r>
    <n v="721"/>
    <s v="Dominguez-Owens"/>
    <s v="Open-architected systematic intranet"/>
    <n v="123600"/>
    <n v="5429"/>
    <x v="712"/>
    <x v="3"/>
    <x v="101"/>
    <n v="90.483333333333334"/>
    <x v="1"/>
    <s v="USD"/>
    <x v="657"/>
    <x v="663"/>
    <x v="0"/>
    <b v="0"/>
    <x v="1"/>
    <x v="1"/>
    <x v="1"/>
  </r>
  <r>
    <n v="722"/>
    <s v="Thomas-Simmons"/>
    <s v="Proactive 24hour frame"/>
    <n v="48500"/>
    <n v="75906"/>
    <x v="713"/>
    <x v="1"/>
    <x v="481"/>
    <n v="25.00197628458498"/>
    <x v="1"/>
    <s v="USD"/>
    <x v="265"/>
    <x v="202"/>
    <x v="0"/>
    <b v="0"/>
    <x v="4"/>
    <x v="4"/>
    <x v="4"/>
  </r>
  <r>
    <n v="723"/>
    <s v="Beck-Knight"/>
    <s v="Exclusive fresh-thinking model"/>
    <n v="4900"/>
    <n v="13250"/>
    <x v="714"/>
    <x v="1"/>
    <x v="358"/>
    <n v="92.013888888888886"/>
    <x v="2"/>
    <s v="AUD"/>
    <x v="658"/>
    <x v="664"/>
    <x v="0"/>
    <b v="0"/>
    <x v="3"/>
    <x v="3"/>
    <x v="3"/>
  </r>
  <r>
    <n v="724"/>
    <s v="Mccoy Ltd"/>
    <s v="Business-focused encompassing intranet"/>
    <n v="8400"/>
    <n v="11261"/>
    <x v="715"/>
    <x v="1"/>
    <x v="246"/>
    <n v="93.066115702479337"/>
    <x v="4"/>
    <s v="GBP"/>
    <x v="659"/>
    <x v="665"/>
    <x v="0"/>
    <b v="1"/>
    <x v="3"/>
    <x v="3"/>
    <x v="3"/>
  </r>
  <r>
    <n v="725"/>
    <s v="Dawson-Tyler"/>
    <s v="Optional 6thgeneration access"/>
    <n v="193200"/>
    <n v="97369"/>
    <x v="716"/>
    <x v="0"/>
    <x v="482"/>
    <n v="61.008145363408524"/>
    <x v="1"/>
    <s v="USD"/>
    <x v="660"/>
    <x v="666"/>
    <x v="0"/>
    <b v="0"/>
    <x v="20"/>
    <x v="6"/>
    <x v="20"/>
  </r>
  <r>
    <n v="726"/>
    <s v="Johns-Thomas"/>
    <s v="Realigned web-enabled functionalities"/>
    <n v="54300"/>
    <n v="48227"/>
    <x v="717"/>
    <x v="3"/>
    <x v="168"/>
    <n v="92.036259541984734"/>
    <x v="1"/>
    <s v="USD"/>
    <x v="661"/>
    <x v="602"/>
    <x v="0"/>
    <b v="1"/>
    <x v="3"/>
    <x v="3"/>
    <x v="3"/>
  </r>
  <r>
    <n v="727"/>
    <s v="Quinn, Cruz and Schmidt"/>
    <s v="Enterprise-wide multimedia software"/>
    <n v="8900"/>
    <n v="14685"/>
    <x v="718"/>
    <x v="1"/>
    <x v="483"/>
    <n v="81.132596685082873"/>
    <x v="1"/>
    <s v="USD"/>
    <x v="4"/>
    <x v="667"/>
    <x v="0"/>
    <b v="0"/>
    <x v="2"/>
    <x v="2"/>
    <x v="2"/>
  </r>
  <r>
    <n v="728"/>
    <s v="Stewart Inc"/>
    <s v="Versatile mission-critical knowledgebase"/>
    <n v="4200"/>
    <n v="735"/>
    <x v="719"/>
    <x v="0"/>
    <x v="234"/>
    <n v="73.5"/>
    <x v="1"/>
    <s v="USD"/>
    <x v="662"/>
    <x v="668"/>
    <x v="0"/>
    <b v="0"/>
    <x v="3"/>
    <x v="3"/>
    <x v="3"/>
  </r>
  <r>
    <n v="729"/>
    <s v="Moore Group"/>
    <s v="Multi-lateral object-oriented open system"/>
    <n v="5600"/>
    <n v="10397"/>
    <x v="720"/>
    <x v="1"/>
    <x v="393"/>
    <n v="85.221311475409834"/>
    <x v="1"/>
    <s v="USD"/>
    <x v="663"/>
    <x v="669"/>
    <x v="0"/>
    <b v="0"/>
    <x v="6"/>
    <x v="4"/>
    <x v="6"/>
  </r>
  <r>
    <n v="730"/>
    <s v="Carson PLC"/>
    <s v="Visionary system-worthy attitude"/>
    <n v="28800"/>
    <n v="118847"/>
    <x v="721"/>
    <x v="1"/>
    <x v="130"/>
    <n v="110.96825396825396"/>
    <x v="0"/>
    <s v="CAD"/>
    <x v="664"/>
    <x v="670"/>
    <x v="0"/>
    <b v="0"/>
    <x v="8"/>
    <x v="2"/>
    <x v="8"/>
  </r>
  <r>
    <n v="731"/>
    <s v="Cruz, Hall and Mason"/>
    <s v="Synergized content-based hierarchy"/>
    <n v="8000"/>
    <n v="7220"/>
    <x v="722"/>
    <x v="3"/>
    <x v="319"/>
    <n v="32.968036529680369"/>
    <x v="1"/>
    <s v="USD"/>
    <x v="665"/>
    <x v="601"/>
    <x v="0"/>
    <b v="0"/>
    <x v="2"/>
    <x v="2"/>
    <x v="2"/>
  </r>
  <r>
    <n v="732"/>
    <s v="Glass, Baker and Jones"/>
    <s v="Business-focused 24hour access"/>
    <n v="117000"/>
    <n v="107622"/>
    <x v="723"/>
    <x v="0"/>
    <x v="484"/>
    <n v="96.005352363960753"/>
    <x v="1"/>
    <s v="USD"/>
    <x v="666"/>
    <x v="671"/>
    <x v="0"/>
    <b v="1"/>
    <x v="1"/>
    <x v="1"/>
    <x v="1"/>
  </r>
  <r>
    <n v="733"/>
    <s v="Marquez-Kerr"/>
    <s v="Automated hybrid orchestration"/>
    <n v="15800"/>
    <n v="83267"/>
    <x v="724"/>
    <x v="1"/>
    <x v="485"/>
    <n v="84.96632653061225"/>
    <x v="1"/>
    <s v="USD"/>
    <x v="43"/>
    <x v="672"/>
    <x v="0"/>
    <b v="0"/>
    <x v="16"/>
    <x v="1"/>
    <x v="16"/>
  </r>
  <r>
    <n v="734"/>
    <s v="Stone PLC"/>
    <s v="Exclusive 5thgeneration leverage"/>
    <n v="4200"/>
    <n v="13404"/>
    <x v="725"/>
    <x v="1"/>
    <x v="486"/>
    <n v="25.007462686567163"/>
    <x v="1"/>
    <s v="USD"/>
    <x v="667"/>
    <x v="673"/>
    <x v="0"/>
    <b v="1"/>
    <x v="3"/>
    <x v="3"/>
    <x v="3"/>
  </r>
  <r>
    <n v="735"/>
    <s v="Caldwell PLC"/>
    <s v="Grass-roots zero administration alliance"/>
    <n v="37100"/>
    <n v="131404"/>
    <x v="726"/>
    <x v="1"/>
    <x v="487"/>
    <n v="65.998995479658461"/>
    <x v="1"/>
    <s v="USD"/>
    <x v="668"/>
    <x v="674"/>
    <x v="0"/>
    <b v="0"/>
    <x v="14"/>
    <x v="7"/>
    <x v="14"/>
  </r>
  <r>
    <n v="736"/>
    <s v="Silva-Hawkins"/>
    <s v="Proactive heuristic orchestration"/>
    <n v="7700"/>
    <n v="2533"/>
    <x v="727"/>
    <x v="3"/>
    <x v="226"/>
    <n v="87.34482758620689"/>
    <x v="1"/>
    <s v="USD"/>
    <x v="669"/>
    <x v="675"/>
    <x v="0"/>
    <b v="0"/>
    <x v="9"/>
    <x v="5"/>
    <x v="9"/>
  </r>
  <r>
    <n v="737"/>
    <s v="Gardner Inc"/>
    <s v="Function-based systematic Graphical User Interface"/>
    <n v="3700"/>
    <n v="5028"/>
    <x v="728"/>
    <x v="1"/>
    <x v="80"/>
    <n v="27.933333333333334"/>
    <x v="1"/>
    <s v="USD"/>
    <x v="670"/>
    <x v="676"/>
    <x v="0"/>
    <b v="0"/>
    <x v="7"/>
    <x v="1"/>
    <x v="7"/>
  </r>
  <r>
    <n v="738"/>
    <s v="Garcia Group"/>
    <s v="Extended zero administration software"/>
    <n v="74700"/>
    <n v="1557"/>
    <x v="729"/>
    <x v="0"/>
    <x v="27"/>
    <n v="103.8"/>
    <x v="1"/>
    <s v="USD"/>
    <x v="671"/>
    <x v="677"/>
    <x v="0"/>
    <b v="1"/>
    <x v="3"/>
    <x v="3"/>
    <x v="3"/>
  </r>
  <r>
    <n v="739"/>
    <s v="Meyer-Avila"/>
    <s v="Multi-tiered discrete support"/>
    <n v="10000"/>
    <n v="6100"/>
    <x v="730"/>
    <x v="0"/>
    <x v="271"/>
    <n v="31.937172774869111"/>
    <x v="1"/>
    <s v="USD"/>
    <x v="672"/>
    <x v="678"/>
    <x v="0"/>
    <b v="0"/>
    <x v="7"/>
    <x v="1"/>
    <x v="7"/>
  </r>
  <r>
    <n v="740"/>
    <s v="Nelson, Smith and Graham"/>
    <s v="Phased system-worthy conglomeration"/>
    <n v="5300"/>
    <n v="1592"/>
    <x v="731"/>
    <x v="0"/>
    <x v="36"/>
    <n v="99.5"/>
    <x v="1"/>
    <s v="USD"/>
    <x v="673"/>
    <x v="679"/>
    <x v="0"/>
    <b v="0"/>
    <x v="3"/>
    <x v="3"/>
    <x v="3"/>
  </r>
  <r>
    <n v="741"/>
    <s v="Garcia Ltd"/>
    <s v="Balanced mobile alliance"/>
    <n v="1200"/>
    <n v="14150"/>
    <x v="732"/>
    <x v="1"/>
    <x v="406"/>
    <n v="108.84615384615384"/>
    <x v="1"/>
    <s v="USD"/>
    <x v="674"/>
    <x v="680"/>
    <x v="0"/>
    <b v="0"/>
    <x v="3"/>
    <x v="3"/>
    <x v="3"/>
  </r>
  <r>
    <n v="742"/>
    <s v="West-Stevens"/>
    <s v="Reactive solution-oriented groupware"/>
    <n v="1200"/>
    <n v="13513"/>
    <x v="733"/>
    <x v="1"/>
    <x v="393"/>
    <n v="110.76229508196721"/>
    <x v="1"/>
    <s v="USD"/>
    <x v="675"/>
    <x v="681"/>
    <x v="0"/>
    <b v="0"/>
    <x v="5"/>
    <x v="1"/>
    <x v="5"/>
  </r>
  <r>
    <n v="743"/>
    <s v="Clark-Conrad"/>
    <s v="Exclusive bandwidth-monitored orchestration"/>
    <n v="3900"/>
    <n v="504"/>
    <x v="734"/>
    <x v="0"/>
    <x v="68"/>
    <n v="29.647058823529413"/>
    <x v="1"/>
    <s v="USD"/>
    <x v="676"/>
    <x v="682"/>
    <x v="0"/>
    <b v="1"/>
    <x v="3"/>
    <x v="3"/>
    <x v="3"/>
  </r>
  <r>
    <n v="744"/>
    <s v="Fitzgerald Group"/>
    <s v="Intuitive exuding initiative"/>
    <n v="2000"/>
    <n v="14240"/>
    <x v="735"/>
    <x v="1"/>
    <x v="382"/>
    <n v="101.71428571428571"/>
    <x v="1"/>
    <s v="USD"/>
    <x v="342"/>
    <x v="683"/>
    <x v="0"/>
    <b v="1"/>
    <x v="3"/>
    <x v="3"/>
    <x v="3"/>
  </r>
  <r>
    <n v="745"/>
    <s v="Hill, Mccann and Moore"/>
    <s v="Streamlined needs-based knowledge user"/>
    <n v="6900"/>
    <n v="2091"/>
    <x v="736"/>
    <x v="0"/>
    <x v="298"/>
    <n v="61.5"/>
    <x v="1"/>
    <s v="USD"/>
    <x v="677"/>
    <x v="684"/>
    <x v="0"/>
    <b v="0"/>
    <x v="8"/>
    <x v="2"/>
    <x v="8"/>
  </r>
  <r>
    <n v="746"/>
    <s v="Edwards LLC"/>
    <s v="Automated system-worthy structure"/>
    <n v="55800"/>
    <n v="118580"/>
    <x v="737"/>
    <x v="1"/>
    <x v="488"/>
    <n v="35"/>
    <x v="1"/>
    <s v="USD"/>
    <x v="678"/>
    <x v="685"/>
    <x v="0"/>
    <b v="0"/>
    <x v="2"/>
    <x v="2"/>
    <x v="2"/>
  </r>
  <r>
    <n v="747"/>
    <s v="Greer and Sons"/>
    <s v="Secured clear-thinking intranet"/>
    <n v="4900"/>
    <n v="11214"/>
    <x v="738"/>
    <x v="1"/>
    <x v="489"/>
    <n v="40.049999999999997"/>
    <x v="1"/>
    <s v="USD"/>
    <x v="679"/>
    <x v="488"/>
    <x v="0"/>
    <b v="0"/>
    <x v="3"/>
    <x v="3"/>
    <x v="3"/>
  </r>
  <r>
    <n v="748"/>
    <s v="Martinez PLC"/>
    <s v="Cloned actuating architecture"/>
    <n v="194900"/>
    <n v="68137"/>
    <x v="739"/>
    <x v="3"/>
    <x v="490"/>
    <n v="110.97231270358306"/>
    <x v="1"/>
    <s v="USD"/>
    <x v="680"/>
    <x v="686"/>
    <x v="0"/>
    <b v="1"/>
    <x v="10"/>
    <x v="4"/>
    <x v="10"/>
  </r>
  <r>
    <n v="749"/>
    <s v="Hunter-Logan"/>
    <s v="Down-sized needs-based task-force"/>
    <n v="8600"/>
    <n v="13527"/>
    <x v="740"/>
    <x v="1"/>
    <x v="491"/>
    <n v="36.959016393442624"/>
    <x v="6"/>
    <s v="EUR"/>
    <x v="681"/>
    <x v="687"/>
    <x v="0"/>
    <b v="1"/>
    <x v="8"/>
    <x v="2"/>
    <x v="8"/>
  </r>
  <r>
    <n v="750"/>
    <s v="Ramos and Sons"/>
    <s v="Extended responsive Internet solution"/>
    <n v="100"/>
    <n v="1"/>
    <x v="100"/>
    <x v="0"/>
    <x v="49"/>
    <n v="1"/>
    <x v="4"/>
    <s v="GBP"/>
    <x v="682"/>
    <x v="688"/>
    <x v="0"/>
    <b v="0"/>
    <x v="5"/>
    <x v="1"/>
    <x v="5"/>
  </r>
  <r>
    <n v="751"/>
    <s v="Lane-Barber"/>
    <s v="Universal value-added moderator"/>
    <n v="3600"/>
    <n v="8363"/>
    <x v="741"/>
    <x v="1"/>
    <x v="492"/>
    <n v="30.974074074074075"/>
    <x v="1"/>
    <s v="USD"/>
    <x v="683"/>
    <x v="689"/>
    <x v="1"/>
    <b v="1"/>
    <x v="9"/>
    <x v="5"/>
    <x v="9"/>
  </r>
  <r>
    <n v="752"/>
    <s v="Lowery Group"/>
    <s v="Sharable motivating emulation"/>
    <n v="5800"/>
    <n v="5362"/>
    <x v="742"/>
    <x v="3"/>
    <x v="493"/>
    <n v="47.035087719298247"/>
    <x v="1"/>
    <s v="USD"/>
    <x v="684"/>
    <x v="690"/>
    <x v="0"/>
    <b v="1"/>
    <x v="3"/>
    <x v="3"/>
    <x v="3"/>
  </r>
  <r>
    <n v="753"/>
    <s v="Guerrero-Griffin"/>
    <s v="Networked web-enabled product"/>
    <n v="4700"/>
    <n v="12065"/>
    <x v="743"/>
    <x v="1"/>
    <x v="231"/>
    <n v="88.065693430656935"/>
    <x v="1"/>
    <s v="USD"/>
    <x v="674"/>
    <x v="691"/>
    <x v="0"/>
    <b v="0"/>
    <x v="14"/>
    <x v="7"/>
    <x v="14"/>
  </r>
  <r>
    <n v="754"/>
    <s v="Perez, Reed and Lee"/>
    <s v="Advanced dedicated encoding"/>
    <n v="70400"/>
    <n v="118603"/>
    <x v="744"/>
    <x v="1"/>
    <x v="494"/>
    <n v="37.005616224648989"/>
    <x v="1"/>
    <s v="USD"/>
    <x v="685"/>
    <x v="424"/>
    <x v="0"/>
    <b v="0"/>
    <x v="3"/>
    <x v="3"/>
    <x v="3"/>
  </r>
  <r>
    <n v="755"/>
    <s v="Chen, Pollard and Clarke"/>
    <s v="Stand-alone multi-state project"/>
    <n v="4500"/>
    <n v="7496"/>
    <x v="745"/>
    <x v="1"/>
    <x v="495"/>
    <n v="26.027777777777779"/>
    <x v="3"/>
    <s v="DKK"/>
    <x v="605"/>
    <x v="231"/>
    <x v="0"/>
    <b v="1"/>
    <x v="3"/>
    <x v="3"/>
    <x v="3"/>
  </r>
  <r>
    <n v="756"/>
    <s v="Serrano, Gallagher and Griffith"/>
    <s v="Customizable bi-directional monitoring"/>
    <n v="1300"/>
    <n v="10037"/>
    <x v="746"/>
    <x v="1"/>
    <x v="496"/>
    <n v="67.817567567567565"/>
    <x v="1"/>
    <s v="USD"/>
    <x v="686"/>
    <x v="692"/>
    <x v="0"/>
    <b v="0"/>
    <x v="3"/>
    <x v="3"/>
    <x v="3"/>
  </r>
  <r>
    <n v="757"/>
    <s v="Callahan-Gilbert"/>
    <s v="Profit-focused motivating function"/>
    <n v="1400"/>
    <n v="5696"/>
    <x v="747"/>
    <x v="1"/>
    <x v="493"/>
    <n v="49.964912280701753"/>
    <x v="1"/>
    <s v="USD"/>
    <x v="687"/>
    <x v="693"/>
    <x v="0"/>
    <b v="0"/>
    <x v="6"/>
    <x v="4"/>
    <x v="6"/>
  </r>
  <r>
    <n v="758"/>
    <s v="Logan-Miranda"/>
    <s v="Proactive systemic firmware"/>
    <n v="29600"/>
    <n v="167005"/>
    <x v="748"/>
    <x v="1"/>
    <x v="497"/>
    <n v="110.01646903820817"/>
    <x v="0"/>
    <s v="CAD"/>
    <x v="688"/>
    <x v="694"/>
    <x v="0"/>
    <b v="0"/>
    <x v="1"/>
    <x v="1"/>
    <x v="1"/>
  </r>
  <r>
    <n v="759"/>
    <s v="Rodriguez PLC"/>
    <s v="Grass-roots upward-trending installation"/>
    <n v="167500"/>
    <n v="114615"/>
    <x v="749"/>
    <x v="0"/>
    <x v="498"/>
    <n v="89.964678178963894"/>
    <x v="1"/>
    <s v="USD"/>
    <x v="689"/>
    <x v="236"/>
    <x v="0"/>
    <b v="0"/>
    <x v="5"/>
    <x v="1"/>
    <x v="5"/>
  </r>
  <r>
    <n v="760"/>
    <s v="Smith-Kennedy"/>
    <s v="Virtual heuristic hub"/>
    <n v="48300"/>
    <n v="16592"/>
    <x v="750"/>
    <x v="0"/>
    <x v="155"/>
    <n v="79.009523809523813"/>
    <x v="6"/>
    <s v="EUR"/>
    <x v="690"/>
    <x v="695"/>
    <x v="0"/>
    <b v="1"/>
    <x v="11"/>
    <x v="6"/>
    <x v="11"/>
  </r>
  <r>
    <n v="761"/>
    <s v="Mitchell-Lee"/>
    <s v="Customizable leadingedge model"/>
    <n v="2200"/>
    <n v="14420"/>
    <x v="751"/>
    <x v="1"/>
    <x v="499"/>
    <n v="86.867469879518069"/>
    <x v="1"/>
    <s v="USD"/>
    <x v="691"/>
    <x v="696"/>
    <x v="0"/>
    <b v="0"/>
    <x v="1"/>
    <x v="1"/>
    <x v="1"/>
  </r>
  <r>
    <n v="762"/>
    <s v="Davis Ltd"/>
    <s v="Upgradable uniform service-desk"/>
    <n v="3500"/>
    <n v="6204"/>
    <x v="752"/>
    <x v="1"/>
    <x v="16"/>
    <n v="62.04"/>
    <x v="2"/>
    <s v="AUD"/>
    <x v="692"/>
    <x v="697"/>
    <x v="0"/>
    <b v="0"/>
    <x v="17"/>
    <x v="1"/>
    <x v="17"/>
  </r>
  <r>
    <n v="763"/>
    <s v="Rowland PLC"/>
    <s v="Inverse client-driven product"/>
    <n v="5600"/>
    <n v="6338"/>
    <x v="753"/>
    <x v="1"/>
    <x v="500"/>
    <n v="26.970212765957445"/>
    <x v="1"/>
    <s v="USD"/>
    <x v="693"/>
    <x v="698"/>
    <x v="0"/>
    <b v="1"/>
    <x v="3"/>
    <x v="3"/>
    <x v="3"/>
  </r>
  <r>
    <n v="764"/>
    <s v="Shaffer-Mason"/>
    <s v="Managed bandwidth-monitored system engine"/>
    <n v="1100"/>
    <n v="8010"/>
    <x v="754"/>
    <x v="1"/>
    <x v="496"/>
    <n v="54.121621621621621"/>
    <x v="1"/>
    <s v="USD"/>
    <x v="694"/>
    <x v="699"/>
    <x v="0"/>
    <b v="0"/>
    <x v="1"/>
    <x v="1"/>
    <x v="1"/>
  </r>
  <r>
    <n v="765"/>
    <s v="Matthews LLC"/>
    <s v="Advanced transitional help-desk"/>
    <n v="3900"/>
    <n v="8125"/>
    <x v="755"/>
    <x v="1"/>
    <x v="40"/>
    <n v="41.035353535353536"/>
    <x v="1"/>
    <s v="USD"/>
    <x v="695"/>
    <x v="489"/>
    <x v="1"/>
    <b v="1"/>
    <x v="7"/>
    <x v="1"/>
    <x v="7"/>
  </r>
  <r>
    <n v="766"/>
    <s v="Montgomery-Castro"/>
    <s v="De-engineered disintermediate encryption"/>
    <n v="43800"/>
    <n v="13653"/>
    <x v="756"/>
    <x v="0"/>
    <x v="501"/>
    <n v="55.052419354838712"/>
    <x v="2"/>
    <s v="AUD"/>
    <x v="123"/>
    <x v="512"/>
    <x v="0"/>
    <b v="0"/>
    <x v="22"/>
    <x v="4"/>
    <x v="22"/>
  </r>
  <r>
    <n v="767"/>
    <s v="Hale, Pearson and Jenkins"/>
    <s v="Upgradable attitude-oriented project"/>
    <n v="97200"/>
    <n v="55372"/>
    <x v="757"/>
    <x v="0"/>
    <x v="502"/>
    <n v="107.93762183235867"/>
    <x v="1"/>
    <s v="USD"/>
    <x v="696"/>
    <x v="700"/>
    <x v="0"/>
    <b v="0"/>
    <x v="18"/>
    <x v="5"/>
    <x v="18"/>
  </r>
  <r>
    <n v="768"/>
    <s v="Ramirez-Calderon"/>
    <s v="Fundamental zero tolerance alliance"/>
    <n v="4800"/>
    <n v="11088"/>
    <x v="758"/>
    <x v="1"/>
    <x v="503"/>
    <n v="73.92"/>
    <x v="1"/>
    <s v="USD"/>
    <x v="626"/>
    <x v="701"/>
    <x v="0"/>
    <b v="0"/>
    <x v="3"/>
    <x v="3"/>
    <x v="3"/>
  </r>
  <r>
    <n v="769"/>
    <s v="Johnson-Morales"/>
    <s v="Devolved 24hour forecast"/>
    <n v="125600"/>
    <n v="109106"/>
    <x v="759"/>
    <x v="0"/>
    <x v="504"/>
    <n v="31.995894428152493"/>
    <x v="1"/>
    <s v="USD"/>
    <x v="697"/>
    <x v="340"/>
    <x v="0"/>
    <b v="0"/>
    <x v="11"/>
    <x v="6"/>
    <x v="11"/>
  </r>
  <r>
    <n v="770"/>
    <s v="Mathis-Rodriguez"/>
    <s v="User-centric attitude-oriented intranet"/>
    <n v="4300"/>
    <n v="11642"/>
    <x v="760"/>
    <x v="1"/>
    <x v="505"/>
    <n v="53.898148148148145"/>
    <x v="6"/>
    <s v="EUR"/>
    <x v="698"/>
    <x v="702"/>
    <x v="0"/>
    <b v="1"/>
    <x v="3"/>
    <x v="3"/>
    <x v="3"/>
  </r>
  <r>
    <n v="771"/>
    <s v="Smith, Mack and Williams"/>
    <s v="Self-enabling 5thgeneration paradigm"/>
    <n v="5600"/>
    <n v="2769"/>
    <x v="761"/>
    <x v="3"/>
    <x v="150"/>
    <n v="106.5"/>
    <x v="1"/>
    <s v="USD"/>
    <x v="699"/>
    <x v="703"/>
    <x v="0"/>
    <b v="0"/>
    <x v="3"/>
    <x v="3"/>
    <x v="3"/>
  </r>
  <r>
    <n v="772"/>
    <s v="Johnson-Pace"/>
    <s v="Persistent 3rdgeneration moratorium"/>
    <n v="149600"/>
    <n v="169586"/>
    <x v="762"/>
    <x v="1"/>
    <x v="506"/>
    <n v="32.999805409612762"/>
    <x v="1"/>
    <s v="USD"/>
    <x v="700"/>
    <x v="704"/>
    <x v="0"/>
    <b v="0"/>
    <x v="7"/>
    <x v="1"/>
    <x v="7"/>
  </r>
  <r>
    <n v="773"/>
    <s v="Meza, Kirby and Patel"/>
    <s v="Cross-platform empowering project"/>
    <n v="53100"/>
    <n v="101185"/>
    <x v="763"/>
    <x v="1"/>
    <x v="507"/>
    <n v="43.00254993625159"/>
    <x v="1"/>
    <s v="USD"/>
    <x v="701"/>
    <x v="705"/>
    <x v="0"/>
    <b v="0"/>
    <x v="3"/>
    <x v="3"/>
    <x v="3"/>
  </r>
  <r>
    <n v="774"/>
    <s v="Gonzalez-Snow"/>
    <s v="Polarized user-facing interface"/>
    <n v="5000"/>
    <n v="6775"/>
    <x v="764"/>
    <x v="1"/>
    <x v="373"/>
    <n v="86.858974358974365"/>
    <x v="6"/>
    <s v="EUR"/>
    <x v="702"/>
    <x v="706"/>
    <x v="0"/>
    <b v="0"/>
    <x v="2"/>
    <x v="2"/>
    <x v="2"/>
  </r>
  <r>
    <n v="775"/>
    <s v="Murphy LLC"/>
    <s v="Customer-focused non-volatile framework"/>
    <n v="9400"/>
    <n v="968"/>
    <x v="765"/>
    <x v="0"/>
    <x v="234"/>
    <n v="96.8"/>
    <x v="1"/>
    <s v="USD"/>
    <x v="703"/>
    <x v="707"/>
    <x v="0"/>
    <b v="0"/>
    <x v="1"/>
    <x v="1"/>
    <x v="1"/>
  </r>
  <r>
    <n v="776"/>
    <s v="Taylor-Rowe"/>
    <s v="Synchronized multimedia frame"/>
    <n v="110800"/>
    <n v="72623"/>
    <x v="766"/>
    <x v="0"/>
    <x v="508"/>
    <n v="32.995456610631528"/>
    <x v="1"/>
    <s v="USD"/>
    <x v="704"/>
    <x v="708"/>
    <x v="0"/>
    <b v="0"/>
    <x v="3"/>
    <x v="3"/>
    <x v="3"/>
  </r>
  <r>
    <n v="777"/>
    <s v="Henderson Ltd"/>
    <s v="Open-architected stable algorithm"/>
    <n v="93800"/>
    <n v="45987"/>
    <x v="767"/>
    <x v="0"/>
    <x v="103"/>
    <n v="68.028106508875737"/>
    <x v="1"/>
    <s v="USD"/>
    <x v="431"/>
    <x v="709"/>
    <x v="0"/>
    <b v="0"/>
    <x v="3"/>
    <x v="3"/>
    <x v="3"/>
  </r>
  <r>
    <n v="778"/>
    <s v="Moss-Guzman"/>
    <s v="Cross-platform optimizing website"/>
    <n v="1300"/>
    <n v="10243"/>
    <x v="768"/>
    <x v="1"/>
    <x v="5"/>
    <n v="58.867816091954026"/>
    <x v="5"/>
    <s v="CHF"/>
    <x v="705"/>
    <x v="710"/>
    <x v="0"/>
    <b v="0"/>
    <x v="10"/>
    <x v="4"/>
    <x v="10"/>
  </r>
  <r>
    <n v="779"/>
    <s v="Webb Group"/>
    <s v="Public-key actuating projection"/>
    <n v="108700"/>
    <n v="87293"/>
    <x v="769"/>
    <x v="0"/>
    <x v="509"/>
    <n v="105.04572803850782"/>
    <x v="1"/>
    <s v="USD"/>
    <x v="706"/>
    <x v="711"/>
    <x v="0"/>
    <b v="1"/>
    <x v="3"/>
    <x v="3"/>
    <x v="3"/>
  </r>
  <r>
    <n v="780"/>
    <s v="Brooks-Rodriguez"/>
    <s v="Implemented intangible instruction set"/>
    <n v="5100"/>
    <n v="5421"/>
    <x v="770"/>
    <x v="1"/>
    <x v="55"/>
    <n v="33.054878048780488"/>
    <x v="1"/>
    <s v="USD"/>
    <x v="707"/>
    <x v="712"/>
    <x v="0"/>
    <b v="1"/>
    <x v="6"/>
    <x v="4"/>
    <x v="6"/>
  </r>
  <r>
    <n v="781"/>
    <s v="Thomas Ltd"/>
    <s v="Cross-group interactive architecture"/>
    <n v="8700"/>
    <n v="4414"/>
    <x v="771"/>
    <x v="3"/>
    <x v="75"/>
    <n v="78.821428571428569"/>
    <x v="5"/>
    <s v="CHF"/>
    <x v="708"/>
    <x v="70"/>
    <x v="0"/>
    <b v="0"/>
    <x v="3"/>
    <x v="3"/>
    <x v="3"/>
  </r>
  <r>
    <n v="782"/>
    <s v="Williams and Sons"/>
    <s v="Centralized asymmetric framework"/>
    <n v="5100"/>
    <n v="10981"/>
    <x v="772"/>
    <x v="1"/>
    <x v="510"/>
    <n v="68.204968944099377"/>
    <x v="1"/>
    <s v="USD"/>
    <x v="709"/>
    <x v="713"/>
    <x v="0"/>
    <b v="1"/>
    <x v="10"/>
    <x v="4"/>
    <x v="10"/>
  </r>
  <r>
    <n v="783"/>
    <s v="Vega, Chan and Carney"/>
    <s v="Down-sized systematic utilization"/>
    <n v="7400"/>
    <n v="10451"/>
    <x v="773"/>
    <x v="1"/>
    <x v="188"/>
    <n v="75.731884057971016"/>
    <x v="1"/>
    <s v="USD"/>
    <x v="710"/>
    <x v="714"/>
    <x v="0"/>
    <b v="0"/>
    <x v="1"/>
    <x v="1"/>
    <x v="1"/>
  </r>
  <r>
    <n v="784"/>
    <s v="Byrd Group"/>
    <s v="Profound fault-tolerant model"/>
    <n v="88900"/>
    <n v="102535"/>
    <x v="774"/>
    <x v="1"/>
    <x v="511"/>
    <n v="30.996070133010882"/>
    <x v="1"/>
    <s v="USD"/>
    <x v="711"/>
    <x v="715"/>
    <x v="0"/>
    <b v="0"/>
    <x v="2"/>
    <x v="2"/>
    <x v="2"/>
  </r>
  <r>
    <n v="785"/>
    <s v="Peterson, Fletcher and Sanchez"/>
    <s v="Multi-channeled bi-directional moratorium"/>
    <n v="6700"/>
    <n v="12939"/>
    <x v="775"/>
    <x v="1"/>
    <x v="78"/>
    <n v="101.88188976377953"/>
    <x v="2"/>
    <s v="AUD"/>
    <x v="157"/>
    <x v="716"/>
    <x v="0"/>
    <b v="1"/>
    <x v="10"/>
    <x v="4"/>
    <x v="10"/>
  </r>
  <r>
    <n v="786"/>
    <s v="Smith-Brown"/>
    <s v="Object-based content-based ability"/>
    <n v="1500"/>
    <n v="10946"/>
    <x v="776"/>
    <x v="1"/>
    <x v="512"/>
    <n v="52.879227053140099"/>
    <x v="6"/>
    <s v="EUR"/>
    <x v="630"/>
    <x v="717"/>
    <x v="0"/>
    <b v="1"/>
    <x v="17"/>
    <x v="1"/>
    <x v="17"/>
  </r>
  <r>
    <n v="787"/>
    <s v="Vance-Glover"/>
    <s v="Progressive coherent secured line"/>
    <n v="61200"/>
    <n v="60994"/>
    <x v="777"/>
    <x v="0"/>
    <x v="513"/>
    <n v="71.005820721769496"/>
    <x v="0"/>
    <s v="CAD"/>
    <x v="712"/>
    <x v="718"/>
    <x v="0"/>
    <b v="0"/>
    <x v="1"/>
    <x v="1"/>
    <x v="1"/>
  </r>
  <r>
    <n v="788"/>
    <s v="Joyce PLC"/>
    <s v="Synchronized directional capability"/>
    <n v="3600"/>
    <n v="3174"/>
    <x v="778"/>
    <x v="2"/>
    <x v="249"/>
    <n v="102.38709677419355"/>
    <x v="1"/>
    <s v="USD"/>
    <x v="93"/>
    <x v="719"/>
    <x v="0"/>
    <b v="0"/>
    <x v="10"/>
    <x v="4"/>
    <x v="10"/>
  </r>
  <r>
    <n v="789"/>
    <s v="Kennedy-Miller"/>
    <s v="Cross-platform composite migration"/>
    <n v="9000"/>
    <n v="3351"/>
    <x v="779"/>
    <x v="0"/>
    <x v="430"/>
    <n v="74.466666666666669"/>
    <x v="1"/>
    <s v="USD"/>
    <x v="713"/>
    <x v="115"/>
    <x v="0"/>
    <b v="0"/>
    <x v="3"/>
    <x v="3"/>
    <x v="3"/>
  </r>
  <r>
    <n v="790"/>
    <s v="White-Obrien"/>
    <s v="Operative local pricing structure"/>
    <n v="185900"/>
    <n v="56774"/>
    <x v="780"/>
    <x v="3"/>
    <x v="260"/>
    <n v="51.009883198562441"/>
    <x v="1"/>
    <s v="USD"/>
    <x v="714"/>
    <x v="720"/>
    <x v="0"/>
    <b v="0"/>
    <x v="3"/>
    <x v="3"/>
    <x v="3"/>
  </r>
  <r>
    <n v="791"/>
    <s v="Stafford, Hess and Raymond"/>
    <s v="Optional web-enabled extranet"/>
    <n v="2100"/>
    <n v="540"/>
    <x v="781"/>
    <x v="0"/>
    <x v="514"/>
    <n v="90"/>
    <x v="1"/>
    <s v="USD"/>
    <x v="715"/>
    <x v="721"/>
    <x v="0"/>
    <b v="0"/>
    <x v="0"/>
    <x v="0"/>
    <x v="0"/>
  </r>
  <r>
    <n v="792"/>
    <s v="Jordan, Schneider and Hall"/>
    <s v="Reduced 6thgeneration intranet"/>
    <n v="2000"/>
    <n v="680"/>
    <x v="782"/>
    <x v="0"/>
    <x v="243"/>
    <n v="97.142857142857139"/>
    <x v="1"/>
    <s v="USD"/>
    <x v="716"/>
    <x v="722"/>
    <x v="0"/>
    <b v="1"/>
    <x v="3"/>
    <x v="3"/>
    <x v="3"/>
  </r>
  <r>
    <n v="793"/>
    <s v="Rodriguez, Cox and Rodriguez"/>
    <s v="Networked disintermediate leverage"/>
    <n v="1100"/>
    <n v="13045"/>
    <x v="783"/>
    <x v="1"/>
    <x v="483"/>
    <n v="72.071823204419886"/>
    <x v="5"/>
    <s v="CHF"/>
    <x v="448"/>
    <x v="451"/>
    <x v="0"/>
    <b v="0"/>
    <x v="9"/>
    <x v="5"/>
    <x v="9"/>
  </r>
  <r>
    <n v="794"/>
    <s v="Welch Inc"/>
    <s v="Optional optimal website"/>
    <n v="6600"/>
    <n v="8276"/>
    <x v="784"/>
    <x v="1"/>
    <x v="460"/>
    <n v="75.236363636363635"/>
    <x v="1"/>
    <s v="USD"/>
    <x v="717"/>
    <x v="642"/>
    <x v="0"/>
    <b v="0"/>
    <x v="1"/>
    <x v="1"/>
    <x v="1"/>
  </r>
  <r>
    <n v="795"/>
    <s v="Vasquez Inc"/>
    <s v="Stand-alone asynchronous functionalities"/>
    <n v="7100"/>
    <n v="1022"/>
    <x v="785"/>
    <x v="0"/>
    <x v="249"/>
    <n v="32.967741935483872"/>
    <x v="1"/>
    <s v="USD"/>
    <x v="718"/>
    <x v="723"/>
    <x v="0"/>
    <b v="0"/>
    <x v="6"/>
    <x v="4"/>
    <x v="6"/>
  </r>
  <r>
    <n v="796"/>
    <s v="Freeman-Ferguson"/>
    <s v="Profound full-range open system"/>
    <n v="7800"/>
    <n v="4275"/>
    <x v="786"/>
    <x v="0"/>
    <x v="373"/>
    <n v="54.807692307692307"/>
    <x v="1"/>
    <s v="USD"/>
    <x v="719"/>
    <x v="724"/>
    <x v="0"/>
    <b v="1"/>
    <x v="20"/>
    <x v="6"/>
    <x v="20"/>
  </r>
  <r>
    <n v="797"/>
    <s v="Houston, Moore and Rogers"/>
    <s v="Optional tangible utilization"/>
    <n v="7600"/>
    <n v="8332"/>
    <x v="787"/>
    <x v="1"/>
    <x v="515"/>
    <n v="45.037837837837834"/>
    <x v="1"/>
    <s v="USD"/>
    <x v="720"/>
    <x v="725"/>
    <x v="0"/>
    <b v="0"/>
    <x v="2"/>
    <x v="2"/>
    <x v="2"/>
  </r>
  <r>
    <n v="798"/>
    <s v="Small-Fuentes"/>
    <s v="Seamless maximized product"/>
    <n v="3400"/>
    <n v="6408"/>
    <x v="788"/>
    <x v="1"/>
    <x v="246"/>
    <n v="52.958677685950413"/>
    <x v="1"/>
    <s v="USD"/>
    <x v="721"/>
    <x v="726"/>
    <x v="0"/>
    <b v="1"/>
    <x v="3"/>
    <x v="3"/>
    <x v="3"/>
  </r>
  <r>
    <n v="799"/>
    <s v="Reid-Day"/>
    <s v="Devolved tertiary time-frame"/>
    <n v="84500"/>
    <n v="73522"/>
    <x v="789"/>
    <x v="0"/>
    <x v="516"/>
    <n v="60.017959183673469"/>
    <x v="4"/>
    <s v="GBP"/>
    <x v="722"/>
    <x v="727"/>
    <x v="0"/>
    <b v="0"/>
    <x v="3"/>
    <x v="3"/>
    <x v="3"/>
  </r>
  <r>
    <n v="800"/>
    <s v="Wallace LLC"/>
    <s v="Centralized regional function"/>
    <n v="100"/>
    <n v="1"/>
    <x v="100"/>
    <x v="0"/>
    <x v="49"/>
    <n v="1"/>
    <x v="5"/>
    <s v="CHF"/>
    <x v="139"/>
    <x v="560"/>
    <x v="0"/>
    <b v="0"/>
    <x v="1"/>
    <x v="1"/>
    <x v="1"/>
  </r>
  <r>
    <n v="801"/>
    <s v="Olson-Bishop"/>
    <s v="User-friendly high-level initiative"/>
    <n v="2300"/>
    <n v="4667"/>
    <x v="790"/>
    <x v="1"/>
    <x v="88"/>
    <n v="44.028301886792455"/>
    <x v="1"/>
    <s v="USD"/>
    <x v="723"/>
    <x v="728"/>
    <x v="0"/>
    <b v="1"/>
    <x v="14"/>
    <x v="7"/>
    <x v="14"/>
  </r>
  <r>
    <n v="802"/>
    <s v="Rodriguez, Anderson and Porter"/>
    <s v="Reverse-engineered zero-defect infrastructure"/>
    <n v="6200"/>
    <n v="12216"/>
    <x v="791"/>
    <x v="1"/>
    <x v="23"/>
    <n v="86.028169014084511"/>
    <x v="1"/>
    <s v="USD"/>
    <x v="704"/>
    <x v="339"/>
    <x v="0"/>
    <b v="0"/>
    <x v="14"/>
    <x v="7"/>
    <x v="14"/>
  </r>
  <r>
    <n v="803"/>
    <s v="Perez, Brown and Meyers"/>
    <s v="Stand-alone background customer loyalty"/>
    <n v="6100"/>
    <n v="6527"/>
    <x v="792"/>
    <x v="1"/>
    <x v="517"/>
    <n v="28.012875536480685"/>
    <x v="1"/>
    <s v="USD"/>
    <x v="724"/>
    <x v="35"/>
    <x v="0"/>
    <b v="0"/>
    <x v="3"/>
    <x v="3"/>
    <x v="3"/>
  </r>
  <r>
    <n v="804"/>
    <s v="English-Mccullough"/>
    <s v="Business-focused discrete software"/>
    <n v="2600"/>
    <n v="6987"/>
    <x v="793"/>
    <x v="1"/>
    <x v="205"/>
    <n v="32.050458715596328"/>
    <x v="1"/>
    <s v="USD"/>
    <x v="725"/>
    <x v="729"/>
    <x v="0"/>
    <b v="0"/>
    <x v="1"/>
    <x v="1"/>
    <x v="1"/>
  </r>
  <r>
    <n v="805"/>
    <s v="Smith-Nguyen"/>
    <s v="Advanced intermediate Graphic Interface"/>
    <n v="9700"/>
    <n v="4932"/>
    <x v="794"/>
    <x v="0"/>
    <x v="109"/>
    <n v="73.611940298507463"/>
    <x v="2"/>
    <s v="AUD"/>
    <x v="660"/>
    <x v="241"/>
    <x v="0"/>
    <b v="0"/>
    <x v="4"/>
    <x v="4"/>
    <x v="4"/>
  </r>
  <r>
    <n v="806"/>
    <s v="Harmon-Madden"/>
    <s v="Adaptive holistic hub"/>
    <n v="700"/>
    <n v="8262"/>
    <x v="795"/>
    <x v="1"/>
    <x v="70"/>
    <n v="108.71052631578948"/>
    <x v="1"/>
    <s v="USD"/>
    <x v="726"/>
    <x v="730"/>
    <x v="0"/>
    <b v="1"/>
    <x v="6"/>
    <x v="4"/>
    <x v="6"/>
  </r>
  <r>
    <n v="807"/>
    <s v="Walker-Taylor"/>
    <s v="Automated uniform concept"/>
    <n v="700"/>
    <n v="1848"/>
    <x v="796"/>
    <x v="1"/>
    <x v="177"/>
    <n v="42.97674418604651"/>
    <x v="1"/>
    <s v="USD"/>
    <x v="727"/>
    <x v="322"/>
    <x v="0"/>
    <b v="1"/>
    <x v="3"/>
    <x v="3"/>
    <x v="3"/>
  </r>
  <r>
    <n v="808"/>
    <s v="Harris, Medina and Mitchell"/>
    <s v="Enhanced regional flexibility"/>
    <n v="5200"/>
    <n v="1583"/>
    <x v="797"/>
    <x v="0"/>
    <x v="161"/>
    <n v="83.315789473684205"/>
    <x v="1"/>
    <s v="USD"/>
    <x v="728"/>
    <x v="731"/>
    <x v="0"/>
    <b v="0"/>
    <x v="0"/>
    <x v="0"/>
    <x v="0"/>
  </r>
  <r>
    <n v="809"/>
    <s v="Williams and Sons"/>
    <s v="Public-key bottom-line algorithm"/>
    <n v="140800"/>
    <n v="88536"/>
    <x v="798"/>
    <x v="0"/>
    <x v="518"/>
    <n v="42"/>
    <x v="5"/>
    <s v="CHF"/>
    <x v="729"/>
    <x v="732"/>
    <x v="0"/>
    <b v="0"/>
    <x v="4"/>
    <x v="4"/>
    <x v="4"/>
  </r>
  <r>
    <n v="810"/>
    <s v="Ball-Fisher"/>
    <s v="Multi-layered intangible instruction set"/>
    <n v="6400"/>
    <n v="12360"/>
    <x v="799"/>
    <x v="1"/>
    <x v="394"/>
    <n v="55.927601809954751"/>
    <x v="1"/>
    <s v="USD"/>
    <x v="730"/>
    <x v="157"/>
    <x v="0"/>
    <b v="1"/>
    <x v="3"/>
    <x v="3"/>
    <x v="3"/>
  </r>
  <r>
    <n v="811"/>
    <s v="Page, Holt and Mack"/>
    <s v="Fundamental methodical emulation"/>
    <n v="92500"/>
    <n v="71320"/>
    <x v="800"/>
    <x v="0"/>
    <x v="89"/>
    <n v="105.03681885125184"/>
    <x v="1"/>
    <s v="USD"/>
    <x v="731"/>
    <x v="733"/>
    <x v="0"/>
    <b v="1"/>
    <x v="11"/>
    <x v="6"/>
    <x v="11"/>
  </r>
  <r>
    <n v="812"/>
    <s v="Landry Group"/>
    <s v="Expanded value-added hardware"/>
    <n v="59700"/>
    <n v="134640"/>
    <x v="801"/>
    <x v="1"/>
    <x v="519"/>
    <n v="48"/>
    <x v="0"/>
    <s v="CAD"/>
    <x v="78"/>
    <x v="734"/>
    <x v="0"/>
    <b v="0"/>
    <x v="9"/>
    <x v="5"/>
    <x v="9"/>
  </r>
  <r>
    <n v="813"/>
    <s v="Buckley Group"/>
    <s v="Diverse high-level attitude"/>
    <n v="3200"/>
    <n v="7661"/>
    <x v="802"/>
    <x v="1"/>
    <x v="520"/>
    <n v="112.66176470588235"/>
    <x v="1"/>
    <s v="USD"/>
    <x v="732"/>
    <x v="735"/>
    <x v="0"/>
    <b v="0"/>
    <x v="11"/>
    <x v="6"/>
    <x v="11"/>
  </r>
  <r>
    <n v="814"/>
    <s v="Vincent PLC"/>
    <s v="Visionary 24hour analyzer"/>
    <n v="3200"/>
    <n v="2950"/>
    <x v="803"/>
    <x v="0"/>
    <x v="521"/>
    <n v="81.944444444444443"/>
    <x v="3"/>
    <s v="DKK"/>
    <x v="733"/>
    <x v="736"/>
    <x v="0"/>
    <b v="1"/>
    <x v="1"/>
    <x v="1"/>
    <x v="1"/>
  </r>
  <r>
    <n v="815"/>
    <s v="Watson-Douglas"/>
    <s v="Centralized bandwidth-monitored leverage"/>
    <n v="9000"/>
    <n v="11721"/>
    <x v="804"/>
    <x v="1"/>
    <x v="236"/>
    <n v="64.049180327868854"/>
    <x v="0"/>
    <s v="CAD"/>
    <x v="734"/>
    <x v="737"/>
    <x v="0"/>
    <b v="0"/>
    <x v="1"/>
    <x v="1"/>
    <x v="1"/>
  </r>
  <r>
    <n v="816"/>
    <s v="Jones, Casey and Jones"/>
    <s v="Ergonomic mission-critical moratorium"/>
    <n v="2300"/>
    <n v="14150"/>
    <x v="805"/>
    <x v="1"/>
    <x v="221"/>
    <n v="106.39097744360902"/>
    <x v="1"/>
    <s v="USD"/>
    <x v="406"/>
    <x v="738"/>
    <x v="1"/>
    <b v="1"/>
    <x v="3"/>
    <x v="3"/>
    <x v="3"/>
  </r>
  <r>
    <n v="817"/>
    <s v="Alvarez-Bauer"/>
    <s v="Front-line intermediate moderator"/>
    <n v="51300"/>
    <n v="189192"/>
    <x v="806"/>
    <x v="1"/>
    <x v="522"/>
    <n v="76.011249497790274"/>
    <x v="6"/>
    <s v="EUR"/>
    <x v="735"/>
    <x v="739"/>
    <x v="0"/>
    <b v="1"/>
    <x v="9"/>
    <x v="5"/>
    <x v="9"/>
  </r>
  <r>
    <n v="818"/>
    <s v="Martinez LLC"/>
    <s v="Automated local secured line"/>
    <n v="700"/>
    <n v="7664"/>
    <x v="807"/>
    <x v="1"/>
    <x v="464"/>
    <n v="111.07246376811594"/>
    <x v="1"/>
    <s v="USD"/>
    <x v="736"/>
    <x v="740"/>
    <x v="0"/>
    <b v="1"/>
    <x v="3"/>
    <x v="3"/>
    <x v="3"/>
  </r>
  <r>
    <n v="819"/>
    <s v="Buck-Khan"/>
    <s v="Integrated bandwidth-monitored alliance"/>
    <n v="8900"/>
    <n v="4509"/>
    <x v="808"/>
    <x v="0"/>
    <x v="523"/>
    <n v="95.936170212765958"/>
    <x v="1"/>
    <s v="USD"/>
    <x v="737"/>
    <x v="697"/>
    <x v="1"/>
    <b v="0"/>
    <x v="11"/>
    <x v="6"/>
    <x v="11"/>
  </r>
  <r>
    <n v="820"/>
    <s v="Valdez, Williams and Meyer"/>
    <s v="Cross-group heuristic forecast"/>
    <n v="1500"/>
    <n v="12009"/>
    <x v="809"/>
    <x v="1"/>
    <x v="524"/>
    <n v="43.043010752688176"/>
    <x v="4"/>
    <s v="GBP"/>
    <x v="192"/>
    <x v="741"/>
    <x v="0"/>
    <b v="1"/>
    <x v="1"/>
    <x v="1"/>
    <x v="1"/>
  </r>
  <r>
    <n v="821"/>
    <s v="Alvarez-Andrews"/>
    <s v="Extended impactful secured line"/>
    <n v="4900"/>
    <n v="14273"/>
    <x v="810"/>
    <x v="1"/>
    <x v="155"/>
    <n v="67.966666666666669"/>
    <x v="1"/>
    <s v="USD"/>
    <x v="738"/>
    <x v="742"/>
    <x v="0"/>
    <b v="0"/>
    <x v="4"/>
    <x v="4"/>
    <x v="4"/>
  </r>
  <r>
    <n v="822"/>
    <s v="Stewart and Sons"/>
    <s v="Distributed optimizing protocol"/>
    <n v="54000"/>
    <n v="188982"/>
    <x v="811"/>
    <x v="1"/>
    <x v="525"/>
    <n v="89.991428571428571"/>
    <x v="1"/>
    <s v="USD"/>
    <x v="739"/>
    <x v="743"/>
    <x v="0"/>
    <b v="0"/>
    <x v="1"/>
    <x v="1"/>
    <x v="1"/>
  </r>
  <r>
    <n v="823"/>
    <s v="Dyer Inc"/>
    <s v="Secured well-modulated system engine"/>
    <n v="4100"/>
    <n v="14640"/>
    <x v="812"/>
    <x v="1"/>
    <x v="526"/>
    <n v="58.095238095238095"/>
    <x v="1"/>
    <s v="USD"/>
    <x v="613"/>
    <x v="744"/>
    <x v="1"/>
    <b v="1"/>
    <x v="1"/>
    <x v="1"/>
    <x v="1"/>
  </r>
  <r>
    <n v="824"/>
    <s v="Anderson, Williams and Cox"/>
    <s v="Streamlined national benchmark"/>
    <n v="85000"/>
    <n v="107516"/>
    <x v="813"/>
    <x v="1"/>
    <x v="527"/>
    <n v="83.996875000000003"/>
    <x v="1"/>
    <s v="USD"/>
    <x v="740"/>
    <x v="269"/>
    <x v="0"/>
    <b v="1"/>
    <x v="9"/>
    <x v="5"/>
    <x v="9"/>
  </r>
  <r>
    <n v="825"/>
    <s v="Solomon PLC"/>
    <s v="Open-architected 24/7 infrastructure"/>
    <n v="3600"/>
    <n v="13950"/>
    <x v="814"/>
    <x v="1"/>
    <x v="144"/>
    <n v="88.853503184713375"/>
    <x v="4"/>
    <s v="GBP"/>
    <x v="145"/>
    <x v="745"/>
    <x v="0"/>
    <b v="0"/>
    <x v="12"/>
    <x v="4"/>
    <x v="12"/>
  </r>
  <r>
    <n v="826"/>
    <s v="Miller-Hubbard"/>
    <s v="Digitized 6thgeneration Local Area Network"/>
    <n v="2800"/>
    <n v="12797"/>
    <x v="815"/>
    <x v="1"/>
    <x v="346"/>
    <n v="65.963917525773198"/>
    <x v="1"/>
    <s v="USD"/>
    <x v="741"/>
    <x v="746"/>
    <x v="0"/>
    <b v="1"/>
    <x v="3"/>
    <x v="3"/>
    <x v="3"/>
  </r>
  <r>
    <n v="827"/>
    <s v="Miranda, Martinez and Lowery"/>
    <s v="Innovative actuating artificial intelligence"/>
    <n v="2300"/>
    <n v="6134"/>
    <x v="816"/>
    <x v="1"/>
    <x v="172"/>
    <n v="74.804878048780495"/>
    <x v="2"/>
    <s v="AUD"/>
    <x v="742"/>
    <x v="747"/>
    <x v="0"/>
    <b v="1"/>
    <x v="6"/>
    <x v="4"/>
    <x v="6"/>
  </r>
  <r>
    <n v="828"/>
    <s v="Munoz, Cherry and Bell"/>
    <s v="Cross-platform reciprocal budgetary management"/>
    <n v="7100"/>
    <n v="4899"/>
    <x v="817"/>
    <x v="0"/>
    <x v="131"/>
    <n v="69.98571428571428"/>
    <x v="1"/>
    <s v="USD"/>
    <x v="202"/>
    <x v="503"/>
    <x v="0"/>
    <b v="0"/>
    <x v="3"/>
    <x v="3"/>
    <x v="3"/>
  </r>
  <r>
    <n v="829"/>
    <s v="Baker-Higgins"/>
    <s v="Vision-oriented scalable portal"/>
    <n v="9600"/>
    <n v="4929"/>
    <x v="818"/>
    <x v="0"/>
    <x v="110"/>
    <n v="32.006493506493506"/>
    <x v="1"/>
    <s v="USD"/>
    <x v="743"/>
    <x v="748"/>
    <x v="0"/>
    <b v="0"/>
    <x v="3"/>
    <x v="3"/>
    <x v="3"/>
  </r>
  <r>
    <n v="830"/>
    <s v="Johnson, Turner and Carroll"/>
    <s v="Persevering zero administration knowledge user"/>
    <n v="121600"/>
    <n v="1424"/>
    <x v="819"/>
    <x v="0"/>
    <x v="528"/>
    <n v="64.727272727272734"/>
    <x v="1"/>
    <s v="USD"/>
    <x v="744"/>
    <x v="330"/>
    <x v="0"/>
    <b v="0"/>
    <x v="3"/>
    <x v="3"/>
    <x v="3"/>
  </r>
  <r>
    <n v="831"/>
    <s v="Ward PLC"/>
    <s v="Front-line bottom-line Graphic Interface"/>
    <n v="97100"/>
    <n v="105817"/>
    <x v="820"/>
    <x v="1"/>
    <x v="529"/>
    <n v="24.998110087408456"/>
    <x v="1"/>
    <s v="USD"/>
    <x v="745"/>
    <x v="749"/>
    <x v="0"/>
    <b v="0"/>
    <x v="14"/>
    <x v="7"/>
    <x v="14"/>
  </r>
  <r>
    <n v="832"/>
    <s v="Bradley, Beck and Mayo"/>
    <s v="Synergized fault-tolerant hierarchy"/>
    <n v="43200"/>
    <n v="136156"/>
    <x v="821"/>
    <x v="1"/>
    <x v="265"/>
    <n v="104.97764070932922"/>
    <x v="3"/>
    <s v="DKK"/>
    <x v="746"/>
    <x v="750"/>
    <x v="1"/>
    <b v="0"/>
    <x v="18"/>
    <x v="5"/>
    <x v="18"/>
  </r>
  <r>
    <n v="833"/>
    <s v="Levine, Martin and Hernandez"/>
    <s v="Expanded asynchronous groupware"/>
    <n v="6800"/>
    <n v="10723"/>
    <x v="822"/>
    <x v="1"/>
    <x v="34"/>
    <n v="64.987878787878785"/>
    <x v="3"/>
    <s v="DKK"/>
    <x v="747"/>
    <x v="751"/>
    <x v="0"/>
    <b v="0"/>
    <x v="18"/>
    <x v="5"/>
    <x v="18"/>
  </r>
  <r>
    <n v="834"/>
    <s v="Gallegos, Wagner and Gaines"/>
    <s v="Expanded fault-tolerant emulation"/>
    <n v="7300"/>
    <n v="11228"/>
    <x v="823"/>
    <x v="1"/>
    <x v="530"/>
    <n v="94.352941176470594"/>
    <x v="1"/>
    <s v="USD"/>
    <x v="362"/>
    <x v="451"/>
    <x v="0"/>
    <b v="0"/>
    <x v="3"/>
    <x v="3"/>
    <x v="3"/>
  </r>
  <r>
    <n v="835"/>
    <s v="Hodges, Smith and Kelly"/>
    <s v="Future-proofed 24hour model"/>
    <n v="86200"/>
    <n v="77355"/>
    <x v="824"/>
    <x v="0"/>
    <x v="531"/>
    <n v="44.001706484641637"/>
    <x v="1"/>
    <s v="USD"/>
    <x v="748"/>
    <x v="752"/>
    <x v="0"/>
    <b v="0"/>
    <x v="2"/>
    <x v="2"/>
    <x v="2"/>
  </r>
  <r>
    <n v="836"/>
    <s v="Macias Inc"/>
    <s v="Optimized didactic intranet"/>
    <n v="8100"/>
    <n v="6086"/>
    <x v="825"/>
    <x v="0"/>
    <x v="115"/>
    <n v="64.744680851063833"/>
    <x v="1"/>
    <s v="USD"/>
    <x v="749"/>
    <x v="753"/>
    <x v="0"/>
    <b v="0"/>
    <x v="7"/>
    <x v="1"/>
    <x v="7"/>
  </r>
  <r>
    <n v="837"/>
    <s v="Cook-Ortiz"/>
    <s v="Right-sized dedicated standardization"/>
    <n v="17700"/>
    <n v="150960"/>
    <x v="826"/>
    <x v="1"/>
    <x v="532"/>
    <n v="84.00667779632721"/>
    <x v="1"/>
    <s v="USD"/>
    <x v="643"/>
    <x v="754"/>
    <x v="0"/>
    <b v="0"/>
    <x v="17"/>
    <x v="1"/>
    <x v="17"/>
  </r>
  <r>
    <n v="838"/>
    <s v="Jordan-Fischer"/>
    <s v="Vision-oriented high-level extranet"/>
    <n v="6400"/>
    <n v="8890"/>
    <x v="827"/>
    <x v="1"/>
    <x v="210"/>
    <n v="34.061302681992338"/>
    <x v="1"/>
    <s v="USD"/>
    <x v="750"/>
    <x v="755"/>
    <x v="0"/>
    <b v="0"/>
    <x v="3"/>
    <x v="3"/>
    <x v="3"/>
  </r>
  <r>
    <n v="839"/>
    <s v="Pierce-Ramirez"/>
    <s v="Organized scalable initiative"/>
    <n v="7700"/>
    <n v="14644"/>
    <x v="828"/>
    <x v="1"/>
    <x v="144"/>
    <n v="93.273885350318466"/>
    <x v="1"/>
    <s v="USD"/>
    <x v="751"/>
    <x v="756"/>
    <x v="0"/>
    <b v="1"/>
    <x v="4"/>
    <x v="4"/>
    <x v="4"/>
  </r>
  <r>
    <n v="840"/>
    <s v="Howell and Sons"/>
    <s v="Enhanced regional moderator"/>
    <n v="116300"/>
    <n v="116583"/>
    <x v="829"/>
    <x v="1"/>
    <x v="533"/>
    <n v="32.998301726577978"/>
    <x v="1"/>
    <s v="USD"/>
    <x v="752"/>
    <x v="757"/>
    <x v="0"/>
    <b v="1"/>
    <x v="3"/>
    <x v="3"/>
    <x v="3"/>
  </r>
  <r>
    <n v="841"/>
    <s v="Garcia, Dunn and Richardson"/>
    <s v="Automated even-keeled emulation"/>
    <n v="9100"/>
    <n v="12991"/>
    <x v="830"/>
    <x v="1"/>
    <x v="287"/>
    <n v="83.812903225806451"/>
    <x v="1"/>
    <s v="USD"/>
    <x v="753"/>
    <x v="758"/>
    <x v="0"/>
    <b v="0"/>
    <x v="2"/>
    <x v="2"/>
    <x v="2"/>
  </r>
  <r>
    <n v="842"/>
    <s v="Lawson and Sons"/>
    <s v="Reverse-engineered multi-tasking product"/>
    <n v="1500"/>
    <n v="8447"/>
    <x v="831"/>
    <x v="1"/>
    <x v="227"/>
    <n v="63.992424242424242"/>
    <x v="6"/>
    <s v="EUR"/>
    <x v="754"/>
    <x v="759"/>
    <x v="0"/>
    <b v="0"/>
    <x v="8"/>
    <x v="2"/>
    <x v="8"/>
  </r>
  <r>
    <n v="843"/>
    <s v="Porter-Hicks"/>
    <s v="De-engineered next generation parallelism"/>
    <n v="8800"/>
    <n v="2703"/>
    <x v="832"/>
    <x v="0"/>
    <x v="254"/>
    <n v="81.909090909090907"/>
    <x v="1"/>
    <s v="USD"/>
    <x v="755"/>
    <x v="760"/>
    <x v="0"/>
    <b v="0"/>
    <x v="14"/>
    <x v="7"/>
    <x v="14"/>
  </r>
  <r>
    <n v="844"/>
    <s v="Rodriguez-Hansen"/>
    <s v="Intuitive cohesive groupware"/>
    <n v="8800"/>
    <n v="8747"/>
    <x v="833"/>
    <x v="3"/>
    <x v="115"/>
    <n v="93.053191489361708"/>
    <x v="1"/>
    <s v="USD"/>
    <x v="756"/>
    <x v="761"/>
    <x v="0"/>
    <b v="0"/>
    <x v="4"/>
    <x v="4"/>
    <x v="4"/>
  </r>
  <r>
    <n v="845"/>
    <s v="Williams LLC"/>
    <s v="Up-sized high-level access"/>
    <n v="69900"/>
    <n v="138087"/>
    <x v="834"/>
    <x v="1"/>
    <x v="534"/>
    <n v="101.98449039881831"/>
    <x v="4"/>
    <s v="GBP"/>
    <x v="757"/>
    <x v="78"/>
    <x v="0"/>
    <b v="0"/>
    <x v="2"/>
    <x v="2"/>
    <x v="2"/>
  </r>
  <r>
    <n v="846"/>
    <s v="Cooper, Stanley and Bryant"/>
    <s v="Phased empowering success"/>
    <n v="1000"/>
    <n v="5085"/>
    <x v="835"/>
    <x v="1"/>
    <x v="44"/>
    <n v="105.9375"/>
    <x v="1"/>
    <s v="USD"/>
    <x v="758"/>
    <x v="762"/>
    <x v="1"/>
    <b v="1"/>
    <x v="2"/>
    <x v="2"/>
    <x v="2"/>
  </r>
  <r>
    <n v="847"/>
    <s v="Miller, Glenn and Adams"/>
    <s v="Distributed actuating project"/>
    <n v="4700"/>
    <n v="11174"/>
    <x v="836"/>
    <x v="1"/>
    <x v="460"/>
    <n v="101.58181818181818"/>
    <x v="1"/>
    <s v="USD"/>
    <x v="759"/>
    <x v="763"/>
    <x v="0"/>
    <b v="0"/>
    <x v="0"/>
    <x v="0"/>
    <x v="0"/>
  </r>
  <r>
    <n v="848"/>
    <s v="Cole, Salazar and Moreno"/>
    <s v="Robust motivating orchestration"/>
    <n v="3200"/>
    <n v="10831"/>
    <x v="837"/>
    <x v="1"/>
    <x v="535"/>
    <n v="62.970930232558139"/>
    <x v="1"/>
    <s v="USD"/>
    <x v="760"/>
    <x v="764"/>
    <x v="0"/>
    <b v="0"/>
    <x v="6"/>
    <x v="4"/>
    <x v="6"/>
  </r>
  <r>
    <n v="849"/>
    <s v="Jones-Ryan"/>
    <s v="Vision-oriented uniform instruction set"/>
    <n v="6700"/>
    <n v="8917"/>
    <x v="838"/>
    <x v="1"/>
    <x v="253"/>
    <n v="29.045602605863191"/>
    <x v="1"/>
    <s v="USD"/>
    <x v="761"/>
    <x v="765"/>
    <x v="0"/>
    <b v="1"/>
    <x v="7"/>
    <x v="1"/>
    <x v="7"/>
  </r>
  <r>
    <n v="850"/>
    <s v="Hood, Perez and Meadows"/>
    <s v="Cross-group upward-trending hierarchy"/>
    <n v="100"/>
    <n v="1"/>
    <x v="100"/>
    <x v="0"/>
    <x v="49"/>
    <n v="1"/>
    <x v="1"/>
    <s v="USD"/>
    <x v="762"/>
    <x v="539"/>
    <x v="1"/>
    <b v="0"/>
    <x v="1"/>
    <x v="1"/>
    <x v="1"/>
  </r>
  <r>
    <n v="851"/>
    <s v="Bright and Sons"/>
    <s v="Object-based needs-based info-mediaries"/>
    <n v="6000"/>
    <n v="12468"/>
    <x v="839"/>
    <x v="1"/>
    <x v="415"/>
    <n v="77.924999999999997"/>
    <x v="1"/>
    <s v="USD"/>
    <x v="444"/>
    <x v="766"/>
    <x v="0"/>
    <b v="0"/>
    <x v="5"/>
    <x v="1"/>
    <x v="5"/>
  </r>
  <r>
    <n v="852"/>
    <s v="Brady Ltd"/>
    <s v="Open-source reciprocal standardization"/>
    <n v="4900"/>
    <n v="2505"/>
    <x v="840"/>
    <x v="0"/>
    <x v="249"/>
    <n v="80.806451612903231"/>
    <x v="1"/>
    <s v="USD"/>
    <x v="763"/>
    <x v="422"/>
    <x v="0"/>
    <b v="1"/>
    <x v="11"/>
    <x v="6"/>
    <x v="11"/>
  </r>
  <r>
    <n v="853"/>
    <s v="Collier LLC"/>
    <s v="Secured well-modulated projection"/>
    <n v="17100"/>
    <n v="111502"/>
    <x v="841"/>
    <x v="1"/>
    <x v="50"/>
    <n v="76.006816632583508"/>
    <x v="0"/>
    <s v="CAD"/>
    <x v="764"/>
    <x v="767"/>
    <x v="0"/>
    <b v="1"/>
    <x v="7"/>
    <x v="1"/>
    <x v="7"/>
  </r>
  <r>
    <n v="854"/>
    <s v="Campbell, Thomas and Obrien"/>
    <s v="Multi-channeled secondary middleware"/>
    <n v="171000"/>
    <n v="194309"/>
    <x v="842"/>
    <x v="1"/>
    <x v="536"/>
    <n v="72.993613824192337"/>
    <x v="0"/>
    <s v="CAD"/>
    <x v="765"/>
    <x v="768"/>
    <x v="0"/>
    <b v="0"/>
    <x v="13"/>
    <x v="5"/>
    <x v="13"/>
  </r>
  <r>
    <n v="855"/>
    <s v="Moses-Terry"/>
    <s v="Horizontal clear-thinking framework"/>
    <n v="23400"/>
    <n v="23956"/>
    <x v="843"/>
    <x v="1"/>
    <x v="15"/>
    <n v="53"/>
    <x v="2"/>
    <s v="AUD"/>
    <x v="766"/>
    <x v="214"/>
    <x v="0"/>
    <b v="0"/>
    <x v="3"/>
    <x v="3"/>
    <x v="3"/>
  </r>
  <r>
    <n v="856"/>
    <s v="Williams and Sons"/>
    <s v="Profound composite core"/>
    <n v="2400"/>
    <n v="8558"/>
    <x v="844"/>
    <x v="1"/>
    <x v="1"/>
    <n v="54.164556962025316"/>
    <x v="1"/>
    <s v="USD"/>
    <x v="767"/>
    <x v="769"/>
    <x v="0"/>
    <b v="0"/>
    <x v="0"/>
    <x v="0"/>
    <x v="0"/>
  </r>
  <r>
    <n v="857"/>
    <s v="Miranda, Gray and Hale"/>
    <s v="Programmable disintermediate matrices"/>
    <n v="5300"/>
    <n v="7413"/>
    <x v="845"/>
    <x v="1"/>
    <x v="537"/>
    <n v="32.946666666666665"/>
    <x v="5"/>
    <s v="CHF"/>
    <x v="768"/>
    <x v="770"/>
    <x v="1"/>
    <b v="0"/>
    <x v="12"/>
    <x v="4"/>
    <x v="12"/>
  </r>
  <r>
    <n v="858"/>
    <s v="Ayala, Crawford and Taylor"/>
    <s v="Realigned 5thgeneration knowledge user"/>
    <n v="4000"/>
    <n v="2778"/>
    <x v="846"/>
    <x v="0"/>
    <x v="164"/>
    <n v="79.371428571428567"/>
    <x v="1"/>
    <s v="USD"/>
    <x v="769"/>
    <x v="771"/>
    <x v="1"/>
    <b v="0"/>
    <x v="0"/>
    <x v="0"/>
    <x v="0"/>
  </r>
  <r>
    <n v="859"/>
    <s v="Martinez Ltd"/>
    <s v="Multi-layered upward-trending groupware"/>
    <n v="7300"/>
    <n v="2594"/>
    <x v="847"/>
    <x v="0"/>
    <x v="377"/>
    <n v="41.174603174603178"/>
    <x v="1"/>
    <s v="USD"/>
    <x v="770"/>
    <x v="250"/>
    <x v="0"/>
    <b v="1"/>
    <x v="3"/>
    <x v="3"/>
    <x v="3"/>
  </r>
  <r>
    <n v="860"/>
    <s v="Lee PLC"/>
    <s v="Re-contextualized leadingedge firmware"/>
    <n v="2000"/>
    <n v="5033"/>
    <x v="848"/>
    <x v="1"/>
    <x v="167"/>
    <n v="77.430769230769229"/>
    <x v="1"/>
    <s v="USD"/>
    <x v="771"/>
    <x v="772"/>
    <x v="0"/>
    <b v="1"/>
    <x v="8"/>
    <x v="2"/>
    <x v="8"/>
  </r>
  <r>
    <n v="861"/>
    <s v="Young, Ramsey and Powell"/>
    <s v="Devolved disintermediate analyzer"/>
    <n v="8800"/>
    <n v="9317"/>
    <x v="849"/>
    <x v="1"/>
    <x v="25"/>
    <n v="57.159509202453989"/>
    <x v="1"/>
    <s v="USD"/>
    <x v="772"/>
    <x v="773"/>
    <x v="0"/>
    <b v="0"/>
    <x v="3"/>
    <x v="3"/>
    <x v="3"/>
  </r>
  <r>
    <n v="862"/>
    <s v="Lewis and Sons"/>
    <s v="Profound disintermediate open system"/>
    <n v="3500"/>
    <n v="6560"/>
    <x v="850"/>
    <x v="1"/>
    <x v="72"/>
    <n v="77.17647058823529"/>
    <x v="1"/>
    <s v="USD"/>
    <x v="773"/>
    <x v="774"/>
    <x v="0"/>
    <b v="0"/>
    <x v="3"/>
    <x v="3"/>
    <x v="3"/>
  </r>
  <r>
    <n v="863"/>
    <s v="Davis-Johnson"/>
    <s v="Automated reciprocal protocol"/>
    <n v="1400"/>
    <n v="5415"/>
    <x v="851"/>
    <x v="1"/>
    <x v="538"/>
    <n v="24.953917050691246"/>
    <x v="1"/>
    <s v="USD"/>
    <x v="774"/>
    <x v="331"/>
    <x v="0"/>
    <b v="1"/>
    <x v="19"/>
    <x v="4"/>
    <x v="19"/>
  </r>
  <r>
    <n v="864"/>
    <s v="Stevenson-Thompson"/>
    <s v="Automated static workforce"/>
    <n v="4200"/>
    <n v="14577"/>
    <x v="852"/>
    <x v="1"/>
    <x v="503"/>
    <n v="97.18"/>
    <x v="1"/>
    <s v="USD"/>
    <x v="775"/>
    <x v="775"/>
    <x v="0"/>
    <b v="0"/>
    <x v="12"/>
    <x v="4"/>
    <x v="12"/>
  </r>
  <r>
    <n v="865"/>
    <s v="Ellis, Smith and Armstrong"/>
    <s v="Horizontal attitude-oriented help-desk"/>
    <n v="81000"/>
    <n v="150515"/>
    <x v="853"/>
    <x v="1"/>
    <x v="539"/>
    <n v="46.000916870415651"/>
    <x v="1"/>
    <s v="USD"/>
    <x v="776"/>
    <x v="776"/>
    <x v="0"/>
    <b v="0"/>
    <x v="3"/>
    <x v="3"/>
    <x v="3"/>
  </r>
  <r>
    <n v="866"/>
    <s v="Jackson-Brown"/>
    <s v="Versatile 5thgeneration matrices"/>
    <n v="182800"/>
    <n v="79045"/>
    <x v="854"/>
    <x v="3"/>
    <x v="540"/>
    <n v="88.023385300668153"/>
    <x v="1"/>
    <s v="USD"/>
    <x v="777"/>
    <x v="777"/>
    <x v="0"/>
    <b v="0"/>
    <x v="14"/>
    <x v="7"/>
    <x v="14"/>
  </r>
  <r>
    <n v="867"/>
    <s v="Kane, Pruitt and Rivera"/>
    <s v="Cross-platform next generation service-desk"/>
    <n v="4800"/>
    <n v="7797"/>
    <x v="855"/>
    <x v="1"/>
    <x v="402"/>
    <n v="25.99"/>
    <x v="1"/>
    <s v="USD"/>
    <x v="778"/>
    <x v="778"/>
    <x v="0"/>
    <b v="0"/>
    <x v="0"/>
    <x v="0"/>
    <x v="0"/>
  </r>
  <r>
    <n v="868"/>
    <s v="Wood, Buckley and Meza"/>
    <s v="Front-line web-enabled installation"/>
    <n v="7000"/>
    <n v="12939"/>
    <x v="856"/>
    <x v="1"/>
    <x v="105"/>
    <n v="102.69047619047619"/>
    <x v="1"/>
    <s v="USD"/>
    <x v="779"/>
    <x v="779"/>
    <x v="0"/>
    <b v="0"/>
    <x v="3"/>
    <x v="3"/>
    <x v="3"/>
  </r>
  <r>
    <n v="869"/>
    <s v="Brown-Williams"/>
    <s v="Multi-channeled responsive product"/>
    <n v="161900"/>
    <n v="38376"/>
    <x v="857"/>
    <x v="0"/>
    <x v="541"/>
    <n v="72.958174904942965"/>
    <x v="1"/>
    <s v="USD"/>
    <x v="780"/>
    <x v="780"/>
    <x v="0"/>
    <b v="0"/>
    <x v="6"/>
    <x v="4"/>
    <x v="6"/>
  </r>
  <r>
    <n v="870"/>
    <s v="Hansen-Austin"/>
    <s v="Adaptive demand-driven encryption"/>
    <n v="7700"/>
    <n v="6920"/>
    <x v="858"/>
    <x v="0"/>
    <x v="246"/>
    <n v="57.190082644628099"/>
    <x v="1"/>
    <s v="USD"/>
    <x v="335"/>
    <x v="781"/>
    <x v="0"/>
    <b v="0"/>
    <x v="3"/>
    <x v="3"/>
    <x v="3"/>
  </r>
  <r>
    <n v="871"/>
    <s v="Santana-George"/>
    <s v="Re-engineered client-driven knowledge user"/>
    <n v="71500"/>
    <n v="194912"/>
    <x v="859"/>
    <x v="1"/>
    <x v="542"/>
    <n v="84.013793103448279"/>
    <x v="1"/>
    <s v="USD"/>
    <x v="535"/>
    <x v="782"/>
    <x v="0"/>
    <b v="1"/>
    <x v="3"/>
    <x v="3"/>
    <x v="3"/>
  </r>
  <r>
    <n v="872"/>
    <s v="Davis LLC"/>
    <s v="Compatible logistical paradigm"/>
    <n v="4700"/>
    <n v="7992"/>
    <x v="860"/>
    <x v="1"/>
    <x v="543"/>
    <n v="98.666666666666671"/>
    <x v="2"/>
    <s v="AUD"/>
    <x v="270"/>
    <x v="783"/>
    <x v="0"/>
    <b v="0"/>
    <x v="22"/>
    <x v="4"/>
    <x v="22"/>
  </r>
  <r>
    <n v="873"/>
    <s v="Vazquez, Ochoa and Clark"/>
    <s v="Intuitive value-added installation"/>
    <n v="42100"/>
    <n v="79268"/>
    <x v="861"/>
    <x v="1"/>
    <x v="544"/>
    <n v="42.007419183889773"/>
    <x v="1"/>
    <s v="USD"/>
    <x v="781"/>
    <x v="393"/>
    <x v="0"/>
    <b v="0"/>
    <x v="14"/>
    <x v="7"/>
    <x v="14"/>
  </r>
  <r>
    <n v="874"/>
    <s v="Chung-Nguyen"/>
    <s v="Managed discrete parallelism"/>
    <n v="40200"/>
    <n v="139468"/>
    <x v="862"/>
    <x v="1"/>
    <x v="545"/>
    <n v="32.002753556677376"/>
    <x v="1"/>
    <s v="USD"/>
    <x v="782"/>
    <x v="784"/>
    <x v="0"/>
    <b v="1"/>
    <x v="14"/>
    <x v="7"/>
    <x v="14"/>
  </r>
  <r>
    <n v="875"/>
    <s v="Mueller-Harmon"/>
    <s v="Implemented tangible approach"/>
    <n v="7900"/>
    <n v="5465"/>
    <x v="863"/>
    <x v="0"/>
    <x v="109"/>
    <n v="81.567164179104481"/>
    <x v="1"/>
    <s v="USD"/>
    <x v="783"/>
    <x v="785"/>
    <x v="0"/>
    <b v="0"/>
    <x v="1"/>
    <x v="1"/>
    <x v="1"/>
  </r>
  <r>
    <n v="876"/>
    <s v="Dixon, Perez and Banks"/>
    <s v="Re-engineered encompassing definition"/>
    <n v="8300"/>
    <n v="2111"/>
    <x v="864"/>
    <x v="0"/>
    <x v="176"/>
    <n v="37.035087719298247"/>
    <x v="0"/>
    <s v="CAD"/>
    <x v="784"/>
    <x v="229"/>
    <x v="0"/>
    <b v="0"/>
    <x v="14"/>
    <x v="7"/>
    <x v="14"/>
  </r>
  <r>
    <n v="877"/>
    <s v="Estrada Group"/>
    <s v="Multi-lateral uniform collaboration"/>
    <n v="163600"/>
    <n v="126628"/>
    <x v="865"/>
    <x v="0"/>
    <x v="546"/>
    <n v="103.033360455655"/>
    <x v="1"/>
    <s v="USD"/>
    <x v="785"/>
    <x v="786"/>
    <x v="0"/>
    <b v="0"/>
    <x v="0"/>
    <x v="0"/>
    <x v="0"/>
  </r>
  <r>
    <n v="878"/>
    <s v="Lutz Group"/>
    <s v="Enterprise-wide foreground paradigm"/>
    <n v="2700"/>
    <n v="1012"/>
    <x v="866"/>
    <x v="0"/>
    <x v="65"/>
    <n v="84.333333333333329"/>
    <x v="6"/>
    <s v="EUR"/>
    <x v="786"/>
    <x v="787"/>
    <x v="0"/>
    <b v="0"/>
    <x v="16"/>
    <x v="1"/>
    <x v="16"/>
  </r>
  <r>
    <n v="879"/>
    <s v="Ortiz Inc"/>
    <s v="Stand-alone incremental parallelism"/>
    <n v="1000"/>
    <n v="5438"/>
    <x v="867"/>
    <x v="1"/>
    <x v="4"/>
    <n v="102.60377358490567"/>
    <x v="1"/>
    <s v="USD"/>
    <x v="787"/>
    <x v="341"/>
    <x v="0"/>
    <b v="0"/>
    <x v="9"/>
    <x v="5"/>
    <x v="9"/>
  </r>
  <r>
    <n v="880"/>
    <s v="Craig, Ellis and Miller"/>
    <s v="Persevering 5thgeneration throughput"/>
    <n v="84500"/>
    <n v="193101"/>
    <x v="868"/>
    <x v="1"/>
    <x v="547"/>
    <n v="79.992129246064621"/>
    <x v="1"/>
    <s v="USD"/>
    <x v="788"/>
    <x v="788"/>
    <x v="0"/>
    <b v="0"/>
    <x v="5"/>
    <x v="1"/>
    <x v="5"/>
  </r>
  <r>
    <n v="881"/>
    <s v="Charles Inc"/>
    <s v="Implemented object-oriented synergy"/>
    <n v="81300"/>
    <n v="31665"/>
    <x v="869"/>
    <x v="0"/>
    <x v="15"/>
    <n v="70.055309734513273"/>
    <x v="1"/>
    <s v="USD"/>
    <x v="330"/>
    <x v="789"/>
    <x v="0"/>
    <b v="1"/>
    <x v="3"/>
    <x v="3"/>
    <x v="3"/>
  </r>
  <r>
    <n v="882"/>
    <s v="White-Rosario"/>
    <s v="Balanced demand-driven definition"/>
    <n v="800"/>
    <n v="2960"/>
    <x v="870"/>
    <x v="1"/>
    <x v="175"/>
    <n v="37"/>
    <x v="1"/>
    <s v="USD"/>
    <x v="789"/>
    <x v="790"/>
    <x v="0"/>
    <b v="0"/>
    <x v="3"/>
    <x v="3"/>
    <x v="3"/>
  </r>
  <r>
    <n v="883"/>
    <s v="Simmons-Villarreal"/>
    <s v="Customer-focused mobile Graphic Interface"/>
    <n v="3400"/>
    <n v="8089"/>
    <x v="871"/>
    <x v="1"/>
    <x v="548"/>
    <n v="41.911917098445599"/>
    <x v="1"/>
    <s v="USD"/>
    <x v="790"/>
    <x v="791"/>
    <x v="0"/>
    <b v="0"/>
    <x v="12"/>
    <x v="4"/>
    <x v="12"/>
  </r>
  <r>
    <n v="884"/>
    <s v="Strickland Group"/>
    <s v="Horizontal secondary interface"/>
    <n v="170800"/>
    <n v="109374"/>
    <x v="872"/>
    <x v="0"/>
    <x v="549"/>
    <n v="57.992576882290564"/>
    <x v="1"/>
    <s v="USD"/>
    <x v="791"/>
    <x v="792"/>
    <x v="0"/>
    <b v="1"/>
    <x v="3"/>
    <x v="3"/>
    <x v="3"/>
  </r>
  <r>
    <n v="885"/>
    <s v="Lynch Ltd"/>
    <s v="Virtual analyzing collaboration"/>
    <n v="1800"/>
    <n v="2129"/>
    <x v="873"/>
    <x v="1"/>
    <x v="550"/>
    <n v="40.942307692307693"/>
    <x v="1"/>
    <s v="USD"/>
    <x v="792"/>
    <x v="556"/>
    <x v="0"/>
    <b v="0"/>
    <x v="3"/>
    <x v="3"/>
    <x v="3"/>
  </r>
  <r>
    <n v="886"/>
    <s v="Sanders LLC"/>
    <s v="Multi-tiered explicit focus group"/>
    <n v="150600"/>
    <n v="127745"/>
    <x v="874"/>
    <x v="0"/>
    <x v="551"/>
    <n v="69.9972602739726"/>
    <x v="1"/>
    <s v="USD"/>
    <x v="793"/>
    <x v="488"/>
    <x v="0"/>
    <b v="0"/>
    <x v="7"/>
    <x v="1"/>
    <x v="7"/>
  </r>
  <r>
    <n v="887"/>
    <s v="Cooper LLC"/>
    <s v="Multi-layered systematic knowledgebase"/>
    <n v="7800"/>
    <n v="2289"/>
    <x v="875"/>
    <x v="0"/>
    <x v="249"/>
    <n v="73.838709677419359"/>
    <x v="1"/>
    <s v="USD"/>
    <x v="794"/>
    <x v="232"/>
    <x v="0"/>
    <b v="1"/>
    <x v="3"/>
    <x v="3"/>
    <x v="3"/>
  </r>
  <r>
    <n v="888"/>
    <s v="Palmer Ltd"/>
    <s v="Reverse-engineered uniform knowledge user"/>
    <n v="5800"/>
    <n v="12174"/>
    <x v="876"/>
    <x v="1"/>
    <x v="552"/>
    <n v="41.979310344827589"/>
    <x v="1"/>
    <s v="USD"/>
    <x v="795"/>
    <x v="793"/>
    <x v="0"/>
    <b v="0"/>
    <x v="3"/>
    <x v="3"/>
    <x v="3"/>
  </r>
  <r>
    <n v="889"/>
    <s v="Santos Group"/>
    <s v="Secured dynamic capacity"/>
    <n v="5600"/>
    <n v="9508"/>
    <x v="877"/>
    <x v="1"/>
    <x v="393"/>
    <n v="77.93442622950819"/>
    <x v="1"/>
    <s v="USD"/>
    <x v="796"/>
    <x v="794"/>
    <x v="0"/>
    <b v="1"/>
    <x v="5"/>
    <x v="1"/>
    <x v="5"/>
  </r>
  <r>
    <n v="890"/>
    <s v="Christian, Kim and Jimenez"/>
    <s v="Devolved foreground throughput"/>
    <n v="134400"/>
    <n v="155849"/>
    <x v="878"/>
    <x v="1"/>
    <x v="553"/>
    <n v="106.01972789115646"/>
    <x v="1"/>
    <s v="USD"/>
    <x v="797"/>
    <x v="138"/>
    <x v="0"/>
    <b v="0"/>
    <x v="7"/>
    <x v="1"/>
    <x v="7"/>
  </r>
  <r>
    <n v="891"/>
    <s v="Williams, Price and Hurley"/>
    <s v="Synchronized demand-driven infrastructure"/>
    <n v="3000"/>
    <n v="7758"/>
    <x v="879"/>
    <x v="1"/>
    <x v="34"/>
    <n v="47.018181818181816"/>
    <x v="0"/>
    <s v="CAD"/>
    <x v="798"/>
    <x v="795"/>
    <x v="0"/>
    <b v="0"/>
    <x v="4"/>
    <x v="4"/>
    <x v="4"/>
  </r>
  <r>
    <n v="892"/>
    <s v="Anderson, Parks and Estrada"/>
    <s v="Realigned discrete structure"/>
    <n v="6000"/>
    <n v="13835"/>
    <x v="880"/>
    <x v="1"/>
    <x v="554"/>
    <n v="76.016483516483518"/>
    <x v="1"/>
    <s v="USD"/>
    <x v="799"/>
    <x v="796"/>
    <x v="0"/>
    <b v="0"/>
    <x v="18"/>
    <x v="5"/>
    <x v="18"/>
  </r>
  <r>
    <n v="893"/>
    <s v="Collins-Martinez"/>
    <s v="Progressive grid-enabled website"/>
    <n v="8400"/>
    <n v="10770"/>
    <x v="881"/>
    <x v="1"/>
    <x v="134"/>
    <n v="54.120603015075375"/>
    <x v="6"/>
    <s v="EUR"/>
    <x v="800"/>
    <x v="797"/>
    <x v="0"/>
    <b v="1"/>
    <x v="4"/>
    <x v="4"/>
    <x v="4"/>
  </r>
  <r>
    <n v="894"/>
    <s v="Barrett Inc"/>
    <s v="Organic cohesive neural-net"/>
    <n v="1700"/>
    <n v="3208"/>
    <x v="882"/>
    <x v="1"/>
    <x v="75"/>
    <n v="57.285714285714285"/>
    <x v="4"/>
    <s v="GBP"/>
    <x v="801"/>
    <x v="798"/>
    <x v="0"/>
    <b v="1"/>
    <x v="19"/>
    <x v="4"/>
    <x v="19"/>
  </r>
  <r>
    <n v="895"/>
    <s v="Adams-Rollins"/>
    <s v="Integrated demand-driven info-mediaries"/>
    <n v="159800"/>
    <n v="11108"/>
    <x v="883"/>
    <x v="0"/>
    <x v="37"/>
    <n v="103.81308411214954"/>
    <x v="1"/>
    <s v="USD"/>
    <x v="802"/>
    <x v="799"/>
    <x v="0"/>
    <b v="0"/>
    <x v="3"/>
    <x v="3"/>
    <x v="3"/>
  </r>
  <r>
    <n v="896"/>
    <s v="Wright-Bryant"/>
    <s v="Reverse-engineered client-server extranet"/>
    <n v="19800"/>
    <n v="153338"/>
    <x v="884"/>
    <x v="1"/>
    <x v="555"/>
    <n v="105.02602739726028"/>
    <x v="2"/>
    <s v="AUD"/>
    <x v="803"/>
    <x v="800"/>
    <x v="0"/>
    <b v="1"/>
    <x v="0"/>
    <x v="0"/>
    <x v="0"/>
  </r>
  <r>
    <n v="897"/>
    <s v="Berry-Cannon"/>
    <s v="Organized discrete encoding"/>
    <n v="8800"/>
    <n v="2437"/>
    <x v="885"/>
    <x v="0"/>
    <x v="11"/>
    <n v="90.259259259259252"/>
    <x v="1"/>
    <s v="USD"/>
    <x v="212"/>
    <x v="368"/>
    <x v="0"/>
    <b v="0"/>
    <x v="3"/>
    <x v="3"/>
    <x v="3"/>
  </r>
  <r>
    <n v="898"/>
    <s v="Davis-Gonzalez"/>
    <s v="Balanced regional flexibility"/>
    <n v="179100"/>
    <n v="93991"/>
    <x v="886"/>
    <x v="0"/>
    <x v="556"/>
    <n v="76.978705978705975"/>
    <x v="1"/>
    <s v="USD"/>
    <x v="804"/>
    <x v="801"/>
    <x v="0"/>
    <b v="0"/>
    <x v="4"/>
    <x v="4"/>
    <x v="4"/>
  </r>
  <r>
    <n v="899"/>
    <s v="Best-Young"/>
    <s v="Implemented multimedia time-frame"/>
    <n v="3100"/>
    <n v="12620"/>
    <x v="887"/>
    <x v="1"/>
    <x v="300"/>
    <n v="102.60162601626017"/>
    <x v="5"/>
    <s v="CHF"/>
    <x v="805"/>
    <x v="802"/>
    <x v="0"/>
    <b v="0"/>
    <x v="17"/>
    <x v="1"/>
    <x v="17"/>
  </r>
  <r>
    <n v="900"/>
    <s v="Powers, Smith and Deleon"/>
    <s v="Enhanced uniform service-desk"/>
    <n v="100"/>
    <n v="2"/>
    <x v="50"/>
    <x v="0"/>
    <x v="49"/>
    <n v="2"/>
    <x v="1"/>
    <s v="USD"/>
    <x v="806"/>
    <x v="803"/>
    <x v="0"/>
    <b v="1"/>
    <x v="2"/>
    <x v="2"/>
    <x v="2"/>
  </r>
  <r>
    <n v="901"/>
    <s v="Hogan Group"/>
    <s v="Versatile bottom-line definition"/>
    <n v="5600"/>
    <n v="8746"/>
    <x v="888"/>
    <x v="1"/>
    <x v="122"/>
    <n v="55.0062893081761"/>
    <x v="1"/>
    <s v="USD"/>
    <x v="807"/>
    <x v="482"/>
    <x v="0"/>
    <b v="1"/>
    <x v="1"/>
    <x v="1"/>
    <x v="1"/>
  </r>
  <r>
    <n v="902"/>
    <s v="Wang, Silva and Byrd"/>
    <s v="Integrated bifurcated software"/>
    <n v="1400"/>
    <n v="3534"/>
    <x v="889"/>
    <x v="1"/>
    <x v="460"/>
    <n v="32.127272727272725"/>
    <x v="1"/>
    <s v="USD"/>
    <x v="722"/>
    <x v="496"/>
    <x v="0"/>
    <b v="0"/>
    <x v="2"/>
    <x v="2"/>
    <x v="2"/>
  </r>
  <r>
    <n v="903"/>
    <s v="Parker-Morris"/>
    <s v="Assimilated next generation instruction set"/>
    <n v="41000"/>
    <n v="709"/>
    <x v="890"/>
    <x v="2"/>
    <x v="443"/>
    <n v="50.642857142857146"/>
    <x v="1"/>
    <s v="USD"/>
    <x v="477"/>
    <x v="804"/>
    <x v="0"/>
    <b v="1"/>
    <x v="9"/>
    <x v="5"/>
    <x v="9"/>
  </r>
  <r>
    <n v="904"/>
    <s v="Rodriguez, Johnson and Jackson"/>
    <s v="Digitized foreground array"/>
    <n v="6500"/>
    <n v="795"/>
    <x v="891"/>
    <x v="0"/>
    <x v="36"/>
    <n v="49.6875"/>
    <x v="1"/>
    <s v="USD"/>
    <x v="259"/>
    <x v="805"/>
    <x v="0"/>
    <b v="0"/>
    <x v="15"/>
    <x v="5"/>
    <x v="15"/>
  </r>
  <r>
    <n v="905"/>
    <s v="Haynes PLC"/>
    <s v="Re-engineered clear-thinking project"/>
    <n v="7900"/>
    <n v="12955"/>
    <x v="892"/>
    <x v="1"/>
    <x v="64"/>
    <n v="54.894067796610166"/>
    <x v="1"/>
    <s v="USD"/>
    <x v="9"/>
    <x v="806"/>
    <x v="0"/>
    <b v="0"/>
    <x v="3"/>
    <x v="3"/>
    <x v="3"/>
  </r>
  <r>
    <n v="906"/>
    <s v="Hayes Group"/>
    <s v="Implemented even-keeled standardization"/>
    <n v="5500"/>
    <n v="8964"/>
    <x v="893"/>
    <x v="1"/>
    <x v="271"/>
    <n v="46.931937172774866"/>
    <x v="1"/>
    <s v="USD"/>
    <x v="808"/>
    <x v="807"/>
    <x v="1"/>
    <b v="1"/>
    <x v="4"/>
    <x v="4"/>
    <x v="4"/>
  </r>
  <r>
    <n v="907"/>
    <s v="White, Pena and Calhoun"/>
    <s v="Quality-focused asymmetric adapter"/>
    <n v="9100"/>
    <n v="1843"/>
    <x v="894"/>
    <x v="0"/>
    <x v="142"/>
    <n v="44.951219512195124"/>
    <x v="1"/>
    <s v="USD"/>
    <x v="809"/>
    <x v="808"/>
    <x v="0"/>
    <b v="0"/>
    <x v="3"/>
    <x v="3"/>
    <x v="3"/>
  </r>
  <r>
    <n v="908"/>
    <s v="Bryant-Pope"/>
    <s v="Networked intangible help-desk"/>
    <n v="38200"/>
    <n v="121950"/>
    <x v="895"/>
    <x v="1"/>
    <x v="557"/>
    <n v="30.99898322318251"/>
    <x v="1"/>
    <s v="USD"/>
    <x v="444"/>
    <x v="104"/>
    <x v="0"/>
    <b v="0"/>
    <x v="11"/>
    <x v="6"/>
    <x v="11"/>
  </r>
  <r>
    <n v="909"/>
    <s v="Gates, Li and Thompson"/>
    <s v="Synchronized attitude-oriented frame"/>
    <n v="1800"/>
    <n v="8621"/>
    <x v="896"/>
    <x v="1"/>
    <x v="175"/>
    <n v="107.7625"/>
    <x v="0"/>
    <s v="CAD"/>
    <x v="384"/>
    <x v="809"/>
    <x v="0"/>
    <b v="1"/>
    <x v="3"/>
    <x v="3"/>
    <x v="3"/>
  </r>
  <r>
    <n v="910"/>
    <s v="King-Morris"/>
    <s v="Proactive incremental architecture"/>
    <n v="154500"/>
    <n v="30215"/>
    <x v="897"/>
    <x v="3"/>
    <x v="102"/>
    <n v="102.07770270270271"/>
    <x v="1"/>
    <s v="USD"/>
    <x v="810"/>
    <x v="810"/>
    <x v="0"/>
    <b v="0"/>
    <x v="3"/>
    <x v="3"/>
    <x v="3"/>
  </r>
  <r>
    <n v="911"/>
    <s v="Carter, Cole and Curtis"/>
    <s v="Cloned responsive standardization"/>
    <n v="5800"/>
    <n v="11539"/>
    <x v="898"/>
    <x v="1"/>
    <x v="558"/>
    <n v="24.976190476190474"/>
    <x v="1"/>
    <s v="USD"/>
    <x v="811"/>
    <x v="811"/>
    <x v="1"/>
    <b v="0"/>
    <x v="2"/>
    <x v="2"/>
    <x v="2"/>
  </r>
  <r>
    <n v="912"/>
    <s v="Sanchez-Parsons"/>
    <s v="Reduced bifurcated pricing structure"/>
    <n v="1800"/>
    <n v="14310"/>
    <x v="899"/>
    <x v="1"/>
    <x v="559"/>
    <n v="79.944134078212286"/>
    <x v="1"/>
    <s v="USD"/>
    <x v="812"/>
    <x v="812"/>
    <x v="1"/>
    <b v="0"/>
    <x v="6"/>
    <x v="4"/>
    <x v="6"/>
  </r>
  <r>
    <n v="913"/>
    <s v="Rivera-Pearson"/>
    <s v="Re-engineered asymmetric challenge"/>
    <n v="70200"/>
    <n v="35536"/>
    <x v="900"/>
    <x v="0"/>
    <x v="560"/>
    <n v="67.946462715105156"/>
    <x v="2"/>
    <s v="AUD"/>
    <x v="813"/>
    <x v="813"/>
    <x v="0"/>
    <b v="0"/>
    <x v="6"/>
    <x v="4"/>
    <x v="6"/>
  </r>
  <r>
    <n v="914"/>
    <s v="Ramirez, Padilla and Barrera"/>
    <s v="Diverse client-driven conglomeration"/>
    <n v="6400"/>
    <n v="3676"/>
    <x v="901"/>
    <x v="0"/>
    <x v="561"/>
    <n v="26.070921985815602"/>
    <x v="4"/>
    <s v="GBP"/>
    <x v="814"/>
    <x v="814"/>
    <x v="0"/>
    <b v="0"/>
    <x v="3"/>
    <x v="3"/>
    <x v="3"/>
  </r>
  <r>
    <n v="915"/>
    <s v="Riggs Group"/>
    <s v="Configurable upward-trending solution"/>
    <n v="125900"/>
    <n v="195936"/>
    <x v="902"/>
    <x v="1"/>
    <x v="562"/>
    <n v="105.0032154340836"/>
    <x v="4"/>
    <s v="GBP"/>
    <x v="80"/>
    <x v="815"/>
    <x v="0"/>
    <b v="0"/>
    <x v="19"/>
    <x v="4"/>
    <x v="19"/>
  </r>
  <r>
    <n v="916"/>
    <s v="Clements Ltd"/>
    <s v="Persistent bandwidth-monitored framework"/>
    <n v="3700"/>
    <n v="1343"/>
    <x v="903"/>
    <x v="0"/>
    <x v="550"/>
    <n v="25.826923076923077"/>
    <x v="1"/>
    <s v="USD"/>
    <x v="815"/>
    <x v="414"/>
    <x v="0"/>
    <b v="0"/>
    <x v="14"/>
    <x v="7"/>
    <x v="14"/>
  </r>
  <r>
    <n v="917"/>
    <s v="Cooper Inc"/>
    <s v="Polarized discrete product"/>
    <n v="3600"/>
    <n v="2097"/>
    <x v="904"/>
    <x v="2"/>
    <x v="11"/>
    <n v="77.666666666666671"/>
    <x v="4"/>
    <s v="GBP"/>
    <x v="816"/>
    <x v="816"/>
    <x v="0"/>
    <b v="1"/>
    <x v="12"/>
    <x v="4"/>
    <x v="12"/>
  </r>
  <r>
    <n v="918"/>
    <s v="Jones-Gonzalez"/>
    <s v="Seamless dynamic website"/>
    <n v="3800"/>
    <n v="9021"/>
    <x v="905"/>
    <x v="1"/>
    <x v="388"/>
    <n v="57.82692307692308"/>
    <x v="5"/>
    <s v="CHF"/>
    <x v="474"/>
    <x v="82"/>
    <x v="0"/>
    <b v="0"/>
    <x v="15"/>
    <x v="5"/>
    <x v="15"/>
  </r>
  <r>
    <n v="919"/>
    <s v="Fox Ltd"/>
    <s v="Extended multimedia firmware"/>
    <n v="35600"/>
    <n v="20915"/>
    <x v="906"/>
    <x v="0"/>
    <x v="537"/>
    <n v="92.955555555555549"/>
    <x v="2"/>
    <s v="AUD"/>
    <x v="817"/>
    <x v="817"/>
    <x v="0"/>
    <b v="1"/>
    <x v="3"/>
    <x v="3"/>
    <x v="3"/>
  </r>
  <r>
    <n v="920"/>
    <s v="Green, Murphy and Webb"/>
    <s v="Versatile directional project"/>
    <n v="5300"/>
    <n v="9676"/>
    <x v="907"/>
    <x v="1"/>
    <x v="563"/>
    <n v="37.945098039215686"/>
    <x v="1"/>
    <s v="USD"/>
    <x v="818"/>
    <x v="818"/>
    <x v="1"/>
    <b v="0"/>
    <x v="10"/>
    <x v="4"/>
    <x v="10"/>
  </r>
  <r>
    <n v="921"/>
    <s v="Stevenson PLC"/>
    <s v="Profound directional knowledge user"/>
    <n v="160400"/>
    <n v="1210"/>
    <x v="908"/>
    <x v="0"/>
    <x v="63"/>
    <n v="31.842105263157894"/>
    <x v="1"/>
    <s v="USD"/>
    <x v="819"/>
    <x v="819"/>
    <x v="0"/>
    <b v="0"/>
    <x v="2"/>
    <x v="2"/>
    <x v="2"/>
  </r>
  <r>
    <n v="922"/>
    <s v="Soto-Anthony"/>
    <s v="Ameliorated logistical capability"/>
    <n v="51400"/>
    <n v="90440"/>
    <x v="909"/>
    <x v="1"/>
    <x v="564"/>
    <n v="40"/>
    <x v="1"/>
    <s v="USD"/>
    <x v="609"/>
    <x v="320"/>
    <x v="0"/>
    <b v="1"/>
    <x v="21"/>
    <x v="1"/>
    <x v="21"/>
  </r>
  <r>
    <n v="923"/>
    <s v="Wise and Sons"/>
    <s v="Sharable discrete definition"/>
    <n v="1700"/>
    <n v="4044"/>
    <x v="910"/>
    <x v="1"/>
    <x v="174"/>
    <n v="101.1"/>
    <x v="1"/>
    <s v="USD"/>
    <x v="547"/>
    <x v="820"/>
    <x v="0"/>
    <b v="0"/>
    <x v="3"/>
    <x v="3"/>
    <x v="3"/>
  </r>
  <r>
    <n v="924"/>
    <s v="Butler-Barr"/>
    <s v="User-friendly next generation core"/>
    <n v="39400"/>
    <n v="192292"/>
    <x v="911"/>
    <x v="1"/>
    <x v="565"/>
    <n v="84.006989951944078"/>
    <x v="6"/>
    <s v="EUR"/>
    <x v="820"/>
    <x v="821"/>
    <x v="0"/>
    <b v="0"/>
    <x v="3"/>
    <x v="3"/>
    <x v="3"/>
  </r>
  <r>
    <n v="925"/>
    <s v="Wilson, Jefferson and Anderson"/>
    <s v="Profit-focused empowering system engine"/>
    <n v="3000"/>
    <n v="6722"/>
    <x v="912"/>
    <x v="1"/>
    <x v="167"/>
    <n v="103.41538461538461"/>
    <x v="1"/>
    <s v="USD"/>
    <x v="821"/>
    <x v="822"/>
    <x v="0"/>
    <b v="0"/>
    <x v="3"/>
    <x v="3"/>
    <x v="3"/>
  </r>
  <r>
    <n v="926"/>
    <s v="Brown-Oliver"/>
    <s v="Synchronized cohesive encoding"/>
    <n v="8700"/>
    <n v="1577"/>
    <x v="913"/>
    <x v="0"/>
    <x v="27"/>
    <n v="105.13333333333334"/>
    <x v="1"/>
    <s v="USD"/>
    <x v="151"/>
    <x v="823"/>
    <x v="0"/>
    <b v="0"/>
    <x v="0"/>
    <x v="0"/>
    <x v="0"/>
  </r>
  <r>
    <n v="927"/>
    <s v="Davis-Gardner"/>
    <s v="Synergistic dynamic utilization"/>
    <n v="7200"/>
    <n v="3301"/>
    <x v="914"/>
    <x v="0"/>
    <x v="95"/>
    <n v="89.21621621621621"/>
    <x v="1"/>
    <s v="USD"/>
    <x v="822"/>
    <x v="824"/>
    <x v="0"/>
    <b v="0"/>
    <x v="3"/>
    <x v="3"/>
    <x v="3"/>
  </r>
  <r>
    <n v="928"/>
    <s v="Dawson Group"/>
    <s v="Triple-buffered bi-directional model"/>
    <n v="167400"/>
    <n v="196386"/>
    <x v="915"/>
    <x v="1"/>
    <x v="566"/>
    <n v="51.995234312946785"/>
    <x v="6"/>
    <s v="EUR"/>
    <x v="823"/>
    <x v="497"/>
    <x v="0"/>
    <b v="0"/>
    <x v="2"/>
    <x v="2"/>
    <x v="2"/>
  </r>
  <r>
    <n v="929"/>
    <s v="Turner-Terrell"/>
    <s v="Polarized tertiary function"/>
    <n v="5500"/>
    <n v="11952"/>
    <x v="916"/>
    <x v="1"/>
    <x v="229"/>
    <n v="64.956521739130437"/>
    <x v="4"/>
    <s v="GBP"/>
    <x v="824"/>
    <x v="825"/>
    <x v="0"/>
    <b v="0"/>
    <x v="3"/>
    <x v="3"/>
    <x v="3"/>
  </r>
  <r>
    <n v="930"/>
    <s v="Hall, Buchanan and Benton"/>
    <s v="Configurable fault-tolerant structure"/>
    <n v="3500"/>
    <n v="3930"/>
    <x v="917"/>
    <x v="1"/>
    <x v="72"/>
    <n v="46.235294117647058"/>
    <x v="1"/>
    <s v="USD"/>
    <x v="825"/>
    <x v="826"/>
    <x v="0"/>
    <b v="1"/>
    <x v="3"/>
    <x v="3"/>
    <x v="3"/>
  </r>
  <r>
    <n v="931"/>
    <s v="Lowery, Hayden and Cruz"/>
    <s v="Digitized 24/7 budgetary management"/>
    <n v="7900"/>
    <n v="5729"/>
    <x v="918"/>
    <x v="0"/>
    <x v="192"/>
    <n v="51.151785714285715"/>
    <x v="1"/>
    <s v="USD"/>
    <x v="826"/>
    <x v="827"/>
    <x v="0"/>
    <b v="1"/>
    <x v="3"/>
    <x v="3"/>
    <x v="3"/>
  </r>
  <r>
    <n v="932"/>
    <s v="Mora, Miller and Harper"/>
    <s v="Stand-alone zero tolerance algorithm"/>
    <n v="2300"/>
    <n v="4883"/>
    <x v="919"/>
    <x v="1"/>
    <x v="358"/>
    <n v="33.909722222222221"/>
    <x v="1"/>
    <s v="USD"/>
    <x v="827"/>
    <x v="828"/>
    <x v="0"/>
    <b v="0"/>
    <x v="1"/>
    <x v="1"/>
    <x v="1"/>
  </r>
  <r>
    <n v="933"/>
    <s v="Espinoza Group"/>
    <s v="Implemented tangible support"/>
    <n v="73000"/>
    <n v="175015"/>
    <x v="920"/>
    <x v="1"/>
    <x v="567"/>
    <n v="92.016298633017882"/>
    <x v="1"/>
    <s v="USD"/>
    <x v="828"/>
    <x v="829"/>
    <x v="0"/>
    <b v="0"/>
    <x v="3"/>
    <x v="3"/>
    <x v="3"/>
  </r>
  <r>
    <n v="934"/>
    <s v="Davis, Crawford and Lopez"/>
    <s v="Reactive radical framework"/>
    <n v="6200"/>
    <n v="11280"/>
    <x v="921"/>
    <x v="1"/>
    <x v="339"/>
    <n v="107.42857142857143"/>
    <x v="1"/>
    <s v="USD"/>
    <x v="829"/>
    <x v="830"/>
    <x v="0"/>
    <b v="0"/>
    <x v="3"/>
    <x v="3"/>
    <x v="3"/>
  </r>
  <r>
    <n v="935"/>
    <s v="Richards, Stevens and Fleming"/>
    <s v="Object-based full-range knowledge user"/>
    <n v="6100"/>
    <n v="10012"/>
    <x v="922"/>
    <x v="1"/>
    <x v="227"/>
    <n v="75.848484848484844"/>
    <x v="1"/>
    <s v="USD"/>
    <x v="830"/>
    <x v="94"/>
    <x v="0"/>
    <b v="0"/>
    <x v="3"/>
    <x v="3"/>
    <x v="3"/>
  </r>
  <r>
    <n v="936"/>
    <s v="Brown Ltd"/>
    <s v="Enhanced composite contingency"/>
    <n v="103200"/>
    <n v="1690"/>
    <x v="923"/>
    <x v="0"/>
    <x v="356"/>
    <n v="80.476190476190482"/>
    <x v="1"/>
    <s v="USD"/>
    <x v="831"/>
    <x v="831"/>
    <x v="1"/>
    <b v="0"/>
    <x v="3"/>
    <x v="3"/>
    <x v="3"/>
  </r>
  <r>
    <n v="937"/>
    <s v="Tapia, Sandoval and Hurley"/>
    <s v="Cloned fresh-thinking model"/>
    <n v="171000"/>
    <n v="84891"/>
    <x v="924"/>
    <x v="3"/>
    <x v="568"/>
    <n v="86.978483606557376"/>
    <x v="1"/>
    <s v="USD"/>
    <x v="832"/>
    <x v="832"/>
    <x v="0"/>
    <b v="0"/>
    <x v="4"/>
    <x v="4"/>
    <x v="4"/>
  </r>
  <r>
    <n v="938"/>
    <s v="Allen Inc"/>
    <s v="Total dedicated benchmark"/>
    <n v="9200"/>
    <n v="10093"/>
    <x v="925"/>
    <x v="1"/>
    <x v="87"/>
    <n v="105.13541666666667"/>
    <x v="1"/>
    <s v="USD"/>
    <x v="833"/>
    <x v="833"/>
    <x v="0"/>
    <b v="1"/>
    <x v="13"/>
    <x v="5"/>
    <x v="13"/>
  </r>
  <r>
    <n v="939"/>
    <s v="Williams, Johnson and Campbell"/>
    <s v="Streamlined human-resource Graphic Interface"/>
    <n v="7800"/>
    <n v="3839"/>
    <x v="926"/>
    <x v="0"/>
    <x v="109"/>
    <n v="57.298507462686565"/>
    <x v="1"/>
    <s v="USD"/>
    <x v="834"/>
    <x v="834"/>
    <x v="0"/>
    <b v="1"/>
    <x v="11"/>
    <x v="6"/>
    <x v="11"/>
  </r>
  <r>
    <n v="940"/>
    <s v="Wiggins Ltd"/>
    <s v="Upgradable analyzing core"/>
    <n v="9900"/>
    <n v="6161"/>
    <x v="927"/>
    <x v="2"/>
    <x v="569"/>
    <n v="93.348484848484844"/>
    <x v="0"/>
    <s v="CAD"/>
    <x v="835"/>
    <x v="835"/>
    <x v="0"/>
    <b v="0"/>
    <x v="2"/>
    <x v="2"/>
    <x v="2"/>
  </r>
  <r>
    <n v="941"/>
    <s v="Luna-Horne"/>
    <s v="Profound exuding pricing structure"/>
    <n v="43000"/>
    <n v="5615"/>
    <x v="928"/>
    <x v="0"/>
    <x v="373"/>
    <n v="71.987179487179489"/>
    <x v="1"/>
    <s v="USD"/>
    <x v="836"/>
    <x v="836"/>
    <x v="1"/>
    <b v="0"/>
    <x v="3"/>
    <x v="3"/>
    <x v="3"/>
  </r>
  <r>
    <n v="942"/>
    <s v="Allen Inc"/>
    <s v="Horizontal optimizing model"/>
    <n v="9600"/>
    <n v="6205"/>
    <x v="929"/>
    <x v="0"/>
    <x v="109"/>
    <n v="92.611940298507463"/>
    <x v="2"/>
    <s v="AUD"/>
    <x v="837"/>
    <x v="611"/>
    <x v="0"/>
    <b v="0"/>
    <x v="3"/>
    <x v="3"/>
    <x v="3"/>
  </r>
  <r>
    <n v="943"/>
    <s v="Peterson, Gonzalez and Spencer"/>
    <s v="Synchronized fault-tolerant algorithm"/>
    <n v="7500"/>
    <n v="11969"/>
    <x v="930"/>
    <x v="1"/>
    <x v="493"/>
    <n v="104.99122807017544"/>
    <x v="1"/>
    <s v="USD"/>
    <x v="219"/>
    <x v="837"/>
    <x v="0"/>
    <b v="0"/>
    <x v="0"/>
    <x v="0"/>
    <x v="0"/>
  </r>
  <r>
    <n v="944"/>
    <s v="Walter Inc"/>
    <s v="Streamlined 5thgeneration intranet"/>
    <n v="10000"/>
    <n v="8142"/>
    <x v="931"/>
    <x v="0"/>
    <x v="570"/>
    <n v="30.958174904942965"/>
    <x v="2"/>
    <s v="AUD"/>
    <x v="365"/>
    <x v="334"/>
    <x v="0"/>
    <b v="0"/>
    <x v="14"/>
    <x v="7"/>
    <x v="14"/>
  </r>
  <r>
    <n v="945"/>
    <s v="Sanders, Farley and Huffman"/>
    <s v="Cross-group clear-thinking task-force"/>
    <n v="172000"/>
    <n v="55805"/>
    <x v="932"/>
    <x v="0"/>
    <x v="571"/>
    <n v="33.001182732111175"/>
    <x v="1"/>
    <s v="USD"/>
    <x v="838"/>
    <x v="838"/>
    <x v="1"/>
    <b v="0"/>
    <x v="14"/>
    <x v="7"/>
    <x v="14"/>
  </r>
  <r>
    <n v="946"/>
    <s v="Hall, Holmes and Walker"/>
    <s v="Public-key bandwidth-monitored intranet"/>
    <n v="153700"/>
    <n v="15238"/>
    <x v="933"/>
    <x v="0"/>
    <x v="483"/>
    <n v="84.187845303867405"/>
    <x v="1"/>
    <s v="USD"/>
    <x v="839"/>
    <x v="839"/>
    <x v="0"/>
    <b v="0"/>
    <x v="3"/>
    <x v="3"/>
    <x v="3"/>
  </r>
  <r>
    <n v="947"/>
    <s v="Smith-Powell"/>
    <s v="Upgradable clear-thinking hardware"/>
    <n v="3600"/>
    <n v="961"/>
    <x v="934"/>
    <x v="0"/>
    <x v="171"/>
    <n v="73.92307692307692"/>
    <x v="1"/>
    <s v="USD"/>
    <x v="840"/>
    <x v="216"/>
    <x v="0"/>
    <b v="0"/>
    <x v="3"/>
    <x v="3"/>
    <x v="3"/>
  </r>
  <r>
    <n v="948"/>
    <s v="Smith-Hill"/>
    <s v="Integrated holistic paradigm"/>
    <n v="9400"/>
    <n v="5918"/>
    <x v="935"/>
    <x v="3"/>
    <x v="415"/>
    <n v="36.987499999999997"/>
    <x v="1"/>
    <s v="USD"/>
    <x v="841"/>
    <x v="840"/>
    <x v="1"/>
    <b v="1"/>
    <x v="4"/>
    <x v="4"/>
    <x v="4"/>
  </r>
  <r>
    <n v="949"/>
    <s v="Wright LLC"/>
    <s v="Seamless clear-thinking conglomeration"/>
    <n v="5900"/>
    <n v="9520"/>
    <x v="936"/>
    <x v="1"/>
    <x v="84"/>
    <n v="46.896551724137929"/>
    <x v="1"/>
    <s v="USD"/>
    <x v="842"/>
    <x v="133"/>
    <x v="0"/>
    <b v="0"/>
    <x v="2"/>
    <x v="2"/>
    <x v="2"/>
  </r>
  <r>
    <n v="950"/>
    <s v="Williams, Orozco and Gomez"/>
    <s v="Persistent content-based methodology"/>
    <n v="100"/>
    <n v="5"/>
    <x v="298"/>
    <x v="0"/>
    <x v="49"/>
    <n v="5"/>
    <x v="1"/>
    <s v="USD"/>
    <x v="843"/>
    <x v="354"/>
    <x v="0"/>
    <b v="1"/>
    <x v="3"/>
    <x v="3"/>
    <x v="3"/>
  </r>
  <r>
    <n v="951"/>
    <s v="Peterson Ltd"/>
    <s v="Re-engineered 24hour matrix"/>
    <n v="14500"/>
    <n v="159056"/>
    <x v="937"/>
    <x v="1"/>
    <x v="572"/>
    <n v="102.02437459910199"/>
    <x v="1"/>
    <s v="USD"/>
    <x v="844"/>
    <x v="721"/>
    <x v="0"/>
    <b v="1"/>
    <x v="1"/>
    <x v="1"/>
    <x v="1"/>
  </r>
  <r>
    <n v="952"/>
    <s v="Cummings-Hayes"/>
    <s v="Virtual multi-tasking core"/>
    <n v="145500"/>
    <n v="101987"/>
    <x v="938"/>
    <x v="3"/>
    <x v="428"/>
    <n v="45.007502206531335"/>
    <x v="1"/>
    <s v="USD"/>
    <x v="845"/>
    <x v="841"/>
    <x v="0"/>
    <b v="0"/>
    <x v="4"/>
    <x v="4"/>
    <x v="4"/>
  </r>
  <r>
    <n v="953"/>
    <s v="Boyle Ltd"/>
    <s v="Streamlined fault-tolerant conglomeration"/>
    <n v="3300"/>
    <n v="1980"/>
    <x v="939"/>
    <x v="0"/>
    <x v="356"/>
    <n v="94.285714285714292"/>
    <x v="1"/>
    <s v="USD"/>
    <x v="846"/>
    <x v="842"/>
    <x v="0"/>
    <b v="1"/>
    <x v="22"/>
    <x v="4"/>
    <x v="22"/>
  </r>
  <r>
    <n v="954"/>
    <s v="Henderson, Parker and Diaz"/>
    <s v="Enterprise-wide client-driven policy"/>
    <n v="42600"/>
    <n v="156384"/>
    <x v="940"/>
    <x v="1"/>
    <x v="573"/>
    <n v="101.02325581395348"/>
    <x v="2"/>
    <s v="AUD"/>
    <x v="110"/>
    <x v="843"/>
    <x v="0"/>
    <b v="0"/>
    <x v="2"/>
    <x v="2"/>
    <x v="2"/>
  </r>
  <r>
    <n v="955"/>
    <s v="Moss-Obrien"/>
    <s v="Function-based next generation emulation"/>
    <n v="700"/>
    <n v="7763"/>
    <x v="941"/>
    <x v="1"/>
    <x v="175"/>
    <n v="97.037499999999994"/>
    <x v="1"/>
    <s v="USD"/>
    <x v="847"/>
    <x v="844"/>
    <x v="0"/>
    <b v="0"/>
    <x v="3"/>
    <x v="3"/>
    <x v="3"/>
  </r>
  <r>
    <n v="956"/>
    <s v="Wood Inc"/>
    <s v="Re-engineered composite focus group"/>
    <n v="187600"/>
    <n v="35698"/>
    <x v="942"/>
    <x v="0"/>
    <x v="268"/>
    <n v="43.00963855421687"/>
    <x v="1"/>
    <s v="USD"/>
    <x v="848"/>
    <x v="845"/>
    <x v="0"/>
    <b v="0"/>
    <x v="22"/>
    <x v="4"/>
    <x v="22"/>
  </r>
  <r>
    <n v="957"/>
    <s v="Riley, Cohen and Goodman"/>
    <s v="Profound mission-critical function"/>
    <n v="9800"/>
    <n v="12434"/>
    <x v="943"/>
    <x v="1"/>
    <x v="54"/>
    <n v="94.916030534351151"/>
    <x v="1"/>
    <s v="USD"/>
    <x v="849"/>
    <x v="846"/>
    <x v="0"/>
    <b v="0"/>
    <x v="3"/>
    <x v="3"/>
    <x v="3"/>
  </r>
  <r>
    <n v="958"/>
    <s v="Green, Robinson and Ho"/>
    <s v="De-engineered zero-defect open system"/>
    <n v="1100"/>
    <n v="8081"/>
    <x v="944"/>
    <x v="1"/>
    <x v="192"/>
    <n v="72.151785714285708"/>
    <x v="1"/>
    <s v="USD"/>
    <x v="780"/>
    <x v="847"/>
    <x v="0"/>
    <b v="0"/>
    <x v="10"/>
    <x v="4"/>
    <x v="10"/>
  </r>
  <r>
    <n v="959"/>
    <s v="Black-Graham"/>
    <s v="Operative hybrid utilization"/>
    <n v="145000"/>
    <n v="6631"/>
    <x v="945"/>
    <x v="0"/>
    <x v="406"/>
    <n v="51.007692307692309"/>
    <x v="1"/>
    <s v="USD"/>
    <x v="140"/>
    <x v="688"/>
    <x v="0"/>
    <b v="0"/>
    <x v="18"/>
    <x v="5"/>
    <x v="18"/>
  </r>
  <r>
    <n v="960"/>
    <s v="Robbins Group"/>
    <s v="Function-based interactive matrix"/>
    <n v="5500"/>
    <n v="4678"/>
    <x v="946"/>
    <x v="0"/>
    <x v="12"/>
    <n v="85.054545454545448"/>
    <x v="1"/>
    <s v="USD"/>
    <x v="850"/>
    <x v="848"/>
    <x v="0"/>
    <b v="0"/>
    <x v="2"/>
    <x v="2"/>
    <x v="2"/>
  </r>
  <r>
    <n v="961"/>
    <s v="Mason, Case and May"/>
    <s v="Optimized content-based collaboration"/>
    <n v="5700"/>
    <n v="6800"/>
    <x v="947"/>
    <x v="1"/>
    <x v="287"/>
    <n v="43.87096774193548"/>
    <x v="1"/>
    <s v="USD"/>
    <x v="851"/>
    <x v="248"/>
    <x v="0"/>
    <b v="0"/>
    <x v="18"/>
    <x v="5"/>
    <x v="18"/>
  </r>
  <r>
    <n v="962"/>
    <s v="Harris, Russell and Mitchell"/>
    <s v="User-centric cohesive policy"/>
    <n v="3600"/>
    <n v="10657"/>
    <x v="948"/>
    <x v="1"/>
    <x v="574"/>
    <n v="40.063909774436091"/>
    <x v="1"/>
    <s v="USD"/>
    <x v="852"/>
    <x v="849"/>
    <x v="0"/>
    <b v="0"/>
    <x v="0"/>
    <x v="0"/>
    <x v="0"/>
  </r>
  <r>
    <n v="963"/>
    <s v="Rodriguez-Robinson"/>
    <s v="Ergonomic methodical hub"/>
    <n v="5900"/>
    <n v="4997"/>
    <x v="949"/>
    <x v="0"/>
    <x v="493"/>
    <n v="43.833333333333336"/>
    <x v="6"/>
    <s v="EUR"/>
    <x v="853"/>
    <x v="850"/>
    <x v="0"/>
    <b v="1"/>
    <x v="14"/>
    <x v="7"/>
    <x v="14"/>
  </r>
  <r>
    <n v="964"/>
    <s v="Peck, Higgins and Smith"/>
    <s v="Devolved disintermediate encryption"/>
    <n v="3700"/>
    <n v="13164"/>
    <x v="950"/>
    <x v="1"/>
    <x v="287"/>
    <n v="84.92903225806451"/>
    <x v="1"/>
    <s v="USD"/>
    <x v="854"/>
    <x v="851"/>
    <x v="0"/>
    <b v="0"/>
    <x v="3"/>
    <x v="3"/>
    <x v="3"/>
  </r>
  <r>
    <n v="965"/>
    <s v="Nunez-King"/>
    <s v="Phased clear-thinking policy"/>
    <n v="2200"/>
    <n v="8501"/>
    <x v="951"/>
    <x v="1"/>
    <x v="512"/>
    <n v="41.067632850241544"/>
    <x v="4"/>
    <s v="GBP"/>
    <x v="67"/>
    <x v="852"/>
    <x v="0"/>
    <b v="0"/>
    <x v="1"/>
    <x v="1"/>
    <x v="1"/>
  </r>
  <r>
    <n v="966"/>
    <s v="Davis and Sons"/>
    <s v="Seamless solution-oriented capacity"/>
    <n v="1700"/>
    <n v="13468"/>
    <x v="952"/>
    <x v="1"/>
    <x v="242"/>
    <n v="54.971428571428568"/>
    <x v="1"/>
    <s v="USD"/>
    <x v="855"/>
    <x v="853"/>
    <x v="0"/>
    <b v="0"/>
    <x v="3"/>
    <x v="3"/>
    <x v="3"/>
  </r>
  <r>
    <n v="967"/>
    <s v="Howard-Douglas"/>
    <s v="Organized human-resource attitude"/>
    <n v="88400"/>
    <n v="121138"/>
    <x v="953"/>
    <x v="1"/>
    <x v="575"/>
    <n v="77.010807374443743"/>
    <x v="1"/>
    <s v="USD"/>
    <x v="107"/>
    <x v="104"/>
    <x v="0"/>
    <b v="0"/>
    <x v="21"/>
    <x v="1"/>
    <x v="21"/>
  </r>
  <r>
    <n v="968"/>
    <s v="Gonzalez-White"/>
    <s v="Open-architected disintermediate budgetary management"/>
    <n v="2400"/>
    <n v="8117"/>
    <x v="954"/>
    <x v="1"/>
    <x v="493"/>
    <n v="71.201754385964918"/>
    <x v="1"/>
    <s v="USD"/>
    <x v="344"/>
    <x v="854"/>
    <x v="0"/>
    <b v="0"/>
    <x v="0"/>
    <x v="0"/>
    <x v="0"/>
  </r>
  <r>
    <n v="969"/>
    <s v="Lopez-King"/>
    <s v="Multi-lateral radical solution"/>
    <n v="7900"/>
    <n v="8550"/>
    <x v="955"/>
    <x v="1"/>
    <x v="576"/>
    <n v="91.935483870967744"/>
    <x v="1"/>
    <s v="USD"/>
    <x v="856"/>
    <x v="855"/>
    <x v="0"/>
    <b v="0"/>
    <x v="3"/>
    <x v="3"/>
    <x v="3"/>
  </r>
  <r>
    <n v="970"/>
    <s v="Glover-Nelson"/>
    <s v="Inverse context-sensitive info-mediaries"/>
    <n v="94900"/>
    <n v="57659"/>
    <x v="956"/>
    <x v="0"/>
    <x v="577"/>
    <n v="97.069023569023571"/>
    <x v="1"/>
    <s v="USD"/>
    <x v="857"/>
    <x v="856"/>
    <x v="0"/>
    <b v="0"/>
    <x v="3"/>
    <x v="3"/>
    <x v="3"/>
  </r>
  <r>
    <n v="971"/>
    <s v="Garner and Sons"/>
    <s v="Versatile neutral workforce"/>
    <n v="5100"/>
    <n v="1414"/>
    <x v="957"/>
    <x v="0"/>
    <x v="3"/>
    <n v="58.916666666666664"/>
    <x v="1"/>
    <s v="USD"/>
    <x v="858"/>
    <x v="857"/>
    <x v="0"/>
    <b v="0"/>
    <x v="19"/>
    <x v="4"/>
    <x v="19"/>
  </r>
  <r>
    <n v="972"/>
    <s v="Sellers, Roach and Garrison"/>
    <s v="Multi-tiered systematic knowledge user"/>
    <n v="42700"/>
    <n v="97524"/>
    <x v="958"/>
    <x v="1"/>
    <x v="578"/>
    <n v="58.015466983938133"/>
    <x v="1"/>
    <s v="USD"/>
    <x v="859"/>
    <x v="858"/>
    <x v="0"/>
    <b v="1"/>
    <x v="2"/>
    <x v="2"/>
    <x v="2"/>
  </r>
  <r>
    <n v="973"/>
    <s v="Herrera, Bennett and Silva"/>
    <s v="Programmable multi-state algorithm"/>
    <n v="121100"/>
    <n v="26176"/>
    <x v="959"/>
    <x v="0"/>
    <x v="526"/>
    <n v="103.87301587301587"/>
    <x v="1"/>
    <s v="USD"/>
    <x v="860"/>
    <x v="859"/>
    <x v="0"/>
    <b v="1"/>
    <x v="3"/>
    <x v="3"/>
    <x v="3"/>
  </r>
  <r>
    <n v="974"/>
    <s v="Thomas, Clay and Mendoza"/>
    <s v="Multi-channeled reciprocal interface"/>
    <n v="800"/>
    <n v="2991"/>
    <x v="960"/>
    <x v="1"/>
    <x v="235"/>
    <n v="93.46875"/>
    <x v="1"/>
    <s v="USD"/>
    <x v="170"/>
    <x v="860"/>
    <x v="0"/>
    <b v="0"/>
    <x v="7"/>
    <x v="1"/>
    <x v="7"/>
  </r>
  <r>
    <n v="975"/>
    <s v="Ayala Group"/>
    <s v="Right-sized maximized migration"/>
    <n v="5400"/>
    <n v="8366"/>
    <x v="961"/>
    <x v="1"/>
    <x v="18"/>
    <n v="61.970370370370368"/>
    <x v="1"/>
    <s v="USD"/>
    <x v="861"/>
    <x v="264"/>
    <x v="0"/>
    <b v="1"/>
    <x v="3"/>
    <x v="3"/>
    <x v="3"/>
  </r>
  <r>
    <n v="976"/>
    <s v="Huerta, Roberts and Dickerson"/>
    <s v="Self-enabling value-added artificial intelligence"/>
    <n v="4000"/>
    <n v="12886"/>
    <x v="962"/>
    <x v="1"/>
    <x v="382"/>
    <n v="92.042857142857144"/>
    <x v="1"/>
    <s v="USD"/>
    <x v="862"/>
    <x v="65"/>
    <x v="0"/>
    <b v="1"/>
    <x v="3"/>
    <x v="3"/>
    <x v="3"/>
  </r>
  <r>
    <n v="977"/>
    <s v="Johnson Group"/>
    <s v="Vision-oriented interactive solution"/>
    <n v="7000"/>
    <n v="5177"/>
    <x v="963"/>
    <x v="0"/>
    <x v="109"/>
    <n v="77.268656716417908"/>
    <x v="1"/>
    <s v="USD"/>
    <x v="863"/>
    <x v="861"/>
    <x v="0"/>
    <b v="0"/>
    <x v="0"/>
    <x v="0"/>
    <x v="0"/>
  </r>
  <r>
    <n v="978"/>
    <s v="Bailey, Nguyen and Martinez"/>
    <s v="Fundamental user-facing productivity"/>
    <n v="1000"/>
    <n v="8641"/>
    <x v="964"/>
    <x v="1"/>
    <x v="45"/>
    <n v="93.923913043478265"/>
    <x v="1"/>
    <s v="USD"/>
    <x v="864"/>
    <x v="862"/>
    <x v="0"/>
    <b v="0"/>
    <x v="11"/>
    <x v="6"/>
    <x v="11"/>
  </r>
  <r>
    <n v="979"/>
    <s v="Williams, Martin and Meyer"/>
    <s v="Innovative well-modulated capability"/>
    <n v="60200"/>
    <n v="86244"/>
    <x v="965"/>
    <x v="1"/>
    <x v="579"/>
    <n v="84.969458128078813"/>
    <x v="4"/>
    <s v="GBP"/>
    <x v="527"/>
    <x v="454"/>
    <x v="0"/>
    <b v="0"/>
    <x v="3"/>
    <x v="3"/>
    <x v="3"/>
  </r>
  <r>
    <n v="980"/>
    <s v="Huff-Johnson"/>
    <s v="Universal fault-tolerant orchestration"/>
    <n v="195200"/>
    <n v="78630"/>
    <x v="966"/>
    <x v="0"/>
    <x v="580"/>
    <n v="105.97035040431267"/>
    <x v="1"/>
    <s v="USD"/>
    <x v="865"/>
    <x v="863"/>
    <x v="1"/>
    <b v="0"/>
    <x v="9"/>
    <x v="5"/>
    <x v="9"/>
  </r>
  <r>
    <n v="981"/>
    <s v="Diaz-Little"/>
    <s v="Grass-roots executive synergy"/>
    <n v="6700"/>
    <n v="11941"/>
    <x v="967"/>
    <x v="1"/>
    <x v="581"/>
    <n v="36.969040247678016"/>
    <x v="1"/>
    <s v="USD"/>
    <x v="866"/>
    <x v="864"/>
    <x v="0"/>
    <b v="0"/>
    <x v="2"/>
    <x v="2"/>
    <x v="2"/>
  </r>
  <r>
    <n v="982"/>
    <s v="Freeman-French"/>
    <s v="Multi-layered optimal application"/>
    <n v="7200"/>
    <n v="6115"/>
    <x v="968"/>
    <x v="0"/>
    <x v="51"/>
    <n v="81.533333333333331"/>
    <x v="1"/>
    <s v="USD"/>
    <x v="867"/>
    <x v="865"/>
    <x v="0"/>
    <b v="1"/>
    <x v="4"/>
    <x v="4"/>
    <x v="4"/>
  </r>
  <r>
    <n v="983"/>
    <s v="Beck-Weber"/>
    <s v="Business-focused full-range core"/>
    <n v="129100"/>
    <n v="188404"/>
    <x v="969"/>
    <x v="1"/>
    <x v="582"/>
    <n v="80.999140154772135"/>
    <x v="1"/>
    <s v="USD"/>
    <x v="868"/>
    <x v="866"/>
    <x v="0"/>
    <b v="0"/>
    <x v="4"/>
    <x v="4"/>
    <x v="4"/>
  </r>
  <r>
    <n v="984"/>
    <s v="Lewis-Jacobson"/>
    <s v="Exclusive system-worthy Graphic Interface"/>
    <n v="6500"/>
    <n v="9910"/>
    <x v="970"/>
    <x v="1"/>
    <x v="345"/>
    <n v="26.010498687664043"/>
    <x v="1"/>
    <s v="USD"/>
    <x v="105"/>
    <x v="867"/>
    <x v="0"/>
    <b v="0"/>
    <x v="3"/>
    <x v="3"/>
    <x v="3"/>
  </r>
  <r>
    <n v="985"/>
    <s v="Logan-Curtis"/>
    <s v="Enhanced optimal ability"/>
    <n v="170600"/>
    <n v="114523"/>
    <x v="971"/>
    <x v="0"/>
    <x v="583"/>
    <n v="25.998410896708286"/>
    <x v="1"/>
    <s v="USD"/>
    <x v="481"/>
    <x v="868"/>
    <x v="0"/>
    <b v="1"/>
    <x v="1"/>
    <x v="1"/>
    <x v="1"/>
  </r>
  <r>
    <n v="986"/>
    <s v="Chan, Washington and Callahan"/>
    <s v="Optional zero administration neural-net"/>
    <n v="7800"/>
    <n v="3144"/>
    <x v="972"/>
    <x v="0"/>
    <x v="45"/>
    <n v="34.173913043478258"/>
    <x v="1"/>
    <s v="USD"/>
    <x v="253"/>
    <x v="296"/>
    <x v="0"/>
    <b v="0"/>
    <x v="1"/>
    <x v="1"/>
    <x v="1"/>
  </r>
  <r>
    <n v="987"/>
    <s v="Wilson Group"/>
    <s v="Ameliorated foreground focus group"/>
    <n v="6200"/>
    <n v="13441"/>
    <x v="973"/>
    <x v="1"/>
    <x v="584"/>
    <n v="28.002083333333335"/>
    <x v="1"/>
    <s v="USD"/>
    <x v="869"/>
    <x v="869"/>
    <x v="0"/>
    <b v="0"/>
    <x v="4"/>
    <x v="4"/>
    <x v="4"/>
  </r>
  <r>
    <n v="988"/>
    <s v="Gardner, Ryan and Gutierrez"/>
    <s v="Triple-buffered multi-tasking matrices"/>
    <n v="9400"/>
    <n v="4899"/>
    <x v="974"/>
    <x v="0"/>
    <x v="251"/>
    <n v="76.546875"/>
    <x v="1"/>
    <s v="USD"/>
    <x v="864"/>
    <x v="274"/>
    <x v="0"/>
    <b v="0"/>
    <x v="15"/>
    <x v="5"/>
    <x v="15"/>
  </r>
  <r>
    <n v="989"/>
    <s v="Hernandez Inc"/>
    <s v="Versatile dedicated migration"/>
    <n v="2400"/>
    <n v="11990"/>
    <x v="975"/>
    <x v="1"/>
    <x v="31"/>
    <n v="53.053097345132741"/>
    <x v="1"/>
    <s v="USD"/>
    <x v="843"/>
    <x v="354"/>
    <x v="0"/>
    <b v="0"/>
    <x v="18"/>
    <x v="5"/>
    <x v="18"/>
  </r>
  <r>
    <n v="990"/>
    <s v="Ortiz-Roberts"/>
    <s v="Devolved foreground customer loyalty"/>
    <n v="7800"/>
    <n v="6839"/>
    <x v="976"/>
    <x v="0"/>
    <x v="251"/>
    <n v="106.859375"/>
    <x v="1"/>
    <s v="USD"/>
    <x v="289"/>
    <x v="870"/>
    <x v="0"/>
    <b v="1"/>
    <x v="6"/>
    <x v="4"/>
    <x v="6"/>
  </r>
  <r>
    <n v="991"/>
    <s v="Ramirez LLC"/>
    <s v="Reduced reciprocal focus group"/>
    <n v="9800"/>
    <n v="11091"/>
    <x v="977"/>
    <x v="1"/>
    <x v="585"/>
    <n v="46.020746887966808"/>
    <x v="1"/>
    <s v="USD"/>
    <x v="870"/>
    <x v="871"/>
    <x v="0"/>
    <b v="1"/>
    <x v="1"/>
    <x v="1"/>
    <x v="1"/>
  </r>
  <r>
    <n v="992"/>
    <s v="Morrow Inc"/>
    <s v="Networked global migration"/>
    <n v="3100"/>
    <n v="13223"/>
    <x v="978"/>
    <x v="1"/>
    <x v="227"/>
    <n v="100.17424242424242"/>
    <x v="1"/>
    <s v="USD"/>
    <x v="871"/>
    <x v="98"/>
    <x v="0"/>
    <b v="1"/>
    <x v="6"/>
    <x v="4"/>
    <x v="6"/>
  </r>
  <r>
    <n v="993"/>
    <s v="Erickson-Rogers"/>
    <s v="De-engineered even-keeled definition"/>
    <n v="9800"/>
    <n v="7608"/>
    <x v="979"/>
    <x v="3"/>
    <x v="51"/>
    <n v="101.44"/>
    <x v="6"/>
    <s v="EUR"/>
    <x v="872"/>
    <x v="872"/>
    <x v="0"/>
    <b v="1"/>
    <x v="14"/>
    <x v="7"/>
    <x v="14"/>
  </r>
  <r>
    <n v="994"/>
    <s v="Leach, Rich and Price"/>
    <s v="Implemented bi-directional flexibility"/>
    <n v="141100"/>
    <n v="74073"/>
    <x v="980"/>
    <x v="0"/>
    <x v="586"/>
    <n v="87.972684085510693"/>
    <x v="1"/>
    <s v="USD"/>
    <x v="873"/>
    <x v="873"/>
    <x v="0"/>
    <b v="1"/>
    <x v="18"/>
    <x v="5"/>
    <x v="18"/>
  </r>
  <r>
    <n v="995"/>
    <s v="Manning-Hamilton"/>
    <s v="Vision-oriented scalable definition"/>
    <n v="97300"/>
    <n v="153216"/>
    <x v="981"/>
    <x v="1"/>
    <x v="587"/>
    <n v="74.995594713656388"/>
    <x v="1"/>
    <s v="USD"/>
    <x v="874"/>
    <x v="526"/>
    <x v="0"/>
    <b v="1"/>
    <x v="0"/>
    <x v="0"/>
    <x v="0"/>
  </r>
  <r>
    <n v="996"/>
    <s v="Butler LLC"/>
    <s v="Future-proofed upward-trending migration"/>
    <n v="6600"/>
    <n v="4814"/>
    <x v="982"/>
    <x v="0"/>
    <x v="192"/>
    <n v="42.982142857142854"/>
    <x v="1"/>
    <s v="USD"/>
    <x v="875"/>
    <x v="874"/>
    <x v="0"/>
    <b v="0"/>
    <x v="3"/>
    <x v="3"/>
    <x v="3"/>
  </r>
  <r>
    <n v="997"/>
    <s v="Ball LLC"/>
    <s v="Right-sized full-range throughput"/>
    <n v="7600"/>
    <n v="4603"/>
    <x v="983"/>
    <x v="3"/>
    <x v="279"/>
    <n v="33.115107913669064"/>
    <x v="6"/>
    <s v="EUR"/>
    <x v="876"/>
    <x v="875"/>
    <x v="0"/>
    <b v="0"/>
    <x v="3"/>
    <x v="3"/>
    <x v="3"/>
  </r>
  <r>
    <n v="998"/>
    <s v="Taylor, Santiago and Flores"/>
    <s v="Polarized composite customer loyalty"/>
    <n v="66600"/>
    <n v="37823"/>
    <x v="984"/>
    <x v="0"/>
    <x v="82"/>
    <n v="101.13101604278074"/>
    <x v="1"/>
    <s v="USD"/>
    <x v="877"/>
    <x v="876"/>
    <x v="0"/>
    <b v="1"/>
    <x v="7"/>
    <x v="1"/>
    <x v="7"/>
  </r>
  <r>
    <n v="999"/>
    <s v="Hernandez, Norton and Kelley"/>
    <s v="Expanded eco-centric policy"/>
    <n v="111100"/>
    <n v="62819"/>
    <x v="985"/>
    <x v="3"/>
    <x v="588"/>
    <n v="55.98841354723708"/>
    <x v="1"/>
    <s v="USD"/>
    <x v="878"/>
    <x v="877"/>
    <x v="0"/>
    <b v="0"/>
    <x v="0"/>
    <x v="0"/>
    <x v="0"/>
  </r>
  <r>
    <m/>
    <m/>
    <m/>
    <m/>
    <m/>
    <x v="986"/>
    <x v="4"/>
    <x v="589"/>
    <m/>
    <x v="7"/>
    <m/>
    <x v="879"/>
    <x v="878"/>
    <x v="2"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996B-449D-4FF1-ABF8-6CFA1F1BFC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531B0-E55F-4F0A-A8E9-6F691CBE13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2">
    <format dxfId="11">
      <pivotArea dataOnly="0" labelOnly="1" fieldPosition="0">
        <references count="1">
          <reference field="6" count="1">
            <x v="0"/>
          </reference>
        </references>
      </pivotArea>
    </format>
    <format dxfId="10">
      <pivotArea dataOnly="0" labelOnly="1" fieldPosition="0">
        <references count="1">
          <reference field="6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D2821-F86C-4B77-83BD-A9E98122B41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7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9B23-355E-4377-884B-E42675C65D68}">
  <dimension ref="A1:F14"/>
  <sheetViews>
    <sheetView zoomScale="130" zoomScaleNormal="130" workbookViewId="0">
      <selection activeCell="B16" sqref="B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2071</v>
      </c>
    </row>
    <row r="3" spans="1:6" x14ac:dyDescent="0.25">
      <c r="A3" s="8" t="s">
        <v>2070</v>
      </c>
      <c r="B3" s="8" t="s">
        <v>2069</v>
      </c>
    </row>
    <row r="4" spans="1:6" x14ac:dyDescent="0.25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2063</v>
      </c>
      <c r="E8">
        <v>4</v>
      </c>
      <c r="F8">
        <v>4</v>
      </c>
    </row>
    <row r="9" spans="1:6" x14ac:dyDescent="0.25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462C-8E2C-4B55-AFA8-D9CA73063E07}">
  <dimension ref="A1:F30"/>
  <sheetViews>
    <sheetView topLeftCell="A4" zoomScale="170" zoomScaleNormal="170"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2071</v>
      </c>
    </row>
    <row r="2" spans="1:6" x14ac:dyDescent="0.25">
      <c r="A2" s="8" t="s">
        <v>2031</v>
      </c>
      <c r="B2" t="s">
        <v>2071</v>
      </c>
    </row>
    <row r="4" spans="1:6" x14ac:dyDescent="0.25">
      <c r="A4" s="8" t="s">
        <v>2070</v>
      </c>
      <c r="B4" s="8" t="s">
        <v>2069</v>
      </c>
    </row>
    <row r="5" spans="1:6" x14ac:dyDescent="0.25">
      <c r="A5" s="8" t="s">
        <v>2067</v>
      </c>
      <c r="B5" s="13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2064</v>
      </c>
      <c r="E7">
        <v>4</v>
      </c>
      <c r="F7">
        <v>4</v>
      </c>
    </row>
    <row r="8" spans="1:6" x14ac:dyDescent="0.25">
      <c r="A8" s="9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2042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2055</v>
      </c>
      <c r="C20">
        <v>4</v>
      </c>
      <c r="E20">
        <v>4</v>
      </c>
      <c r="F20">
        <v>8</v>
      </c>
    </row>
    <row r="21" spans="1:6" x14ac:dyDescent="0.25">
      <c r="A21" s="9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2058</v>
      </c>
      <c r="C25">
        <v>7</v>
      </c>
      <c r="E25">
        <v>14</v>
      </c>
      <c r="F25">
        <v>21</v>
      </c>
    </row>
    <row r="26" spans="1:6" x14ac:dyDescent="0.25">
      <c r="A26" s="9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2061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A748-D8C8-44CD-B919-441492101754}">
  <dimension ref="A1:E18"/>
  <sheetViews>
    <sheetView zoomScale="160" zoomScaleNormal="160" workbookViewId="0">
      <selection activeCell="B25" sqref="B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2086</v>
      </c>
      <c r="B1" t="s">
        <v>2071</v>
      </c>
    </row>
    <row r="2" spans="1:5" x14ac:dyDescent="0.25">
      <c r="A2" s="8" t="s">
        <v>2031</v>
      </c>
      <c r="B2" t="s">
        <v>2071</v>
      </c>
    </row>
    <row r="4" spans="1:5" x14ac:dyDescent="0.25">
      <c r="A4" s="8" t="s">
        <v>2070</v>
      </c>
      <c r="B4" s="8" t="s">
        <v>2069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5A0-23B9-4034-A1FC-14FA6632A437}">
  <dimension ref="A1:H13"/>
  <sheetViews>
    <sheetView topLeftCell="A13" zoomScale="130" zoomScaleNormal="130" workbookViewId="0">
      <selection activeCell="C3" sqref="C3"/>
    </sheetView>
  </sheetViews>
  <sheetFormatPr defaultRowHeight="15.75" x14ac:dyDescent="0.25"/>
  <cols>
    <col min="1" max="1" width="13.6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12" customFormat="1" x14ac:dyDescent="0.2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25">
      <c r="A2" t="s">
        <v>2095</v>
      </c>
      <c r="B2">
        <f>COUNTIFS(Crowdfunding!$G$2:$G$1001,"=successful",Crowdfunding!$D$2:$D$1001,"&lt;1000")</f>
        <v>30</v>
      </c>
      <c r="C2">
        <f>COUNTIFS(Crowdfunding!$G$2:$G$1001,"failed",Crowdfunding!$D$2:$D$1001,'Outcomes Based on Goals'!A2)</f>
        <v>20</v>
      </c>
      <c r="D2">
        <f>COUNTIFS(Crowdfunding!$G$2:$G$1001,"canceled",Crowdfunding!$D$2:$D$1001,'Outcomes Based on Goals'!A2)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2097</v>
      </c>
      <c r="B3">
        <f>COUNTIFS(Crowdfunding!$G$2:$G$1001,"successful",Crowdfunding!$D$2:$D$1001,"&gt;=1000",Crowdfunding!$G$2:$G$1001,"successful",Crowdfunding!$D$2:$D$1001,"&lt;=4999")</f>
        <v>191</v>
      </c>
      <c r="C3">
        <f>COUNTIFS(Crowdfunding!$G$2:$G$1001,"failed",Crowdfunding!$D$2:$D$1001,"&gt;=1000",Crowdfunding!$G$2:$G$1001,"failed",Crowdfunding!$D$2:$D$1001,"&lt;=4999")</f>
        <v>38</v>
      </c>
      <c r="D3">
        <f>COUNTIFS(Crowdfunding!$G$2:$G$1001,"canceled",Crowdfunding!$D$2:$D$1001,"&gt;=1000",Crowdfunding!$G$2:$G$1001,"canceled",Crowdfunding!$D$2:$D$1001,"&lt;=4999")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2098</v>
      </c>
      <c r="B4">
        <f>COUNTIFS(Crowdfunding!$G$2:$G$1001,"successful",Crowdfunding!$D$2:$D$1001,"&gt;=5000",Crowdfunding!$G$2:$G$1001,"successful",Crowdfunding!$D$2:$D$1001,"&lt;=9999")</f>
        <v>164</v>
      </c>
      <c r="C4">
        <f>COUNTIFS(Crowdfunding!$G$2:$G$1001,"failed",Crowdfunding!$D$2:$D$1001,"&gt;=5000",Crowdfunding!$G$2:$G$1001,"failed",Crowdfunding!$D$2:$D$1001,"&lt;=9999")</f>
        <v>126</v>
      </c>
      <c r="D4">
        <f>COUNTIFS(Crowdfunding!$G$2:$G$1001,"canceled",Crowdfunding!$D$2:$D$1001,"&gt;=5000",Crowdfunding!$G$2:$G$1001,"canceled",Crowdfunding!$D$2:$D$1001,"&lt;=9999")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2099</v>
      </c>
      <c r="B5">
        <f>COUNTIFS(Crowdfunding!$G$2:$G$1001,"successful",Crowdfunding!$D$2:$D$1001,"&gt;=10000",Crowdfunding!$G$2:$G$1001,"successful",Crowdfunding!$D$2:$D$1001,"&lt;=14999")</f>
        <v>4</v>
      </c>
      <c r="C5">
        <f>COUNTIFS(Crowdfunding!$G$2:$G$1001,"failed",Crowdfunding!$D$2:$D$1001,"&gt;=10000",Crowdfunding!$G$2:$G$1001,"failed",Crowdfunding!$D$2:$D$1001,"&lt;=14999")</f>
        <v>5</v>
      </c>
      <c r="D5">
        <f>COUNTIFS(Crowdfunding!$G$2:$G$1001,"canceled",Crowdfunding!$D$2:$D$1001,"&gt;=10000",Crowdfunding!$G$2:$G$1001,"canceled",Crowdfunding!$D$2:$D$1001,"&lt;=14999")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2100</v>
      </c>
      <c r="B6">
        <f>COUNTIFS(Crowdfunding!$G$2:$G$1001,"successful",Crowdfunding!$D$2:$D$1001,"&gt;=15000",Crowdfunding!$G$2:$G$1001,"successful",Crowdfunding!$D$2:$D$1001,"&lt;=19999")</f>
        <v>10</v>
      </c>
      <c r="C6">
        <f>COUNTIFS(Crowdfunding!$G$2:$G$1001,"failed",Crowdfunding!$D$2:$D$1001,"&gt;=15000",Crowdfunding!$G$2:$G$1001,"failed",Crowdfunding!$D$2:$D$1001,"&lt;=19999")</f>
        <v>0</v>
      </c>
      <c r="D6">
        <f>COUNTIFS(Crowdfunding!$G$2:$G$1001,"canceled",Crowdfunding!$D$2:$D$1001,"&gt;=15000",Crowdfunding!$G$2:$G$1001,"canceled",Crowdfunding!$D$2:$D$1001,"&lt;=19999")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2101</v>
      </c>
      <c r="B7">
        <f>COUNTIFS(Crowdfunding!$G$2:$G$1001,"successful",Crowdfunding!$D$2:$D$1001,"&gt;=20000",Crowdfunding!$G$2:$G$1001,"successful",Crowdfunding!$D$2:$D$1001,"&lt;=24999")</f>
        <v>7</v>
      </c>
      <c r="C7">
        <f>COUNTIFS(Crowdfunding!$G$2:$G$1001,"failed",Crowdfunding!$D$2:$D$1001,"&gt;=20000",Crowdfunding!$G$2:$G$1001,"failed",Crowdfunding!$D$2:$D$1001,"&lt;=24999")</f>
        <v>0</v>
      </c>
      <c r="D7">
        <f>COUNTIFS(Crowdfunding!$G$2:$G$1001,"canceled",Crowdfunding!$D$2:$D$1001,"&gt;=20000",Crowdfunding!$G$2:$G$1001,"canceled",Crowdfunding!$D$2:$D$1001,"&lt;=24999")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2102</v>
      </c>
      <c r="B8">
        <f>COUNTIFS(Crowdfunding!$G$2:$G$1001,"successful",Crowdfunding!$D$2:$D$1001,"&gt;=25000",Crowdfunding!$G$2:$G$1001,"successful",Crowdfunding!$D$2:$D$1001,"&lt;=29999")</f>
        <v>11</v>
      </c>
      <c r="C8">
        <f>COUNTIFS(Crowdfunding!$G$2:$G$1001,"failed",Crowdfunding!$D$2:$D$1001,"&gt;=25000",Crowdfunding!$G$2:$G$1001,"failed",Crowdfunding!$D$2:$D$1001,"&lt;=29999")</f>
        <v>3</v>
      </c>
      <c r="D8">
        <f>COUNTIFS(Crowdfunding!$G$2:$G$1001,"canceled",Crowdfunding!$D$2:$D$1001,"&gt;=25000",Crowdfunding!$G$2:$G$1001,"canceled",Crowdfunding!$D$2:$D$1001,"&lt;=29999")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2103</v>
      </c>
      <c r="B9">
        <f>COUNTIFS(Crowdfunding!$G$2:$G$1001,"successful",Crowdfunding!$D$2:$D$1001,"&gt;=30000",Crowdfunding!$G$2:$G$1001,"successful",Crowdfunding!$D$2:$D$1001,"&lt;=34999")</f>
        <v>7</v>
      </c>
      <c r="C9">
        <f>COUNTIFS(Crowdfunding!$G$2:$G$1001,"failed",Crowdfunding!$D$2:$D$1001,"&gt;=30000",Crowdfunding!$G$2:$G$1001,"failed",Crowdfunding!$D$2:$D$1001,"&lt;=34999")</f>
        <v>0</v>
      </c>
      <c r="D9">
        <f>COUNTIFS(Crowdfunding!$G$2:$G$1001,"canceled",Crowdfunding!$D$2:$D$1001,"&gt;=30000",Crowdfunding!$G$2:$G$1001,"canceled",Crowdfunding!$D$2:$D$1001,"&lt;=34999")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2104</v>
      </c>
      <c r="B10">
        <f>COUNTIFS(Crowdfunding!$G$2:$G$1001,"successful",Crowdfunding!$D$2:$D$1001,"&gt;=35000",Crowdfunding!$G$2:$G$1001,"successful",Crowdfunding!$D$2:$D$1001,"&lt;=39999")</f>
        <v>8</v>
      </c>
      <c r="C10">
        <f>COUNTIFS(Crowdfunding!$G$2:$G$1001,"failed",Crowdfunding!$D$2:$D$1001,"&gt;=35000",Crowdfunding!$G$2:$G$1001,"failed",Crowdfunding!$D$2:$D$1001,"&lt;=39999")</f>
        <v>3</v>
      </c>
      <c r="D10">
        <f>COUNTIFS(Crowdfunding!$G$2:$G$1001,"canceled",Crowdfunding!$D$2:$D$1001,"&gt;=35000",Crowdfunding!$G$2:$G$1001,"canceled",Crowdfunding!$D$2:$D$1001,"&lt;=39999")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2105</v>
      </c>
      <c r="B11">
        <f>COUNTIFS(Crowdfunding!$G$2:$G$1001,"successful",Crowdfunding!$D$2:$D$1001,"&gt;=40000",Crowdfunding!$G$2:$G$1001,"successful",Crowdfunding!$D$2:$D$1001,"&lt;=44999")</f>
        <v>11</v>
      </c>
      <c r="C11">
        <f>COUNTIFS(Crowdfunding!$G$2:$G$1001,"failed",Crowdfunding!$D$2:$D$1001,"&gt;=40000",Crowdfunding!$G$2:$G$1001,"failed",Crowdfunding!$D$2:$D$1001,"&lt;=44999")</f>
        <v>3</v>
      </c>
      <c r="D11">
        <f>COUNTIFS(Crowdfunding!$G$2:$G$1001,"canceled",Crowdfunding!$D$2:$D$1001,"&gt;=40000",Crowdfunding!$G$2:$G$1001,"canceled",Crowdfunding!$D$2:$D$1001,"&lt;=44999")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2106</v>
      </c>
      <c r="B12">
        <f>COUNTIFS(Crowdfunding!$G$2:$G$1001,"successful",Crowdfunding!$D$2:$D$1001,"&gt;=45000",Crowdfunding!$G$2:$G$1001,"successful",Crowdfunding!$D$2:$D$1001,"&lt;=49999")</f>
        <v>8</v>
      </c>
      <c r="C12">
        <f>COUNTIFS(Crowdfunding!$G$2:$G$1001,"failed",Crowdfunding!$D$2:$D$1001,"&gt;=45000",Crowdfunding!$G$2:$G$1001,"failed",Crowdfunding!$D$2:$D$1001,"&lt;=49999")</f>
        <v>3</v>
      </c>
      <c r="D12">
        <f>COUNTIFS(Crowdfunding!$G$2:$G$1001,"canceled",Crowdfunding!$D$2:$D$1001,"&gt;=45000",Crowdfunding!$G$2:$G$1001,"canceled",Crowdfunding!$D$2:$D$1001,"&lt;=49999")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2096</v>
      </c>
      <c r="B13">
        <f>COUNTIFS(Crowdfunding!$G$2:$G$1001,"successful",Crowdfunding!$D$2:$D$1001,'Outcomes Based on Goals'!A13)</f>
        <v>114</v>
      </c>
      <c r="C13">
        <f>COUNTIFS(Crowdfunding!$G$2:$G$1001,"failed",Crowdfunding!$D$2:$D$1001,'Outcomes Based on Goals'!A13)</f>
        <v>163</v>
      </c>
      <c r="D13">
        <f>COUNTIFS(Crowdfunding!$G$2:$G$1001,"canceled",Crowdfunding!$D$2:$D$1001,'Outcomes Based on Goals'!A13)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4D03-2C9A-477A-B15A-A4FB0C68800B}">
  <dimension ref="A1:K566"/>
  <sheetViews>
    <sheetView workbookViewId="0">
      <selection activeCell="J12" sqref="J12"/>
    </sheetView>
  </sheetViews>
  <sheetFormatPr defaultRowHeight="15.75" x14ac:dyDescent="0.25"/>
  <cols>
    <col min="2" max="2" width="13.625" bestFit="1" customWidth="1"/>
    <col min="5" max="5" width="13.625" bestFit="1" customWidth="1"/>
    <col min="7" max="7" width="34.25" bestFit="1" customWidth="1"/>
    <col min="10" max="10" width="30.5" bestFit="1" customWidth="1"/>
  </cols>
  <sheetData>
    <row r="1" spans="1:11" s="12" customFormat="1" x14ac:dyDescent="0.25">
      <c r="A1" s="12" t="s">
        <v>2107</v>
      </c>
      <c r="B1" s="12" t="s">
        <v>2108</v>
      </c>
      <c r="D1" s="12" t="s">
        <v>2107</v>
      </c>
      <c r="E1" s="12" t="s">
        <v>2108</v>
      </c>
      <c r="G1" s="12" t="s">
        <v>2116</v>
      </c>
      <c r="J1" s="12" t="s">
        <v>2115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2" t="s">
        <v>2117</v>
      </c>
      <c r="H2">
        <f>AVERAGE(B2:B566)</f>
        <v>851.14690265486729</v>
      </c>
      <c r="J2" s="12" t="s">
        <v>2109</v>
      </c>
      <c r="K2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2" t="s">
        <v>2110</v>
      </c>
      <c r="H3">
        <f>MEDIAN(B2:B566)</f>
        <v>201</v>
      </c>
      <c r="I3" s="12"/>
      <c r="J3" s="12" t="s">
        <v>2110</v>
      </c>
      <c r="K3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2" t="s">
        <v>2111</v>
      </c>
      <c r="H4">
        <f>MIN(B2:B566)</f>
        <v>16</v>
      </c>
      <c r="I4" s="12"/>
      <c r="J4" s="12" t="s">
        <v>2111</v>
      </c>
      <c r="K4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2" t="s">
        <v>2112</v>
      </c>
      <c r="H5">
        <f>MAX(B2:B566)</f>
        <v>7295</v>
      </c>
      <c r="I5" s="12"/>
      <c r="J5" s="12" t="s">
        <v>2112</v>
      </c>
      <c r="K5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2" t="s">
        <v>2113</v>
      </c>
      <c r="H6">
        <f>_xlfn.VAR.S(B2:B566)</f>
        <v>1606216.5936295739</v>
      </c>
      <c r="I6" s="12"/>
      <c r="J6" s="12" t="s">
        <v>2113</v>
      </c>
      <c r="K6">
        <f>_xlfn.VAR.S(E2:E365)</f>
        <v>924113.45496927318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2" t="s">
        <v>2114</v>
      </c>
      <c r="H7">
        <f>_xlfn.STDEV.S(B2:B566)</f>
        <v>1267.366006183523</v>
      </c>
      <c r="I7" s="12"/>
      <c r="J7" s="12" t="s">
        <v>2114</v>
      </c>
      <c r="K7">
        <f>_xlfn.STDEV.S(E2:E365)</f>
        <v>961.30819978260524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576">
    <cfRule type="containsText" dxfId="9" priority="7" operator="containsText" text="successful">
      <formula>NOT(ISERROR(SEARCH("successful",A1)))</formula>
    </cfRule>
  </conditionalFormatting>
  <conditionalFormatting sqref="D2:D1047940">
    <cfRule type="containsText" dxfId="8" priority="1" operator="containsText" text="canceled">
      <formula>NOT(ISERROR(SEARCH("canceled",D2)))</formula>
    </cfRule>
    <cfRule type="containsText" dxfId="7" priority="2" operator="containsText" text="live">
      <formula>NOT(ISERROR(SEARCH("live",D2)))</formula>
    </cfRule>
    <cfRule type="containsText" dxfId="6" priority="3" operator="containsText" text="failed">
      <formula>NOT(ISERROR(SEARCH("failed",D2)))</formula>
    </cfRule>
    <cfRule type="containsText" dxfId="5" priority="4" operator="containsText" text="successful">
      <formula>NOT(ISERROR(SEARCH("successful",D2)))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B1" workbookViewId="0">
      <selection activeCell="I9" sqref="I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125" style="6" bestFit="1" customWidth="1"/>
    <col min="12" max="12" width="11.125" bestFit="1" customWidth="1"/>
    <col min="13" max="13" width="22" style="11" bestFit="1" customWidth="1"/>
    <col min="14" max="14" width="11.125" bestFit="1" customWidth="1"/>
    <col min="15" max="15" width="20.75" style="11" bestFit="1" customWidth="1"/>
    <col min="18" max="18" width="28" bestFit="1" customWidth="1"/>
    <col min="19" max="19" width="14.75" bestFit="1" customWidth="1"/>
    <col min="20" max="20" width="16.3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0" t="s">
        <v>2072</v>
      </c>
      <c r="N1" s="1" t="s">
        <v>9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1">
        <f>((L2/60)/60/24)+DATE(1970,1,1)</f>
        <v>42336.25</v>
      </c>
      <c r="N2">
        <v>1450159200</v>
      </c>
      <c r="O2" s="11">
        <f>((N2/60)/60/24)+DATE(1970,1,1)</f>
        <v>42353.25</v>
      </c>
      <c r="P2" t="b">
        <v>0</v>
      </c>
      <c r="Q2" t="b">
        <v>0</v>
      </c>
      <c r="R2" t="s">
        <v>17</v>
      </c>
      <c r="S2" s="4" t="s">
        <v>2032</v>
      </c>
      <c r="T2" t="s">
        <v>2033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1">
        <f t="shared" ref="M3:M66" si="2">((L3/60)/60/24)+DATE(1970,1,1)</f>
        <v>41870.208333333336</v>
      </c>
      <c r="N3">
        <v>1408597200</v>
      </c>
      <c r="O3" s="11">
        <f t="shared" ref="O3:O66" si="3">((N3/60)/60/24)+DATE(1970,1,1)</f>
        <v>41872.208333333336</v>
      </c>
      <c r="P3" t="b">
        <v>0</v>
      </c>
      <c r="Q3" t="b">
        <v>1</v>
      </c>
      <c r="R3" t="s">
        <v>23</v>
      </c>
      <c r="S3" s="4" t="s">
        <v>2034</v>
      </c>
      <c r="T3" t="s">
        <v>2035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s="4" t="s">
        <v>2036</v>
      </c>
      <c r="T4" t="s">
        <v>2037</v>
      </c>
      <c r="V4" t="s">
        <v>2066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4" t="s">
        <v>2034</v>
      </c>
      <c r="T5" t="s">
        <v>2035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s="4" t="s">
        <v>2038</v>
      </c>
      <c r="T6" t="s">
        <v>2039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4" t="s">
        <v>2038</v>
      </c>
      <c r="T7" t="s">
        <v>2039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4" t="s">
        <v>2040</v>
      </c>
      <c r="T8" t="s">
        <v>2041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4" t="s">
        <v>2038</v>
      </c>
      <c r="T9" t="s">
        <v>2039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4" t="s">
        <v>2038</v>
      </c>
      <c r="T10" t="s">
        <v>2039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4" t="s">
        <v>2034</v>
      </c>
      <c r="T11" t="s">
        <v>2042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4" t="s">
        <v>2040</v>
      </c>
      <c r="T12" t="s">
        <v>2043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4" t="s">
        <v>2038</v>
      </c>
      <c r="T13" t="s">
        <v>2039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4" t="s">
        <v>2040</v>
      </c>
      <c r="T14" t="s">
        <v>2043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4" t="s">
        <v>2034</v>
      </c>
      <c r="T15" t="s">
        <v>2044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4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4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4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4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4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4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4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4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4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4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4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4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4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4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4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4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4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4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4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4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4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4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4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4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4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4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4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4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4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4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4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4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4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4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4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4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4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4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4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4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4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4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4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4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4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4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((L67/60)/60/24)+DATE(1970,1,1)</f>
        <v>40570.25</v>
      </c>
      <c r="N67">
        <v>1296712800</v>
      </c>
      <c r="O67" s="11">
        <f t="shared" ref="O67:O130" si="7">((N67/60)/60/24)+DATE(1970,1,1)</f>
        <v>40577.25</v>
      </c>
      <c r="P67" t="b">
        <v>0</v>
      </c>
      <c r="Q67" t="b">
        <v>0</v>
      </c>
      <c r="R67" t="s">
        <v>33</v>
      </c>
      <c r="S67" s="4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4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4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4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4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4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4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4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4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4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4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4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4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4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4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4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4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4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4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4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4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4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4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4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4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4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4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4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4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4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4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4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4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4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4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4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4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4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4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4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4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4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4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4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4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4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4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4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4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4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4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4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4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4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4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4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4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4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((L131/60)/60/24)+DATE(1970,1,1)</f>
        <v>42038.25</v>
      </c>
      <c r="N131">
        <v>1425103200</v>
      </c>
      <c r="O131" s="11">
        <f t="shared" ref="O131:O194" si="11">((N131/60)/60/24)+DATE(1970,1,1)</f>
        <v>42063.25</v>
      </c>
      <c r="P131" t="b">
        <v>0</v>
      </c>
      <c r="Q131" t="b">
        <v>0</v>
      </c>
      <c r="R131" t="s">
        <v>17</v>
      </c>
      <c r="S131" s="4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4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4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4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4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4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4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4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4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4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4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4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4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4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4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4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4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4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4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4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4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4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4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4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4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4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4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4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4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4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4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4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4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4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4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4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4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4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4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4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4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4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4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4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4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4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4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4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4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4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4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4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4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4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4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4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4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s="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((L195/60)/60/24)+DATE(1970,1,1)</f>
        <v>43198.208333333328</v>
      </c>
      <c r="N195">
        <v>1523509200</v>
      </c>
      <c r="O195" s="11">
        <f t="shared" ref="O195:O258" si="15">((N195/60)/60/24)+DATE(1970,1,1)</f>
        <v>43202.208333333328</v>
      </c>
      <c r="P195" t="b">
        <v>1</v>
      </c>
      <c r="Q195" t="b">
        <v>0</v>
      </c>
      <c r="R195" t="s">
        <v>60</v>
      </c>
      <c r="S195" s="4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4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4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4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4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4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4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4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4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4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4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4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4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4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4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4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4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4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4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4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4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4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4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4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4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4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4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4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4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4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4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4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4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4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4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4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4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4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4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4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4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4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4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4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4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4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4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4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4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4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4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4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4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4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4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4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4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s="4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((L259/60)/60/24)+DATE(1970,1,1)</f>
        <v>41338.25</v>
      </c>
      <c r="N259">
        <v>1363669200</v>
      </c>
      <c r="O259" s="11">
        <f t="shared" ref="O259:O322" si="19">((N259/60)/60/24)+DATE(1970,1,1)</f>
        <v>41352.208333333336</v>
      </c>
      <c r="P259" t="b">
        <v>0</v>
      </c>
      <c r="Q259" t="b">
        <v>0</v>
      </c>
      <c r="R259" t="s">
        <v>33</v>
      </c>
      <c r="S259" s="4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4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4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4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4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4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4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4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4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4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4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4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4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4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4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4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4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4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4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4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4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4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4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4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4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4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4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4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4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4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4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4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4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4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4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4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4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4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4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4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4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4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4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4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4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4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4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4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4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4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4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4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4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4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4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4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4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s="4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((L323/60)/60/24)+DATE(1970,1,1)</f>
        <v>40634.208333333336</v>
      </c>
      <c r="N323">
        <v>1302325200</v>
      </c>
      <c r="O323" s="11">
        <f t="shared" ref="O323:O386" si="23">((N323/60)/60/24)+DATE(1970,1,1)</f>
        <v>40642.208333333336</v>
      </c>
      <c r="P323" t="b">
        <v>0</v>
      </c>
      <c r="Q323" t="b">
        <v>0</v>
      </c>
      <c r="R323" t="s">
        <v>100</v>
      </c>
      <c r="S323" s="4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4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4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4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4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4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4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4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4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4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4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4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4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4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4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4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4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4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4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4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4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4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4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4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4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4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4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4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4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4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4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4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4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4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4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4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4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4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4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4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4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4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4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4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4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4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4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4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4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4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4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4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4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4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4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4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s="4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((L387/60)/60/24)+DATE(1970,1,1)</f>
        <v>43553.208333333328</v>
      </c>
      <c r="N387">
        <v>1556600400</v>
      </c>
      <c r="O387" s="11">
        <f t="shared" ref="O387:O450" si="27">((N387/60)/60/24)+DATE(1970,1,1)</f>
        <v>43585.208333333328</v>
      </c>
      <c r="P387" t="b">
        <v>0</v>
      </c>
      <c r="Q387" t="b">
        <v>0</v>
      </c>
      <c r="R387" t="s">
        <v>68</v>
      </c>
      <c r="S387" s="4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4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4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4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4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4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4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4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4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4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4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4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4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4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4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4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4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4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4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4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4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4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4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4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4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4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4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4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4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4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4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4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4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4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4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4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4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4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4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4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4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4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4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4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4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4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4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4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4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4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4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4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4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4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4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4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4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s="4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((L451/60)/60/24)+DATE(1970,1,1)</f>
        <v>43530.25</v>
      </c>
      <c r="N451">
        <v>1553317200</v>
      </c>
      <c r="O451" s="11">
        <f t="shared" ref="O451:O514" si="31">((N451/60)/60/24)+DATE(1970,1,1)</f>
        <v>43547.208333333328</v>
      </c>
      <c r="P451" t="b">
        <v>0</v>
      </c>
      <c r="Q451" t="b">
        <v>0</v>
      </c>
      <c r="R451" t="s">
        <v>89</v>
      </c>
      <c r="S451" s="4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4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4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4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4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4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4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4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4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4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4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4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4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4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4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4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4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4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4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4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4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4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4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4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4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4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4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4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4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4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4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4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4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4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4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4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4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4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4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4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4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4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4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4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4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4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4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4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4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4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4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4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4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4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4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4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4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s="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((L515/60)/60/24)+DATE(1970,1,1)</f>
        <v>40430.208333333336</v>
      </c>
      <c r="N515">
        <v>1284181200</v>
      </c>
      <c r="O515" s="11">
        <f t="shared" ref="O515:O578" si="35">((N515/60)/60/24)+DATE(1970,1,1)</f>
        <v>40432.208333333336</v>
      </c>
      <c r="P515" t="b">
        <v>0</v>
      </c>
      <c r="Q515" t="b">
        <v>0</v>
      </c>
      <c r="R515" t="s">
        <v>269</v>
      </c>
      <c r="S515" s="4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4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4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4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4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4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4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4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4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4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4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4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4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4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4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4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4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4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4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4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4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4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4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4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4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4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4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4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4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4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4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4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4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4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4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4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4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4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4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4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4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4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4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4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4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4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4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4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4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4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4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4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4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4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4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4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4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s="4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((L579/60)/60/24)+DATE(1970,1,1)</f>
        <v>40613.25</v>
      </c>
      <c r="N579">
        <v>1302066000</v>
      </c>
      <c r="O579" s="11">
        <f t="shared" ref="O579:O642" si="39">((N579/60)/60/24)+DATE(1970,1,1)</f>
        <v>40639.208333333336</v>
      </c>
      <c r="P579" t="b">
        <v>0</v>
      </c>
      <c r="Q579" t="b">
        <v>0</v>
      </c>
      <c r="R579" t="s">
        <v>159</v>
      </c>
      <c r="S579" s="4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4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4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4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4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4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4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4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4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4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4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4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4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4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4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4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4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4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4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4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4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4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4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4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4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4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4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4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4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4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4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4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4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4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4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4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4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4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4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4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4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4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4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4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4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4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4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4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4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4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4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4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4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4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4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4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4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s="4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((L643/60)/60/24)+DATE(1970,1,1)</f>
        <v>42786.25</v>
      </c>
      <c r="N643">
        <v>1489986000</v>
      </c>
      <c r="O643" s="11">
        <f t="shared" ref="O643:O706" si="43">((N643/60)/60/24)+DATE(1970,1,1)</f>
        <v>42814.208333333328</v>
      </c>
      <c r="P643" t="b">
        <v>0</v>
      </c>
      <c r="Q643" t="b">
        <v>0</v>
      </c>
      <c r="R643" t="s">
        <v>33</v>
      </c>
      <c r="S643" s="4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4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4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4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4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4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4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4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4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4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4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4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4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4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4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4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4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4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4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4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4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4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4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4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4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4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4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4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4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4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4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4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4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4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4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4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4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4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4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4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4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4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4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4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4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4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4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4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4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4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4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4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4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4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4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4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s="4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((L707/60)/60/24)+DATE(1970,1,1)</f>
        <v>41619.25</v>
      </c>
      <c r="N707">
        <v>1387087200</v>
      </c>
      <c r="O707" s="11">
        <f t="shared" ref="O707:O770" si="47">((N707/60)/60/24)+DATE(1970,1,1)</f>
        <v>41623.25</v>
      </c>
      <c r="P707" t="b">
        <v>0</v>
      </c>
      <c r="Q707" t="b">
        <v>0</v>
      </c>
      <c r="R707" t="s">
        <v>68</v>
      </c>
      <c r="S707" s="4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4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4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4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4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4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4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4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4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4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4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4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4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4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4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4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4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4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4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4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4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4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4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4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4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4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4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4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4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4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4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4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4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4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4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4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4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4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4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4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4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4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4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4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4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4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4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4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4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4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4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4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4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4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4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4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4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s="4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((L771/60)/60/24)+DATE(1970,1,1)</f>
        <v>41501.208333333336</v>
      </c>
      <c r="N771">
        <v>1378789200</v>
      </c>
      <c r="O771" s="11">
        <f t="shared" ref="O771:O834" si="51">((N771/60)/60/24)+DATE(1970,1,1)</f>
        <v>41527.208333333336</v>
      </c>
      <c r="P771" t="b">
        <v>0</v>
      </c>
      <c r="Q771" t="b">
        <v>0</v>
      </c>
      <c r="R771" t="s">
        <v>89</v>
      </c>
      <c r="S771" s="4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4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4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4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4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4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4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4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4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4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4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4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4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4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4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4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4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4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4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4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4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4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4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4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4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4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4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4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4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4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4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4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4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4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4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4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4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4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4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4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4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4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4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4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4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4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4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4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4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4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4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4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4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4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4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4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4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s="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((L835/60)/60/24)+DATE(1970,1,1)</f>
        <v>40588.25</v>
      </c>
      <c r="N835">
        <v>1298613600</v>
      </c>
      <c r="O835" s="11">
        <f t="shared" ref="O835:O898" si="55">((N835/60)/60/24)+DATE(1970,1,1)</f>
        <v>40599.25</v>
      </c>
      <c r="P835" t="b">
        <v>0</v>
      </c>
      <c r="Q835" t="b">
        <v>0</v>
      </c>
      <c r="R835" t="s">
        <v>206</v>
      </c>
      <c r="S835" s="4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4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4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4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4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4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4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4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4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4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4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4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4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4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4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4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4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4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4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4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4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4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4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4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4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4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4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4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4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4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4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4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4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4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4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4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4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4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4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4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4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4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4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4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4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4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4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4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4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4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4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4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4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4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4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4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4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s="4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((L899/60)/60/24)+DATE(1970,1,1)</f>
        <v>43583.208333333328</v>
      </c>
      <c r="N899">
        <v>1556600400</v>
      </c>
      <c r="O899" s="11">
        <f t="shared" ref="O899:O962" si="59">((N899/60)/60/24)+DATE(1970,1,1)</f>
        <v>43585.208333333328</v>
      </c>
      <c r="P899" t="b">
        <v>0</v>
      </c>
      <c r="Q899" t="b">
        <v>0</v>
      </c>
      <c r="R899" t="s">
        <v>33</v>
      </c>
      <c r="S899" s="4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4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4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4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4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4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4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4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4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4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4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4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4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4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4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4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4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4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4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4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4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4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4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4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4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4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4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4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4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4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4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4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4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4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4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4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4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4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4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4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4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4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4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4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4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4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4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4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4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4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4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4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4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4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4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4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4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s="4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((L963/60)/60/24)+DATE(1970,1,1)</f>
        <v>40591.25</v>
      </c>
      <c r="N963">
        <v>1298268000</v>
      </c>
      <c r="O963" s="11">
        <f t="shared" ref="O963:O1001" si="63">((N963/60)/60/24)+DATE(1970,1,1)</f>
        <v>40595.25</v>
      </c>
      <c r="P963" t="b">
        <v>0</v>
      </c>
      <c r="Q963" t="b">
        <v>0</v>
      </c>
      <c r="R963" t="s">
        <v>206</v>
      </c>
      <c r="S963" s="4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4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4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4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4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4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4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4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4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4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4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4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4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4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4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4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4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4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4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4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4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4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4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4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4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4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4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4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4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4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4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4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4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4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4" t="s">
        <v>2032</v>
      </c>
      <c r="T1001" t="s">
        <v>2033</v>
      </c>
    </row>
  </sheetData>
  <autoFilter ref="G1:G1001" xr:uid="{00000000-0001-0000-0000-000000000000}"/>
  <conditionalFormatting sqref="G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12" operator="containsText" text="successful">
      <formula>NOT(ISERROR(SEARCH("successful",G1)))</formula>
    </cfRule>
  </conditionalFormatting>
  <conditionalFormatting sqref="G1:G1048576">
    <cfRule type="containsText" dxfId="3" priority="7" operator="containsText" text="canceled">
      <formula>NOT(ISERROR(SEARCH("canceled",G1)))</formula>
    </cfRule>
    <cfRule type="containsText" dxfId="2" priority="8" operator="containsText" text="live">
      <formula>NOT(ISERROR(SEARCH("live",G1)))</formula>
    </cfRule>
    <cfRule type="containsText" dxfId="1" priority="9" operator="containsText" text="failed">
      <formula>NOT(ISERROR(SEARCH("failed",G1)))</formula>
    </cfRule>
    <cfRule type="containsText" dxfId="0" priority="10" operator="containsText" text="successful">
      <formula>NOT(ISERROR(SEARCH("successful",G1)))</formula>
    </cfRule>
  </conditionalFormatting>
  <conditionalFormatting sqref="S1:S1048576">
    <cfRule type="colorScale" priority="2">
      <colorScale>
        <cfvo type="min"/>
        <cfvo type="percentile" val="50"/>
        <cfvo type="max"/>
        <color rgb="FFC00000"/>
        <color rgb="FF92D050"/>
        <color rgb="FF00B0F0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800609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1510B01CB2D4781DF2BEDD3F6BCF9" ma:contentTypeVersion="4" ma:contentTypeDescription="Create a new document." ma:contentTypeScope="" ma:versionID="618bf1ede8e2c03660286d3b420debfa">
  <xsd:schema xmlns:xsd="http://www.w3.org/2001/XMLSchema" xmlns:xs="http://www.w3.org/2001/XMLSchema" xmlns:p="http://schemas.microsoft.com/office/2006/metadata/properties" xmlns:ns3="3ee89c95-1d7a-4ec1-83bd-8b114bea85b7" targetNamespace="http://schemas.microsoft.com/office/2006/metadata/properties" ma:root="true" ma:fieldsID="6b5b6e4bc56f4985ecd64c7d1aa572d0" ns3:_="">
    <xsd:import namespace="3ee89c95-1d7a-4ec1-83bd-8b114bea85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89c95-1d7a-4ec1-83bd-8b114bea85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D2912B-D4ED-4733-BCEE-52E47B62D597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3ee89c95-1d7a-4ec1-83bd-8b114bea85b7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9D68150-C671-46C2-B6D9-6C2800BBB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06D1E0-05D6-49B4-970A-B9A47891E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e89c95-1d7a-4ec1-83bd-8b114bea85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Chart by Parent Cat</vt:lpstr>
      <vt:lpstr>Pivot Chart by Sub Cat</vt:lpstr>
      <vt:lpstr>Pivot Chart by Years</vt:lpstr>
      <vt:lpstr>Outcomes Based on Goals</vt:lpstr>
      <vt:lpstr>Summary Statistics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Taloon US</cp:lastModifiedBy>
  <dcterms:created xsi:type="dcterms:W3CDTF">2021-09-29T18:52:28Z</dcterms:created>
  <dcterms:modified xsi:type="dcterms:W3CDTF">2023-02-23T14:19:48Z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0x010100EEC1510B01CB2D4781DF2BEDD3F6BCF9</vt:lpwstr>
  </property>
</Properties>
</file>