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2" l="1"/>
  <c r="F23" i="2"/>
  <c r="E25" i="2"/>
  <c r="E23" i="2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B25" i="1"/>
  <c r="B24" i="1"/>
  <c r="B23" i="1"/>
  <c r="B22" i="1"/>
  <c r="B32" i="1"/>
  <c r="B31" i="1"/>
  <c r="B29" i="1"/>
  <c r="B28" i="1"/>
  <c r="C32" i="1"/>
  <c r="C31" i="1"/>
  <c r="C29" i="1"/>
  <c r="C28" i="1"/>
  <c r="C25" i="1"/>
  <c r="C24" i="1"/>
  <c r="C23" i="1"/>
  <c r="C22" i="1"/>
  <c r="F23" i="1"/>
  <c r="F24" i="1"/>
  <c r="F25" i="1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</calcChain>
</file>

<file path=xl/sharedStrings.xml><?xml version="1.0" encoding="utf-8"?>
<sst xmlns="http://schemas.openxmlformats.org/spreadsheetml/2006/main" count="16" uniqueCount="12">
  <si>
    <t>ini</t>
  </si>
  <si>
    <t>fit</t>
  </si>
  <si>
    <t>err</t>
  </si>
  <si>
    <t>ini-fit</t>
  </si>
  <si>
    <t>av</t>
  </si>
  <si>
    <t>min</t>
  </si>
  <si>
    <t>max</t>
  </si>
  <si>
    <t>stddev</t>
  </si>
  <si>
    <t>r</t>
  </si>
  <si>
    <t>a</t>
  </si>
  <si>
    <t>av_f</t>
  </si>
  <si>
    <t>av_q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</si>
</sst>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B22" sqref="B22"/>
    </sheetView>
  </sheetViews>
  <sheetFormatPr defaultRowHeight="15" x14ac:dyDescent="0.25"/>
  <sheetData>
    <row r="3" spans="1:6" x14ac:dyDescent="0.25">
      <c r="A3" t="s">
        <v>0</v>
      </c>
      <c r="B3" t="s">
        <v>1</v>
      </c>
      <c r="C3" t="s">
        <v>2</v>
      </c>
      <c r="E3" t="s">
        <v>3</v>
      </c>
    </row>
    <row r="4" spans="1:6" x14ac:dyDescent="0.25">
      <c r="A4">
        <v>0.66449999999999998</v>
      </c>
      <c r="B4">
        <v>0.42299999999999999</v>
      </c>
      <c r="C4">
        <v>0.37219999999999998</v>
      </c>
      <c r="E4">
        <f>A4-B4</f>
        <v>0.24149999999999999</v>
      </c>
      <c r="F4">
        <f>E4/A4</f>
        <v>0.36343115124153497</v>
      </c>
    </row>
    <row r="5" spans="1:6" x14ac:dyDescent="0.25">
      <c r="A5">
        <v>0.74529999999999996</v>
      </c>
      <c r="B5">
        <v>0.52859999999999996</v>
      </c>
      <c r="C5">
        <v>0.3276</v>
      </c>
      <c r="E5">
        <f t="shared" ref="E5:E21" si="0">A5-B5</f>
        <v>0.2167</v>
      </c>
      <c r="F5">
        <f t="shared" ref="F5:F21" si="1">E5/A5</f>
        <v>0.29075540050986182</v>
      </c>
    </row>
    <row r="6" spans="1:6" x14ac:dyDescent="0.25">
      <c r="A6">
        <v>0.74019999999999997</v>
      </c>
      <c r="B6">
        <v>0.39729999999999999</v>
      </c>
      <c r="C6">
        <v>0.26790000000000003</v>
      </c>
      <c r="E6">
        <f t="shared" si="0"/>
        <v>0.34289999999999998</v>
      </c>
      <c r="F6">
        <f t="shared" si="1"/>
        <v>0.46325317481761685</v>
      </c>
    </row>
    <row r="7" spans="1:6" x14ac:dyDescent="0.25">
      <c r="A7">
        <v>0.79469999999999996</v>
      </c>
      <c r="B7">
        <v>0.58399999999999996</v>
      </c>
      <c r="C7">
        <v>0.36170000000000002</v>
      </c>
      <c r="E7">
        <f t="shared" si="0"/>
        <v>0.2107</v>
      </c>
      <c r="F7">
        <f t="shared" si="1"/>
        <v>0.26513149616207377</v>
      </c>
    </row>
    <row r="8" spans="1:6" x14ac:dyDescent="0.25">
      <c r="A8">
        <v>0.61080000000000001</v>
      </c>
      <c r="B8">
        <v>0.45090000000000002</v>
      </c>
      <c r="C8">
        <v>0.25669999999999998</v>
      </c>
      <c r="E8">
        <f t="shared" si="0"/>
        <v>0.15989999999999999</v>
      </c>
      <c r="F8">
        <f t="shared" si="1"/>
        <v>0.26178781925343808</v>
      </c>
    </row>
    <row r="9" spans="1:6" x14ac:dyDescent="0.25">
      <c r="A9">
        <v>0.85619999999999996</v>
      </c>
      <c r="B9">
        <v>0.60829999999999995</v>
      </c>
      <c r="C9">
        <v>0.38940000000000002</v>
      </c>
      <c r="E9">
        <f t="shared" si="0"/>
        <v>0.24790000000000001</v>
      </c>
      <c r="F9">
        <f t="shared" si="1"/>
        <v>0.28953515533753799</v>
      </c>
    </row>
    <row r="10" spans="1:6" x14ac:dyDescent="0.25">
      <c r="A10">
        <v>0.54630000000000001</v>
      </c>
      <c r="B10">
        <v>0.33689999999999998</v>
      </c>
      <c r="C10">
        <v>0.21060000000000001</v>
      </c>
      <c r="E10">
        <f t="shared" si="0"/>
        <v>0.20940000000000003</v>
      </c>
      <c r="F10">
        <f t="shared" si="1"/>
        <v>0.38330587589236687</v>
      </c>
    </row>
    <row r="11" spans="1:6" x14ac:dyDescent="0.25">
      <c r="A11">
        <v>0.61450000000000005</v>
      </c>
      <c r="B11">
        <v>0.49719999999999998</v>
      </c>
      <c r="C11">
        <v>0.45800000000000002</v>
      </c>
      <c r="E11">
        <f t="shared" si="0"/>
        <v>0.11730000000000007</v>
      </c>
      <c r="F11">
        <f t="shared" si="1"/>
        <v>0.19088689991863314</v>
      </c>
    </row>
    <row r="12" spans="1:6" x14ac:dyDescent="0.25">
      <c r="A12">
        <v>0.73929999999999996</v>
      </c>
      <c r="B12">
        <v>0.4824</v>
      </c>
      <c r="C12">
        <v>0.35049999999999998</v>
      </c>
      <c r="E12">
        <f t="shared" si="0"/>
        <v>0.25689999999999996</v>
      </c>
      <c r="F12">
        <f t="shared" si="1"/>
        <v>0.34749086974164745</v>
      </c>
    </row>
    <row r="13" spans="1:6" x14ac:dyDescent="0.25">
      <c r="A13">
        <v>0.65329999999999999</v>
      </c>
      <c r="B13">
        <v>0.40039999999999998</v>
      </c>
      <c r="C13">
        <v>0.3725</v>
      </c>
      <c r="E13">
        <f t="shared" si="0"/>
        <v>0.25290000000000001</v>
      </c>
      <c r="F13">
        <f t="shared" si="1"/>
        <v>0.38711158732588402</v>
      </c>
    </row>
    <row r="14" spans="1:6" x14ac:dyDescent="0.25">
      <c r="A14">
        <v>0.62070000000000003</v>
      </c>
      <c r="B14">
        <v>0.47339999999999999</v>
      </c>
      <c r="C14">
        <v>0.3836</v>
      </c>
      <c r="E14">
        <f t="shared" si="0"/>
        <v>0.14730000000000004</v>
      </c>
      <c r="F14">
        <f t="shared" si="1"/>
        <v>0.23731271145480914</v>
      </c>
    </row>
    <row r="15" spans="1:6" x14ac:dyDescent="0.25">
      <c r="A15">
        <v>0.66120000000000001</v>
      </c>
      <c r="B15">
        <v>0.41689999999999999</v>
      </c>
      <c r="C15">
        <v>0.3216</v>
      </c>
      <c r="E15">
        <f t="shared" si="0"/>
        <v>0.24430000000000002</v>
      </c>
      <c r="F15">
        <f t="shared" si="1"/>
        <v>0.36947973381730187</v>
      </c>
    </row>
    <row r="16" spans="1:6" x14ac:dyDescent="0.25">
      <c r="A16">
        <v>0.51119999999999999</v>
      </c>
      <c r="B16">
        <v>0.36649999999999999</v>
      </c>
      <c r="C16">
        <v>0.28989999999999999</v>
      </c>
      <c r="E16">
        <f t="shared" si="0"/>
        <v>0.1447</v>
      </c>
      <c r="F16">
        <f t="shared" si="1"/>
        <v>0.28305946791862285</v>
      </c>
    </row>
    <row r="17" spans="1:7" x14ac:dyDescent="0.25">
      <c r="A17">
        <v>0.83169999999999999</v>
      </c>
      <c r="B17">
        <v>0.5927</v>
      </c>
      <c r="C17">
        <v>0.37290000000000001</v>
      </c>
      <c r="E17">
        <f t="shared" si="0"/>
        <v>0.23899999999999999</v>
      </c>
      <c r="F17">
        <f t="shared" si="1"/>
        <v>0.28736323193459179</v>
      </c>
    </row>
    <row r="18" spans="1:7" x14ac:dyDescent="0.25">
      <c r="A18">
        <v>0.61980000000000002</v>
      </c>
      <c r="B18">
        <v>0.4531</v>
      </c>
      <c r="C18">
        <v>0.39129999999999998</v>
      </c>
      <c r="E18">
        <f t="shared" si="0"/>
        <v>0.16670000000000001</v>
      </c>
      <c r="F18">
        <f t="shared" si="1"/>
        <v>0.26895772829945147</v>
      </c>
    </row>
    <row r="19" spans="1:7" x14ac:dyDescent="0.25">
      <c r="A19">
        <v>0.60670000000000002</v>
      </c>
      <c r="B19">
        <v>0.41589999999999999</v>
      </c>
      <c r="C19">
        <v>0.3105</v>
      </c>
      <c r="E19">
        <f t="shared" si="0"/>
        <v>0.19080000000000003</v>
      </c>
      <c r="F19">
        <f t="shared" si="1"/>
        <v>0.31448821493324547</v>
      </c>
    </row>
    <row r="20" spans="1:7" x14ac:dyDescent="0.25">
      <c r="A20">
        <v>0.57050000000000001</v>
      </c>
      <c r="B20">
        <v>0.41070000000000001</v>
      </c>
      <c r="C20">
        <v>0.2427</v>
      </c>
      <c r="E20">
        <f t="shared" si="0"/>
        <v>0.1598</v>
      </c>
      <c r="F20">
        <f t="shared" si="1"/>
        <v>0.28010517090271692</v>
      </c>
    </row>
    <row r="21" spans="1:7" x14ac:dyDescent="0.25">
      <c r="A21">
        <v>0.85850000000000004</v>
      </c>
      <c r="B21">
        <v>0.56610000000000005</v>
      </c>
      <c r="C21">
        <v>0.44269999999999998</v>
      </c>
      <c r="E21">
        <f t="shared" si="0"/>
        <v>0.29239999999999999</v>
      </c>
      <c r="F21">
        <f t="shared" si="1"/>
        <v>0.34059405940594056</v>
      </c>
    </row>
    <row r="22" spans="1:7" x14ac:dyDescent="0.25">
      <c r="B22">
        <f>AVERAGE(B4:B21)</f>
        <v>0.46690555555555552</v>
      </c>
      <c r="C22">
        <f>AVERAGE(C4:C21)</f>
        <v>0.34012777777777786</v>
      </c>
      <c r="D22" t="s">
        <v>4</v>
      </c>
      <c r="F22">
        <f>AVERAGE(F4:F21)</f>
        <v>0.31244720827040412</v>
      </c>
      <c r="G22" t="s">
        <v>4</v>
      </c>
    </row>
    <row r="23" spans="1:7" x14ac:dyDescent="0.25">
      <c r="B23">
        <f>MIN(B4:B21)</f>
        <v>0.33689999999999998</v>
      </c>
      <c r="C23">
        <f>MIN(C4:C21)</f>
        <v>0.21060000000000001</v>
      </c>
      <c r="D23" t="s">
        <v>5</v>
      </c>
      <c r="F23">
        <f>MIN(F4:F21)</f>
        <v>0.19088689991863314</v>
      </c>
      <c r="G23" t="s">
        <v>5</v>
      </c>
    </row>
    <row r="24" spans="1:7" x14ac:dyDescent="0.25">
      <c r="B24">
        <f>MAX(B4:B21)</f>
        <v>0.60829999999999995</v>
      </c>
      <c r="C24">
        <f>MAX(C4:C21)</f>
        <v>0.45800000000000002</v>
      </c>
      <c r="D24" t="s">
        <v>6</v>
      </c>
      <c r="F24">
        <f>MAX(F4:F21)</f>
        <v>0.46325317481761685</v>
      </c>
      <c r="G24" t="s">
        <v>6</v>
      </c>
    </row>
    <row r="25" spans="1:7" x14ac:dyDescent="0.25">
      <c r="B25">
        <f>STDEV(B4:B21)</f>
        <v>8.0899279951876138E-2</v>
      </c>
      <c r="C25">
        <f>STDEV(C4:C21)</f>
        <v>6.748515135638862E-2</v>
      </c>
      <c r="D25" t="s">
        <v>7</v>
      </c>
      <c r="F25">
        <f>STDEV(F4:F21)</f>
        <v>6.5019289428053087E-2</v>
      </c>
      <c r="G25" t="s">
        <v>7</v>
      </c>
    </row>
    <row r="28" spans="1:7" x14ac:dyDescent="0.25">
      <c r="B28">
        <f>AVERAGE(B4,B6,B8,B10,B12,B14,B16,B18,B20)</f>
        <v>0.42157777777777772</v>
      </c>
      <c r="C28">
        <f>AVERAGE(C4,C6,C8,C10,C12,C14,C16,C18,C20)</f>
        <v>0.30726666666666674</v>
      </c>
    </row>
    <row r="29" spans="1:7" x14ac:dyDescent="0.25">
      <c r="B29">
        <f>STDEV(B4,B6,B8,B10,B12,B14,B16,B18,B20)</f>
        <v>4.8928488066202619E-2</v>
      </c>
      <c r="C29">
        <f>STDEV(C4,C6,C8,C10,C12,C14,C16,C18,C20)</f>
        <v>6.7911210414775727E-2</v>
      </c>
    </row>
    <row r="31" spans="1:7" x14ac:dyDescent="0.25">
      <c r="B31">
        <f>AVERAGE(B5,B7,B9,B11,B13,B15,B17,B19,B21)</f>
        <v>0.51223333333333321</v>
      </c>
      <c r="C31">
        <f>AVERAGE(C5,C7,C9,C11,C13,C15,C17,C19,C21)</f>
        <v>0.37298888888888887</v>
      </c>
    </row>
    <row r="32" spans="1:7" x14ac:dyDescent="0.25">
      <c r="B32">
        <f>STDEV(B5,B7,B9,B11,B13,B15,B17,B19,B21)</f>
        <v>8.3009698228581286E-2</v>
      </c>
      <c r="C32">
        <f>STDEV(C5,C7,C9,C11,C13,C15,C17,C19,C21)</f>
        <v>5.1343656970565366E-2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E23" sqref="E23"/>
    </sheetView>
  </sheetViews>
  <sheetFormatPr defaultRowHeight="15" x14ac:dyDescent="0.25"/>
  <sheetData>
    <row r="2" spans="2:5" x14ac:dyDescent="0.25">
      <c r="B2" t="s">
        <v>8</v>
      </c>
      <c r="C2" t="s">
        <v>9</v>
      </c>
    </row>
    <row r="3" spans="2:5" x14ac:dyDescent="0.25">
      <c r="B3">
        <v>23</v>
      </c>
      <c r="C3">
        <v>26</v>
      </c>
      <c r="E3">
        <f t="shared" ref="E3:E6" si="0">B3/C3</f>
        <v>0.88461538461538458</v>
      </c>
    </row>
    <row r="4" spans="2:5" x14ac:dyDescent="0.25">
      <c r="B4">
        <v>37</v>
      </c>
      <c r="C4">
        <v>41</v>
      </c>
      <c r="E4">
        <f t="shared" si="0"/>
        <v>0.90243902439024393</v>
      </c>
    </row>
    <row r="5" spans="2:5" x14ac:dyDescent="0.25">
      <c r="B5">
        <v>23</v>
      </c>
      <c r="C5">
        <v>25</v>
      </c>
      <c r="E5">
        <f t="shared" si="0"/>
        <v>0.92</v>
      </c>
    </row>
    <row r="6" spans="2:5" x14ac:dyDescent="0.25">
      <c r="B6">
        <v>38</v>
      </c>
      <c r="C6">
        <v>42</v>
      </c>
      <c r="E6">
        <f t="shared" si="0"/>
        <v>0.90476190476190477</v>
      </c>
    </row>
    <row r="7" spans="2:5" x14ac:dyDescent="0.25">
      <c r="B7">
        <v>8</v>
      </c>
      <c r="C7">
        <v>48</v>
      </c>
      <c r="E7">
        <f>B7/C7</f>
        <v>0.16666666666666666</v>
      </c>
    </row>
    <row r="8" spans="2:5" x14ac:dyDescent="0.25">
      <c r="B8">
        <v>35</v>
      </c>
      <c r="C8">
        <v>51</v>
      </c>
      <c r="E8">
        <f t="shared" ref="E8:E20" si="1">B8/C8</f>
        <v>0.68627450980392157</v>
      </c>
    </row>
    <row r="9" spans="2:5" x14ac:dyDescent="0.25">
      <c r="B9">
        <v>15</v>
      </c>
      <c r="C9">
        <v>21</v>
      </c>
      <c r="E9">
        <f t="shared" si="1"/>
        <v>0.7142857142857143</v>
      </c>
    </row>
    <row r="10" spans="2:5" x14ac:dyDescent="0.25">
      <c r="B10">
        <v>35</v>
      </c>
      <c r="C10">
        <v>31</v>
      </c>
      <c r="E10">
        <f t="shared" si="1"/>
        <v>1.1290322580645162</v>
      </c>
    </row>
    <row r="11" spans="2:5" x14ac:dyDescent="0.25">
      <c r="B11">
        <v>12</v>
      </c>
      <c r="C11">
        <v>20</v>
      </c>
      <c r="E11">
        <f t="shared" si="1"/>
        <v>0.6</v>
      </c>
    </row>
    <row r="12" spans="2:5" x14ac:dyDescent="0.25">
      <c r="B12">
        <v>28</v>
      </c>
      <c r="C12">
        <v>23</v>
      </c>
      <c r="E12">
        <f t="shared" si="1"/>
        <v>1.2173913043478262</v>
      </c>
    </row>
    <row r="13" spans="2:5" x14ac:dyDescent="0.25">
      <c r="B13">
        <v>3</v>
      </c>
      <c r="C13">
        <v>12</v>
      </c>
      <c r="E13">
        <f t="shared" si="1"/>
        <v>0.25</v>
      </c>
    </row>
    <row r="14" spans="2:5" x14ac:dyDescent="0.25">
      <c r="B14">
        <v>23</v>
      </c>
      <c r="C14">
        <v>25</v>
      </c>
      <c r="E14">
        <f t="shared" si="1"/>
        <v>0.92</v>
      </c>
    </row>
    <row r="15" spans="2:5" x14ac:dyDescent="0.25">
      <c r="B15">
        <v>15</v>
      </c>
      <c r="C15">
        <v>13</v>
      </c>
      <c r="E15">
        <f t="shared" si="1"/>
        <v>1.1538461538461537</v>
      </c>
    </row>
    <row r="16" spans="2:5" x14ac:dyDescent="0.25">
      <c r="B16">
        <v>26</v>
      </c>
      <c r="C16">
        <v>51</v>
      </c>
      <c r="E16">
        <f t="shared" si="1"/>
        <v>0.50980392156862742</v>
      </c>
    </row>
    <row r="17" spans="2:6" x14ac:dyDescent="0.25">
      <c r="B17">
        <v>25</v>
      </c>
      <c r="C17">
        <v>31</v>
      </c>
      <c r="E17">
        <f t="shared" si="1"/>
        <v>0.80645161290322576</v>
      </c>
    </row>
    <row r="18" spans="2:6" x14ac:dyDescent="0.25">
      <c r="B18">
        <v>31</v>
      </c>
      <c r="C18">
        <v>49</v>
      </c>
      <c r="E18">
        <f t="shared" si="1"/>
        <v>0.63265306122448983</v>
      </c>
    </row>
    <row r="19" spans="2:6" x14ac:dyDescent="0.25">
      <c r="B19">
        <v>2</v>
      </c>
      <c r="C19">
        <v>8</v>
      </c>
      <c r="E19">
        <f t="shared" si="1"/>
        <v>0.25</v>
      </c>
    </row>
    <row r="20" spans="2:6" x14ac:dyDescent="0.25">
      <c r="B20">
        <v>12</v>
      </c>
      <c r="C20">
        <v>32</v>
      </c>
      <c r="E20">
        <f t="shared" si="1"/>
        <v>0.375</v>
      </c>
    </row>
    <row r="22" spans="2:6" x14ac:dyDescent="0.25">
      <c r="E22" t="s">
        <v>11</v>
      </c>
    </row>
    <row r="23" spans="2:6" x14ac:dyDescent="0.25">
      <c r="E23">
        <f>AVERAGE(E3,E5,E7,E9,E11,E13,E15,E17,E19)</f>
        <v>0.63842950359079387</v>
      </c>
      <c r="F23">
        <f>STDEV(E3,E5,E7,E9,E11,E13,E15,E17,E19)</f>
        <v>0.34736891579985663</v>
      </c>
    </row>
    <row r="24" spans="2:6" x14ac:dyDescent="0.25">
      <c r="E24" t="s">
        <v>10</v>
      </c>
    </row>
    <row r="25" spans="2:6" x14ac:dyDescent="0.25">
      <c r="E25">
        <f>AVERAGE(E4,E6,E8,E10,E12,E14,E16,E18,E20)</f>
        <v>0.80859510935128109</v>
      </c>
      <c r="F25">
        <f>STDEV(E4,E6,E8,E10,E12,E14,E16,E18,E20)</f>
        <v>0.27916368496626615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tjm53</dc:creator>
  <cp:lastModifiedBy>tjm53</cp:lastModifiedBy>
  <dcterms:created xsi:type="dcterms:W3CDTF">2011-07-14T10:29:57Z</dcterms:created>
  <dcterms:modified xsi:type="dcterms:W3CDTF">2011-07-15T10:13:57Z</dcterms:modified>
</cp:coreProperties>
</file>