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mccoll/Documents/SFU/1. Ph.D./1. Research Projects/1. Network Feedback/6. Manuscript/MATLAB Scripts/15. 210713 manuscript code/2. Meta-analyzed Data/Meta-analysis/p70S6K/"/>
    </mc:Choice>
  </mc:AlternateContent>
  <xr:revisionPtr revIDLastSave="0" documentId="13_ncr:9_{8E8BCF2D-D215-C942-8F87-FDF53BCBDB75}" xr6:coauthVersionLast="46" xr6:coauthVersionMax="46" xr10:uidLastSave="{00000000-0000-0000-0000-000000000000}"/>
  <bookViews>
    <workbookView xWindow="-6600" yWindow="-21140" windowWidth="37120" windowHeight="21140" activeTab="1" xr2:uid="{0FF1C357-C3C9-1F41-83D8-AF139945361F}"/>
  </bookViews>
  <sheets>
    <sheet name="All data" sheetId="1" r:id="rId1"/>
    <sheet name="Young adults" sheetId="2" r:id="rId2"/>
    <sheet name="Older adults" sheetId="3" r:id="rId3"/>
  </sheets>
  <definedNames>
    <definedName name="_xlnm._FilterDatabase" localSheetId="0" hidden="1">'All data'!$A$1:$T$88</definedName>
    <definedName name="_xlnm._FilterDatabase" localSheetId="1" hidden="1">'Young adults'!$A$1:$T$54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" i="2" l="1"/>
  <c r="Q54" i="2"/>
  <c r="Q52" i="2"/>
  <c r="Q50" i="2"/>
  <c r="Q51" i="2"/>
  <c r="Q49" i="2"/>
  <c r="Q47" i="2"/>
  <c r="Q48" i="2"/>
  <c r="Q46" i="2"/>
  <c r="Q43" i="2"/>
  <c r="Q41" i="2"/>
  <c r="Q42" i="2"/>
  <c r="Q40" i="2"/>
  <c r="Q38" i="2"/>
  <c r="Q39" i="2"/>
  <c r="Q37" i="2"/>
  <c r="Q35" i="2"/>
  <c r="Q36" i="2"/>
  <c r="Q34" i="2"/>
  <c r="Q31" i="2"/>
  <c r="Q32" i="2"/>
  <c r="Q33" i="2"/>
  <c r="Q30" i="2"/>
  <c r="R45" i="2"/>
  <c r="Q45" i="2"/>
  <c r="R44" i="2"/>
  <c r="Q44" i="2"/>
  <c r="R43" i="2"/>
  <c r="Q29" i="2"/>
  <c r="Q28" i="2"/>
  <c r="Q27" i="2"/>
  <c r="Q26" i="2"/>
  <c r="Q24" i="2"/>
  <c r="Q23" i="2"/>
  <c r="Q21" i="2"/>
  <c r="Q20" i="2"/>
  <c r="Q19" i="2"/>
  <c r="Q18" i="2"/>
  <c r="Q17" i="2"/>
  <c r="Q16" i="2"/>
  <c r="Q15" i="2"/>
  <c r="Q14" i="2"/>
  <c r="Q13" i="2"/>
  <c r="Q12" i="2"/>
  <c r="Q11" i="2"/>
  <c r="Q10" i="2"/>
  <c r="Q88" i="1"/>
  <c r="Q87" i="1"/>
  <c r="Q86" i="1"/>
  <c r="Q85" i="1"/>
  <c r="Q84" i="1"/>
  <c r="Q83" i="1"/>
  <c r="Q82" i="1"/>
  <c r="Q81" i="1"/>
  <c r="Q80" i="1"/>
  <c r="R79" i="1"/>
  <c r="Q79" i="1"/>
  <c r="R78" i="1"/>
  <c r="Q78" i="1"/>
  <c r="R77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4" i="1"/>
  <c r="Q53" i="1"/>
  <c r="Q51" i="1"/>
  <c r="Q50" i="1"/>
  <c r="Q48" i="1"/>
  <c r="M48" i="1"/>
  <c r="Q47" i="1"/>
  <c r="Q46" i="1"/>
  <c r="Q44" i="1"/>
  <c r="M44" i="1"/>
  <c r="Q43" i="1"/>
  <c r="Q42" i="1"/>
  <c r="Q40" i="1"/>
  <c r="Q39" i="1"/>
  <c r="Q38" i="1"/>
  <c r="Q37" i="1"/>
  <c r="Q36" i="1"/>
  <c r="Q35" i="1"/>
  <c r="Q34" i="1"/>
  <c r="Q33" i="1"/>
  <c r="Q31" i="1"/>
  <c r="Q30" i="1"/>
  <c r="Q28" i="1"/>
  <c r="Q27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tc={71E0D985-C684-9141-9DA6-BB7B1ED648C0}</author>
    <author>tc={DE6A86BE-787A-B04C-91CC-A82E101D26E2}</author>
    <author>tc={8C584BC1-752E-1E46-B6A9-93C4D2AFEDD0}</author>
    <author>tc={4C1EA32C-F194-6F40-BDA6-6D627DE99471}</author>
  </authors>
  <commentList>
    <comment ref="C1" authorId="0" shapeId="0" xr:uid="{71E0D985-C684-9141-9DA6-BB7B1ED648C0}">
      <text>
        <t>[Threaded comment]
Your version of Excel allows you to read this threaded comment; however, any edits to it will get removed if the file is opened in a newer version of Excel. Learn more: https://go.microsoft.com/fwlink/?linkid=870924
Comment:
    1 - Rasmussen
2 - Atherton
3 - Moore
4- Moore, Phillips</t>
      </text>
    </comment>
    <comment ref="I1" authorId="1" shapeId="0" xr:uid="{DE6A86BE-787A-B04C-91CC-A82E101D26E2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Ex if exercise intervention included</t>
      </text>
    </comment>
    <comment ref="M1" authorId="2" shapeId="0" xr:uid="{8C584BC1-752E-1E46-B6A9-93C4D2AFEDD0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of first nutrient ingestion marks time 0</t>
      </text>
    </comment>
    <comment ref="S1" authorId="3" shapeId="0" xr:uid="{4C1EA32C-F194-6F40-BDA6-6D627DE99471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= 1
no = 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tc={7FE6D271-3E58-BD4B-9012-BBCC1F709E88}</author>
    <author>tc={103F3B73-6832-4648-AAD8-BB351D491521}</author>
    <author>tc={46B65A29-D10E-EF49-9AC5-B20894F1F86A}</author>
    <author>tc={D9F59921-B13F-C249-A2CB-6A72C0AEB0DF}</author>
  </authors>
  <commentList>
    <comment ref="C1" authorId="0" shapeId="0" xr:uid="{7FE6D271-3E58-BD4B-9012-BBCC1F709E88}">
      <text>
        <t>[Threaded comment]
Your version of Excel allows you to read this threaded comment; however, any edits to it will get removed if the file is opened in a newer version of Excel. Learn more: https://go.microsoft.com/fwlink/?linkid=870924
Comment:
    1 - Rasmussen
2 - Atherton
3 - Moore
4- Moore, Phillips</t>
      </text>
    </comment>
    <comment ref="I1" authorId="1" shapeId="0" xr:uid="{103F3B73-6832-4648-AAD8-BB351D491521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Ex if exercise intervention included</t>
      </text>
    </comment>
    <comment ref="M1" authorId="2" shapeId="0" xr:uid="{46B65A29-D10E-EF49-9AC5-B20894F1F86A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of first nutrient ingestion marks time 0</t>
      </text>
    </comment>
    <comment ref="S1" authorId="3" shapeId="0" xr:uid="{D9F59921-B13F-C249-A2CB-6A72C0AEB0DF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= 1
no = 0</t>
      </text>
    </comment>
  </commentList>
</comments>
</file>

<file path=xl/sharedStrings.xml><?xml version="1.0" encoding="utf-8"?>
<sst xmlns="http://schemas.openxmlformats.org/spreadsheetml/2006/main" count="507" uniqueCount="110">
  <si>
    <t>Intervention Group</t>
  </si>
  <si>
    <t>Study 
(year)</t>
  </si>
  <si>
    <t>Lab</t>
  </si>
  <si>
    <t>Lab Code</t>
  </si>
  <si>
    <t>n</t>
  </si>
  <si>
    <t>Subject 
demographics</t>
  </si>
  <si>
    <t>Age</t>
  </si>
  <si>
    <t>Nutritional 
intervention</t>
  </si>
  <si>
    <t>Exercised?</t>
  </si>
  <si>
    <t>Exercise code</t>
  </si>
  <si>
    <t>Exercise Intervention</t>
  </si>
  <si>
    <t>Total 
Leucine (g)</t>
  </si>
  <si>
    <t>Measurement Time (min)</t>
  </si>
  <si>
    <t>Measurement</t>
  </si>
  <si>
    <t>Raw Data</t>
  </si>
  <si>
    <t>SEM</t>
  </si>
  <si>
    <t>Fold Change from Baseline</t>
  </si>
  <si>
    <t>Drastic Change?</t>
  </si>
  <si>
    <t>Glynn (2010)</t>
  </si>
  <si>
    <t>Rasmussen</t>
  </si>
  <si>
    <t>Young participants not engaged in any regular exercise training</t>
  </si>
  <si>
    <t>32 (2)</t>
  </si>
  <si>
    <t>Ingestion of 10 g EAA representative of high-quality protein</t>
  </si>
  <si>
    <t>None</t>
  </si>
  <si>
    <t>Change from baseline</t>
  </si>
  <si>
    <t>*</t>
  </si>
  <si>
    <t>29 (2)</t>
  </si>
  <si>
    <t>Ingestion of 10 g EAA enriched with leucine</t>
  </si>
  <si>
    <t>Mitchell (2015)</t>
  </si>
  <si>
    <t>Atherton</t>
  </si>
  <si>
    <t>Healthy older men</t>
  </si>
  <si>
    <t>70 (0.8)</t>
  </si>
  <si>
    <t>Ingestion of 15 g of mixed EAA</t>
  </si>
  <si>
    <t>Raw data</t>
  </si>
  <si>
    <t>Mitchell (2014)</t>
  </si>
  <si>
    <t>Healthy young men</t>
  </si>
  <si>
    <t>19.7 (0.5)</t>
  </si>
  <si>
    <t>Moore (2011)</t>
  </si>
  <si>
    <t>Moore</t>
  </si>
  <si>
    <t>Healthy males</t>
  </si>
  <si>
    <t>26 (3)</t>
  </si>
  <si>
    <t xml:space="preserve">Ingestion of 25 g whey protein </t>
  </si>
  <si>
    <t>Ex</t>
  </si>
  <si>
    <t>unilateral leg press (5 sets x 8-10 reps w/ 2 min rest)</t>
  </si>
  <si>
    <t>Reidy (2012)</t>
  </si>
  <si>
    <t>23.1 (1)</t>
  </si>
  <si>
    <t>Protein Blend (PB): 19.3 g protein given 1 hour following exercise (1.8 g leucine; 8.7 g EAA)</t>
  </si>
  <si>
    <t>Leg Extension: (8 sets x 10 reps @ 65% 1RM)</t>
  </si>
  <si>
    <t>25.1 (1.2)</t>
  </si>
  <si>
    <t>Whey Protein (WP): 17.7 g protein given 1 hour following exercise (1.9 g leucine; 8.9 g EAA)</t>
  </si>
  <si>
    <t>Moro (2018)</t>
  </si>
  <si>
    <t>Healthy older adults</t>
  </si>
  <si>
    <t>71.1 (4.3)</t>
  </si>
  <si>
    <t>Ingestion of 6.8 g EAAs</t>
  </si>
  <si>
    <t>Fold of basal</t>
  </si>
  <si>
    <t>Fujita (2007)</t>
  </si>
  <si>
    <t>Young male subjects</t>
  </si>
  <si>
    <t>25 (2)</t>
  </si>
  <si>
    <t>Ingestion of 19.4 g EAA</t>
  </si>
  <si>
    <t>Mitchell (2017)</t>
  </si>
  <si>
    <t>Healthy recreationally active older males</t>
  </si>
  <si>
    <t>70 (2.3)</t>
  </si>
  <si>
    <t>Ingestion of 15 g mixed EAA</t>
  </si>
  <si>
    <t>Dickinson (2014)</t>
  </si>
  <si>
    <t>74 (2)</t>
  </si>
  <si>
    <t>Ingestion of 10g EAA, low in leucine</t>
  </si>
  <si>
    <t>71 (3)</t>
  </si>
  <si>
    <t>Ingestion of 10g EAA, HIGH in leucine</t>
  </si>
  <si>
    <t>Wilkinson (2018)</t>
  </si>
  <si>
    <t>Older post-menopausal women</t>
  </si>
  <si>
    <t>65 (1)</t>
  </si>
  <si>
    <t>LEAA_1.5: 1.5g of LEAA</t>
  </si>
  <si>
    <t>Leg Extension: (6 sets x 8 reps @ 75% 1RM)</t>
  </si>
  <si>
    <t>63 (1)</t>
  </si>
  <si>
    <t>LEAA_6: 6 g of LEAA</t>
  </si>
  <si>
    <t>66 (1)</t>
  </si>
  <si>
    <t>40 g of whey protein</t>
  </si>
  <si>
    <t>Bukhari (2015)</t>
  </si>
  <si>
    <t>3 g of LEAA</t>
  </si>
  <si>
    <t>20 g of whey protein</t>
  </si>
  <si>
    <t>Wilkinson (2013)</t>
  </si>
  <si>
    <t>21 (0.3)</t>
  </si>
  <si>
    <t>Ingestion of 3.42 g leucine</t>
  </si>
  <si>
    <t>Sawan (2018)</t>
  </si>
  <si>
    <t>Healthy active young males</t>
  </si>
  <si>
    <t xml:space="preserve">Ingestion of a mixed macronutrient meal consiting of 18g egg protein </t>
  </si>
  <si>
    <t>van Vilet (2017)</t>
  </si>
  <si>
    <t>Healthy resistance trained young males</t>
  </si>
  <si>
    <t>21 (1)</t>
  </si>
  <si>
    <t>Ingestion of whole eggs post exercise</t>
  </si>
  <si>
    <t>Leg press + extension: 4 sets x 10 reps @ 80% 1RM</t>
  </si>
  <si>
    <t>Ingestion of egg whites post exercise</t>
  </si>
  <si>
    <t>Coffey (2011)</t>
  </si>
  <si>
    <t>Moore, Phillips</t>
  </si>
  <si>
    <t>Male subjects</t>
  </si>
  <si>
    <t>21.4 (2.6)</t>
  </si>
  <si>
    <t>30 minutes before exercise, ingested 24 g whey protein + 4.8 g leucine</t>
  </si>
  <si>
    <t>Max sprint cycles: 10 x 6s, 54s rest</t>
  </si>
  <si>
    <t>Areta (2014)</t>
  </si>
  <si>
    <t>Young, healthy, resistance-trained subjects</t>
  </si>
  <si>
    <t>27.5 (4.5)</t>
  </si>
  <si>
    <t>Ingestion of 15 g of protein following resistance training and a 3-h energy deficit</t>
  </si>
  <si>
    <t>Leg Press: 6 sets x 8 reps @ 80% 1RM</t>
  </si>
  <si>
    <t>Ingestion of 30 g of protein following resistance training and a 3-h energy deficit</t>
  </si>
  <si>
    <t>Burke (2012)</t>
  </si>
  <si>
    <t>Resistance trained males</t>
  </si>
  <si>
    <t>27 (1.3)</t>
  </si>
  <si>
    <t>Ingestion of 25g whey protein + 5g leucine 45 min before exercise</t>
  </si>
  <si>
    <t>Leg extension: 10 sets x 8-10 reps @80% 1RM</t>
  </si>
  <si>
    <t>SEM 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</si>
</sst>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vertical="top"/>
    </xf>
    <xf numFmtId="0" fontId="1" fillId="0" borderId="0" xfId="0" applyFont="1" applyFill="1" applyBorder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J McColl" id="{1BB62666-DC85-F444-AD4E-97A9C2760167}" userId="S::tmccoll@sfu.ca::e7376cbd-490a-42e9-a5a8-86fda9ac97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1-23T07:26:51.39" personId="{1BB62666-DC85-F444-AD4E-97A9C2760167}" id="{71E0D985-C684-9141-9DA6-BB7B1ED648C0}">
    <text>1 - Rasmussen
2 - Atherton
3 - Moore
4- Moore, Phillips</text>
  </threadedComment>
  <threadedComment ref="I1" dT="2019-01-23T07:22:44.00" personId="{1BB62666-DC85-F444-AD4E-97A9C2760167}" id="{DE6A86BE-787A-B04C-91CC-A82E101D26E2}">
    <text>Enter Ex if exercise intervention included</text>
  </threadedComment>
  <threadedComment ref="M1" dT="2019-01-23T05:50:05.88" personId="{1BB62666-DC85-F444-AD4E-97A9C2760167}" id="{8C584BC1-752E-1E46-B6A9-93C4D2AFEDD0}">
    <text>Time of first nutrient ingestion marks time 0</text>
  </threadedComment>
  <threadedComment ref="S1" dT="2019-01-25T02:08:53.65" personId="{1BB62666-DC85-F444-AD4E-97A9C2760167}" id="{4C1EA32C-F194-6F40-BDA6-6D627DE99471}">
    <text>yes = 1
no = 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1-23T07:26:51.39" personId="{1BB62666-DC85-F444-AD4E-97A9C2760167}" id="{7FE6D271-3E58-BD4B-9012-BBCC1F709E88}">
    <text>1 - Rasmussen
2 - Atherton
3 - Moore
4- Moore, Phillips</text>
  </threadedComment>
  <threadedComment ref="I1" dT="2019-01-23T07:22:44.00" personId="{1BB62666-DC85-F444-AD4E-97A9C2760167}" id="{103F3B73-6832-4648-AAD8-BB351D491521}">
    <text>Enter Ex if exercise intervention included</text>
  </threadedComment>
  <threadedComment ref="M1" dT="2019-01-23T05:50:05.88" personId="{1BB62666-DC85-F444-AD4E-97A9C2760167}" id="{46B65A29-D10E-EF49-9AC5-B20894F1F86A}">
    <text>Time of first nutrient ingestion marks time 0</text>
  </threadedComment>
  <threadedComment ref="S1" dT="2019-01-25T02:08:53.65" personId="{1BB62666-DC85-F444-AD4E-97A9C2760167}" id="{D9F59921-B13F-C249-A2CB-6A72C0AEB0DF}">
    <text>yes = 1
no = 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8E9D-C907-514A-BEA5-0764A894FBA4}">
  <dimension ref="A1:V88"/>
  <sheetViews>
    <sheetView zoomScale="119" workbookViewId="0">
      <pane xSplit="3" ySplit="1" topLeftCell="F2" activePane="bottomRight" state="frozen"/>
      <selection pane="topRight" activeCell="D1" sqref="D1"/>
      <selection pane="bottomLeft" activeCell="A2" sqref="A2"/>
      <selection pane="bottomRight" sqref="A1:XFD1"/>
    </sheetView>
  </sheetViews>
  <sheetFormatPr baseColWidth="10" defaultRowHeight="16" x14ac:dyDescent="0.2"/>
  <cols>
    <col min="1" max="1" width="11.1640625" customWidth="1"/>
    <col min="2" max="2" width="13.6640625" bestFit="1" customWidth="1"/>
    <col min="6" max="6" width="26.5" customWidth="1"/>
    <col min="8" max="8" width="30.1640625" customWidth="1"/>
    <col min="9" max="9" width="10" bestFit="1" customWidth="1"/>
    <col min="10" max="10" width="10" customWidth="1"/>
    <col min="11" max="11" width="30.1640625" customWidth="1"/>
    <col min="13" max="14" width="12.6640625" customWidth="1"/>
  </cols>
  <sheetData>
    <row r="1" spans="1:22" ht="52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8" t="s">
        <v>109</v>
      </c>
      <c r="S1" s="1" t="s">
        <v>17</v>
      </c>
    </row>
    <row r="2" spans="1:22" ht="16" customHeight="1" x14ac:dyDescent="0.2">
      <c r="A2" s="3">
        <v>1</v>
      </c>
      <c r="B2" s="4" t="s">
        <v>18</v>
      </c>
      <c r="C2" s="4" t="s">
        <v>19</v>
      </c>
      <c r="D2" s="3">
        <v>1</v>
      </c>
      <c r="E2" s="4">
        <v>7</v>
      </c>
      <c r="F2" s="5" t="s">
        <v>20</v>
      </c>
      <c r="G2" s="4" t="s">
        <v>21</v>
      </c>
      <c r="H2" s="5" t="s">
        <v>22</v>
      </c>
      <c r="I2" s="5"/>
      <c r="J2" s="5">
        <v>0</v>
      </c>
      <c r="K2" s="5" t="s">
        <v>23</v>
      </c>
      <c r="L2" s="3">
        <v>1.85</v>
      </c>
      <c r="M2" s="3">
        <v>0</v>
      </c>
      <c r="N2" s="5" t="s">
        <v>24</v>
      </c>
      <c r="O2" s="3"/>
      <c r="P2" s="3"/>
      <c r="Q2" s="3">
        <v>1</v>
      </c>
      <c r="R2" s="3"/>
      <c r="S2" s="3">
        <v>0</v>
      </c>
      <c r="T2" t="s">
        <v>25</v>
      </c>
    </row>
    <row r="3" spans="1:22" s="4" customFormat="1" ht="16" customHeight="1" x14ac:dyDescent="0.2">
      <c r="A3" s="4">
        <v>1</v>
      </c>
      <c r="C3" s="4" t="s">
        <v>19</v>
      </c>
      <c r="D3" s="4">
        <v>1</v>
      </c>
      <c r="J3" s="4">
        <v>0</v>
      </c>
      <c r="L3" s="4">
        <v>1.85</v>
      </c>
      <c r="M3" s="4">
        <v>60</v>
      </c>
      <c r="O3" s="4">
        <v>12.5</v>
      </c>
      <c r="P3" s="4">
        <v>3.38</v>
      </c>
      <c r="Q3" s="4">
        <v>12.5</v>
      </c>
      <c r="R3" s="4">
        <v>3.38</v>
      </c>
      <c r="S3" s="4">
        <v>1</v>
      </c>
    </row>
    <row r="4" spans="1:22" ht="16" customHeight="1" x14ac:dyDescent="0.2">
      <c r="A4">
        <v>1</v>
      </c>
      <c r="C4" s="4" t="s">
        <v>19</v>
      </c>
      <c r="D4">
        <v>1</v>
      </c>
      <c r="J4">
        <v>0</v>
      </c>
      <c r="L4" s="4">
        <v>1.85</v>
      </c>
      <c r="M4">
        <v>120</v>
      </c>
      <c r="O4">
        <v>2.04</v>
      </c>
      <c r="P4">
        <v>3.38</v>
      </c>
      <c r="Q4">
        <v>2.04</v>
      </c>
      <c r="R4" s="4">
        <v>3.38</v>
      </c>
      <c r="S4">
        <v>1</v>
      </c>
      <c r="V4" s="4"/>
    </row>
    <row r="5" spans="1:22" ht="16" customHeight="1" x14ac:dyDescent="0.2">
      <c r="A5">
        <v>1</v>
      </c>
      <c r="C5" s="4" t="s">
        <v>19</v>
      </c>
      <c r="D5">
        <v>1</v>
      </c>
      <c r="J5">
        <v>0</v>
      </c>
      <c r="L5" s="4">
        <v>1.85</v>
      </c>
      <c r="M5">
        <v>180</v>
      </c>
      <c r="O5">
        <v>6.19</v>
      </c>
      <c r="P5">
        <v>1.26</v>
      </c>
      <c r="Q5">
        <v>6.19</v>
      </c>
      <c r="R5" s="4">
        <v>1.26</v>
      </c>
      <c r="S5">
        <v>1</v>
      </c>
      <c r="V5" s="4"/>
    </row>
    <row r="6" spans="1:22" ht="16" customHeight="1" x14ac:dyDescent="0.2">
      <c r="A6">
        <v>2</v>
      </c>
      <c r="B6" s="4" t="s">
        <v>18</v>
      </c>
      <c r="C6" s="4" t="s">
        <v>19</v>
      </c>
      <c r="D6">
        <v>1</v>
      </c>
      <c r="E6" s="4">
        <v>7</v>
      </c>
      <c r="F6" s="5" t="s">
        <v>20</v>
      </c>
      <c r="G6" s="4" t="s">
        <v>26</v>
      </c>
      <c r="H6" s="5" t="s">
        <v>27</v>
      </c>
      <c r="I6" s="5"/>
      <c r="J6" s="5">
        <v>0</v>
      </c>
      <c r="K6" s="5" t="s">
        <v>23</v>
      </c>
      <c r="L6" s="4">
        <v>3.5</v>
      </c>
      <c r="M6">
        <v>0</v>
      </c>
      <c r="N6" s="5" t="s">
        <v>24</v>
      </c>
      <c r="Q6">
        <v>1</v>
      </c>
      <c r="R6" s="4"/>
      <c r="S6">
        <v>0</v>
      </c>
      <c r="T6" t="s">
        <v>25</v>
      </c>
      <c r="V6" s="4"/>
    </row>
    <row r="7" spans="1:22" ht="16" customHeight="1" x14ac:dyDescent="0.2">
      <c r="A7">
        <v>2</v>
      </c>
      <c r="C7" s="4" t="s">
        <v>19</v>
      </c>
      <c r="D7" s="4">
        <v>1</v>
      </c>
      <c r="J7">
        <v>0</v>
      </c>
      <c r="L7" s="4">
        <v>3.5</v>
      </c>
      <c r="M7" s="4">
        <v>60</v>
      </c>
      <c r="O7" s="4">
        <v>39.5</v>
      </c>
      <c r="P7" s="4">
        <v>12.1</v>
      </c>
      <c r="Q7" s="4">
        <v>39.5</v>
      </c>
      <c r="R7" s="4">
        <v>12.1</v>
      </c>
      <c r="S7" s="4">
        <v>1</v>
      </c>
      <c r="V7" s="4"/>
    </row>
    <row r="8" spans="1:22" ht="16" customHeight="1" x14ac:dyDescent="0.2">
      <c r="A8">
        <v>2</v>
      </c>
      <c r="C8" s="4" t="s">
        <v>19</v>
      </c>
      <c r="D8">
        <v>1</v>
      </c>
      <c r="J8">
        <v>0</v>
      </c>
      <c r="L8" s="4">
        <v>3.5</v>
      </c>
      <c r="M8">
        <v>120</v>
      </c>
      <c r="O8">
        <v>4.6900000000000004</v>
      </c>
      <c r="P8">
        <v>1.31</v>
      </c>
      <c r="Q8">
        <v>4.6900000000000004</v>
      </c>
      <c r="R8" s="4">
        <v>1.31</v>
      </c>
      <c r="S8">
        <v>1</v>
      </c>
      <c r="V8" s="4"/>
    </row>
    <row r="9" spans="1:22" ht="16" customHeight="1" x14ac:dyDescent="0.2">
      <c r="A9">
        <v>2</v>
      </c>
      <c r="C9" s="4" t="s">
        <v>19</v>
      </c>
      <c r="D9">
        <v>1</v>
      </c>
      <c r="J9">
        <v>0</v>
      </c>
      <c r="L9" s="4">
        <v>3.5</v>
      </c>
      <c r="M9">
        <v>180</v>
      </c>
      <c r="O9">
        <v>9.6199999999999992</v>
      </c>
      <c r="P9">
        <v>3.72</v>
      </c>
      <c r="Q9">
        <v>9.6199999999999992</v>
      </c>
      <c r="R9" s="4">
        <v>3.72</v>
      </c>
      <c r="S9">
        <v>1</v>
      </c>
      <c r="V9" s="4"/>
    </row>
    <row r="10" spans="1:22" ht="16" customHeight="1" x14ac:dyDescent="0.2">
      <c r="A10">
        <v>3</v>
      </c>
      <c r="B10" t="s">
        <v>28</v>
      </c>
      <c r="C10" t="s">
        <v>29</v>
      </c>
      <c r="D10">
        <v>2</v>
      </c>
      <c r="E10">
        <v>8</v>
      </c>
      <c r="F10" t="s">
        <v>30</v>
      </c>
      <c r="G10" t="s">
        <v>31</v>
      </c>
      <c r="H10" t="s">
        <v>32</v>
      </c>
      <c r="J10">
        <v>0</v>
      </c>
      <c r="K10" t="s">
        <v>23</v>
      </c>
      <c r="L10" s="4">
        <v>3.59</v>
      </c>
      <c r="M10">
        <v>0</v>
      </c>
      <c r="N10" t="s">
        <v>33</v>
      </c>
      <c r="O10">
        <v>1.0900000000000001</v>
      </c>
      <c r="P10">
        <v>0.19</v>
      </c>
      <c r="Q10">
        <f>O10/O10</f>
        <v>1</v>
      </c>
      <c r="R10">
        <v>0.18198699419201878</v>
      </c>
      <c r="S10">
        <v>0</v>
      </c>
      <c r="V10" s="9"/>
    </row>
    <row r="11" spans="1:22" ht="16" customHeight="1" x14ac:dyDescent="0.2">
      <c r="A11">
        <v>3</v>
      </c>
      <c r="C11" t="s">
        <v>29</v>
      </c>
      <c r="D11">
        <v>2</v>
      </c>
      <c r="J11">
        <v>0</v>
      </c>
      <c r="L11" s="4">
        <v>3.59</v>
      </c>
      <c r="M11">
        <v>90</v>
      </c>
      <c r="O11">
        <v>2.93</v>
      </c>
      <c r="P11">
        <v>1.3</v>
      </c>
      <c r="Q11">
        <f>O11/O10</f>
        <v>2.6880733944954129</v>
      </c>
      <c r="R11">
        <v>1.2451741707874968</v>
      </c>
      <c r="S11">
        <v>0</v>
      </c>
      <c r="V11" s="9"/>
    </row>
    <row r="12" spans="1:22" ht="16" customHeight="1" x14ac:dyDescent="0.2">
      <c r="A12">
        <v>3</v>
      </c>
      <c r="C12" t="s">
        <v>29</v>
      </c>
      <c r="D12">
        <v>2</v>
      </c>
      <c r="J12">
        <v>0</v>
      </c>
      <c r="L12" s="4">
        <v>3.59</v>
      </c>
      <c r="M12">
        <v>180</v>
      </c>
      <c r="O12">
        <v>2.15</v>
      </c>
      <c r="P12">
        <v>1.08</v>
      </c>
      <c r="Q12">
        <f>O12/O10</f>
        <v>1.9724770642201832</v>
      </c>
      <c r="R12">
        <v>1.0344523880388434</v>
      </c>
      <c r="S12">
        <v>0</v>
      </c>
      <c r="V12" s="9"/>
    </row>
    <row r="13" spans="1:22" ht="16" customHeight="1" x14ac:dyDescent="0.2">
      <c r="A13">
        <v>3</v>
      </c>
      <c r="C13" t="s">
        <v>29</v>
      </c>
      <c r="D13">
        <v>2</v>
      </c>
      <c r="J13">
        <v>0</v>
      </c>
      <c r="L13" s="4">
        <v>3.59</v>
      </c>
      <c r="M13">
        <v>240</v>
      </c>
      <c r="O13">
        <v>0.89</v>
      </c>
      <c r="P13">
        <v>0.18</v>
      </c>
      <c r="Q13">
        <f>O13/O10</f>
        <v>0.8165137614678899</v>
      </c>
      <c r="R13">
        <v>0.17240873133980725</v>
      </c>
      <c r="S13">
        <v>0</v>
      </c>
      <c r="V13" s="9"/>
    </row>
    <row r="14" spans="1:22" ht="17" customHeight="1" x14ac:dyDescent="0.2">
      <c r="A14">
        <v>4</v>
      </c>
      <c r="B14" t="s">
        <v>34</v>
      </c>
      <c r="C14" t="s">
        <v>29</v>
      </c>
      <c r="D14">
        <v>2</v>
      </c>
      <c r="E14">
        <v>8</v>
      </c>
      <c r="F14" t="s">
        <v>35</v>
      </c>
      <c r="G14" t="s">
        <v>36</v>
      </c>
      <c r="H14" t="s">
        <v>32</v>
      </c>
      <c r="J14">
        <v>0</v>
      </c>
      <c r="K14" t="s">
        <v>23</v>
      </c>
      <c r="L14" s="4">
        <v>3.59</v>
      </c>
      <c r="M14">
        <v>0</v>
      </c>
      <c r="N14" t="s">
        <v>33</v>
      </c>
      <c r="O14">
        <v>0.53</v>
      </c>
      <c r="P14">
        <v>0.18</v>
      </c>
      <c r="Q14">
        <f>O14/O14</f>
        <v>1</v>
      </c>
      <c r="R14">
        <v>0.24724901510764022</v>
      </c>
      <c r="S14">
        <v>0</v>
      </c>
      <c r="V14" s="9"/>
    </row>
    <row r="15" spans="1:22" ht="16" customHeight="1" x14ac:dyDescent="0.2">
      <c r="A15">
        <v>4</v>
      </c>
      <c r="C15" t="s">
        <v>29</v>
      </c>
      <c r="D15">
        <v>2</v>
      </c>
      <c r="J15">
        <v>0</v>
      </c>
      <c r="L15" s="4">
        <v>3.59</v>
      </c>
      <c r="M15">
        <v>90</v>
      </c>
      <c r="O15">
        <v>1.0900000000000001</v>
      </c>
      <c r="P15">
        <v>0.42</v>
      </c>
      <c r="Q15">
        <f>O15/O14</f>
        <v>2.0566037735849059</v>
      </c>
      <c r="R15">
        <v>0.57691436858449385</v>
      </c>
      <c r="S15">
        <v>0</v>
      </c>
      <c r="V15" s="9"/>
    </row>
    <row r="16" spans="1:22" ht="16" customHeight="1" x14ac:dyDescent="0.2">
      <c r="A16">
        <v>4</v>
      </c>
      <c r="C16" t="s">
        <v>29</v>
      </c>
      <c r="D16">
        <v>2</v>
      </c>
      <c r="J16">
        <v>0</v>
      </c>
      <c r="L16" s="4">
        <v>3.59</v>
      </c>
      <c r="M16">
        <v>180</v>
      </c>
      <c r="O16">
        <v>0.66</v>
      </c>
      <c r="P16">
        <v>0.15</v>
      </c>
      <c r="Q16">
        <f>O16/O14</f>
        <v>1.2452830188679245</v>
      </c>
      <c r="R16">
        <v>0.20604084592303351</v>
      </c>
      <c r="S16">
        <v>0</v>
      </c>
      <c r="V16" s="9"/>
    </row>
    <row r="17" spans="1:22" ht="16" customHeight="1" x14ac:dyDescent="0.2">
      <c r="A17">
        <v>4</v>
      </c>
      <c r="C17" t="s">
        <v>29</v>
      </c>
      <c r="D17">
        <v>2</v>
      </c>
      <c r="J17">
        <v>0</v>
      </c>
      <c r="L17" s="4">
        <v>3.59</v>
      </c>
      <c r="M17">
        <v>240</v>
      </c>
      <c r="O17">
        <v>0.51</v>
      </c>
      <c r="P17">
        <v>0.16</v>
      </c>
      <c r="Q17">
        <f>O17/O14</f>
        <v>0.96226415094339623</v>
      </c>
      <c r="R17">
        <v>0.21977690231790242</v>
      </c>
      <c r="S17">
        <v>0</v>
      </c>
      <c r="V17" s="9"/>
    </row>
    <row r="18" spans="1:22" ht="16" customHeight="1" x14ac:dyDescent="0.2">
      <c r="A18">
        <v>5</v>
      </c>
      <c r="B18" t="s">
        <v>37</v>
      </c>
      <c r="C18" t="s">
        <v>38</v>
      </c>
      <c r="D18">
        <v>3</v>
      </c>
      <c r="E18">
        <v>7</v>
      </c>
      <c r="F18" t="s">
        <v>39</v>
      </c>
      <c r="G18" t="s">
        <v>40</v>
      </c>
      <c r="H18" t="s">
        <v>41</v>
      </c>
      <c r="J18">
        <v>0</v>
      </c>
      <c r="K18" t="s">
        <v>23</v>
      </c>
      <c r="L18" s="4">
        <v>2.6</v>
      </c>
      <c r="M18">
        <v>0</v>
      </c>
      <c r="N18" t="s">
        <v>33</v>
      </c>
      <c r="O18">
        <v>3.1E-2</v>
      </c>
      <c r="P18">
        <v>8.0000000000000002E-3</v>
      </c>
      <c r="Q18">
        <f>O18/O18</f>
        <v>1</v>
      </c>
      <c r="R18">
        <v>4.5436946739765185E-2</v>
      </c>
      <c r="S18">
        <v>0</v>
      </c>
      <c r="V18" s="9"/>
    </row>
    <row r="19" spans="1:22" ht="16" customHeight="1" x14ac:dyDescent="0.2">
      <c r="A19">
        <v>5</v>
      </c>
      <c r="C19" t="s">
        <v>38</v>
      </c>
      <c r="D19">
        <v>3</v>
      </c>
      <c r="J19">
        <v>0</v>
      </c>
      <c r="L19" s="4">
        <v>2.6</v>
      </c>
      <c r="M19">
        <v>60</v>
      </c>
      <c r="O19">
        <v>6.5000000000000002E-2</v>
      </c>
      <c r="P19">
        <v>2.5000000000000001E-2</v>
      </c>
      <c r="Q19">
        <f>O19/O18</f>
        <v>2.096774193548387</v>
      </c>
      <c r="R19">
        <v>0.1419904585617662</v>
      </c>
      <c r="S19">
        <v>0</v>
      </c>
      <c r="V19" s="9"/>
    </row>
    <row r="20" spans="1:22" ht="16" customHeight="1" x14ac:dyDescent="0.2">
      <c r="A20">
        <v>5</v>
      </c>
      <c r="C20" t="s">
        <v>38</v>
      </c>
      <c r="D20">
        <v>3</v>
      </c>
      <c r="J20">
        <v>0</v>
      </c>
      <c r="L20" s="4">
        <v>2.6</v>
      </c>
      <c r="M20">
        <v>180</v>
      </c>
      <c r="O20">
        <v>2.9000000000000001E-2</v>
      </c>
      <c r="P20">
        <v>0.01</v>
      </c>
      <c r="Q20">
        <f>O20/O18</f>
        <v>0.93548387096774199</v>
      </c>
      <c r="R20">
        <v>5.6796183424706478E-2</v>
      </c>
      <c r="S20">
        <v>0</v>
      </c>
      <c r="V20" s="9"/>
    </row>
    <row r="21" spans="1:22" ht="16" customHeight="1" x14ac:dyDescent="0.2">
      <c r="A21">
        <v>5</v>
      </c>
      <c r="C21" t="s">
        <v>38</v>
      </c>
      <c r="D21">
        <v>3</v>
      </c>
      <c r="J21">
        <v>0</v>
      </c>
      <c r="L21" s="4">
        <v>2.6</v>
      </c>
      <c r="M21">
        <v>300</v>
      </c>
      <c r="O21">
        <v>2.7E-2</v>
      </c>
      <c r="P21">
        <v>7.0000000000000001E-3</v>
      </c>
      <c r="Q21">
        <f>O21/O18</f>
        <v>0.87096774193548387</v>
      </c>
      <c r="R21">
        <v>3.9757328397294539E-2</v>
      </c>
      <c r="S21">
        <v>0</v>
      </c>
      <c r="V21" s="9"/>
    </row>
    <row r="22" spans="1:22" ht="16" customHeight="1" x14ac:dyDescent="0.2">
      <c r="A22">
        <v>6</v>
      </c>
      <c r="B22" t="s">
        <v>37</v>
      </c>
      <c r="C22" t="s">
        <v>38</v>
      </c>
      <c r="D22">
        <v>3</v>
      </c>
      <c r="E22">
        <v>7</v>
      </c>
      <c r="F22" t="s">
        <v>39</v>
      </c>
      <c r="G22" t="s">
        <v>40</v>
      </c>
      <c r="H22" t="s">
        <v>41</v>
      </c>
      <c r="I22" t="s">
        <v>42</v>
      </c>
      <c r="J22">
        <v>1</v>
      </c>
      <c r="K22" t="s">
        <v>43</v>
      </c>
      <c r="L22" s="4">
        <v>2.6</v>
      </c>
      <c r="M22">
        <v>0</v>
      </c>
      <c r="N22" t="s">
        <v>33</v>
      </c>
      <c r="O22">
        <v>3.1E-2</v>
      </c>
      <c r="P22">
        <v>8.0000000000000002E-3</v>
      </c>
      <c r="Q22">
        <f>O22/O22</f>
        <v>1</v>
      </c>
      <c r="S22">
        <v>0</v>
      </c>
      <c r="V22" s="9"/>
    </row>
    <row r="23" spans="1:22" ht="16" customHeight="1" x14ac:dyDescent="0.2">
      <c r="A23">
        <v>6</v>
      </c>
      <c r="C23" t="s">
        <v>38</v>
      </c>
      <c r="D23">
        <v>3</v>
      </c>
      <c r="I23" t="s">
        <v>42</v>
      </c>
      <c r="J23">
        <v>1</v>
      </c>
      <c r="L23" s="4">
        <v>2.6</v>
      </c>
      <c r="M23">
        <v>60</v>
      </c>
      <c r="O23">
        <v>0.11</v>
      </c>
      <c r="P23">
        <v>0.05</v>
      </c>
      <c r="Q23">
        <f>O23/O22</f>
        <v>3.5483870967741935</v>
      </c>
      <c r="S23">
        <v>0</v>
      </c>
      <c r="V23" s="9"/>
    </row>
    <row r="24" spans="1:22" ht="16" customHeight="1" x14ac:dyDescent="0.2">
      <c r="A24">
        <v>6</v>
      </c>
      <c r="C24" t="s">
        <v>38</v>
      </c>
      <c r="D24">
        <v>3</v>
      </c>
      <c r="I24" t="s">
        <v>42</v>
      </c>
      <c r="J24">
        <v>1</v>
      </c>
      <c r="L24" s="4">
        <v>2.6</v>
      </c>
      <c r="M24">
        <v>180</v>
      </c>
      <c r="O24">
        <v>6.6000000000000003E-2</v>
      </c>
      <c r="P24">
        <v>2.4E-2</v>
      </c>
      <c r="Q24">
        <f>O24/O22</f>
        <v>2.1290322580645165</v>
      </c>
      <c r="S24">
        <v>0</v>
      </c>
      <c r="V24" s="9"/>
    </row>
    <row r="25" spans="1:22" ht="16" customHeight="1" x14ac:dyDescent="0.2">
      <c r="A25">
        <v>6</v>
      </c>
      <c r="C25" t="s">
        <v>38</v>
      </c>
      <c r="D25">
        <v>3</v>
      </c>
      <c r="I25" t="s">
        <v>42</v>
      </c>
      <c r="J25">
        <v>1</v>
      </c>
      <c r="L25" s="4">
        <v>2.6</v>
      </c>
      <c r="M25">
        <v>300</v>
      </c>
      <c r="O25">
        <v>9.7000000000000003E-2</v>
      </c>
      <c r="P25">
        <v>3.7999999999999999E-2</v>
      </c>
      <c r="Q25">
        <f>O25/O22</f>
        <v>3.1290322580645165</v>
      </c>
      <c r="S25">
        <v>0</v>
      </c>
      <c r="V25" s="9"/>
    </row>
    <row r="26" spans="1:22" ht="16" customHeight="1" x14ac:dyDescent="0.2">
      <c r="A26">
        <v>7</v>
      </c>
      <c r="B26" t="s">
        <v>44</v>
      </c>
      <c r="C26" t="s">
        <v>19</v>
      </c>
      <c r="D26">
        <v>1</v>
      </c>
      <c r="E26">
        <v>10</v>
      </c>
      <c r="F26" t="s">
        <v>35</v>
      </c>
      <c r="G26" t="s">
        <v>45</v>
      </c>
      <c r="H26" t="s">
        <v>46</v>
      </c>
      <c r="I26" t="s">
        <v>42</v>
      </c>
      <c r="J26">
        <v>1</v>
      </c>
      <c r="K26" t="s">
        <v>47</v>
      </c>
      <c r="L26" s="4">
        <v>1.8</v>
      </c>
      <c r="M26">
        <v>0</v>
      </c>
      <c r="N26" t="s">
        <v>24</v>
      </c>
      <c r="Q26">
        <v>1</v>
      </c>
      <c r="S26">
        <v>0</v>
      </c>
      <c r="T26" t="s">
        <v>25</v>
      </c>
      <c r="V26" s="9"/>
    </row>
    <row r="27" spans="1:22" ht="16" customHeight="1" x14ac:dyDescent="0.2">
      <c r="A27">
        <v>7</v>
      </c>
      <c r="C27" t="s">
        <v>19</v>
      </c>
      <c r="D27">
        <v>1</v>
      </c>
      <c r="I27" t="s">
        <v>42</v>
      </c>
      <c r="J27">
        <v>1</v>
      </c>
      <c r="L27" s="4">
        <v>1.8</v>
      </c>
      <c r="M27">
        <v>120</v>
      </c>
      <c r="O27">
        <v>21.3</v>
      </c>
      <c r="P27">
        <v>7.25</v>
      </c>
      <c r="Q27">
        <f>O27</f>
        <v>21.3</v>
      </c>
      <c r="S27">
        <v>1</v>
      </c>
    </row>
    <row r="28" spans="1:22" ht="16" customHeight="1" x14ac:dyDescent="0.2">
      <c r="A28">
        <v>7</v>
      </c>
      <c r="C28" t="s">
        <v>19</v>
      </c>
      <c r="D28">
        <v>1</v>
      </c>
      <c r="I28" t="s">
        <v>42</v>
      </c>
      <c r="J28">
        <v>1</v>
      </c>
      <c r="L28" s="4">
        <v>1.8</v>
      </c>
      <c r="M28">
        <v>240</v>
      </c>
      <c r="O28">
        <v>11.9</v>
      </c>
      <c r="P28">
        <v>3.76</v>
      </c>
      <c r="Q28">
        <f>O28</f>
        <v>11.9</v>
      </c>
      <c r="S28">
        <v>1</v>
      </c>
    </row>
    <row r="29" spans="1:22" ht="16" customHeight="1" x14ac:dyDescent="0.2">
      <c r="A29">
        <v>8</v>
      </c>
      <c r="B29" t="s">
        <v>44</v>
      </c>
      <c r="C29" t="s">
        <v>19</v>
      </c>
      <c r="D29">
        <v>1</v>
      </c>
      <c r="E29">
        <v>9</v>
      </c>
      <c r="F29" t="s">
        <v>35</v>
      </c>
      <c r="G29" t="s">
        <v>48</v>
      </c>
      <c r="H29" t="s">
        <v>49</v>
      </c>
      <c r="I29" t="s">
        <v>42</v>
      </c>
      <c r="J29">
        <v>1</v>
      </c>
      <c r="K29" t="s">
        <v>47</v>
      </c>
      <c r="L29" s="4">
        <v>1.9</v>
      </c>
      <c r="M29">
        <v>0</v>
      </c>
      <c r="N29" t="s">
        <v>24</v>
      </c>
      <c r="Q29">
        <v>1</v>
      </c>
      <c r="S29">
        <v>0</v>
      </c>
      <c r="T29" t="s">
        <v>25</v>
      </c>
    </row>
    <row r="30" spans="1:22" ht="16" customHeight="1" x14ac:dyDescent="0.2">
      <c r="A30">
        <v>8</v>
      </c>
      <c r="C30" t="s">
        <v>19</v>
      </c>
      <c r="D30">
        <v>1</v>
      </c>
      <c r="I30" t="s">
        <v>42</v>
      </c>
      <c r="J30">
        <v>1</v>
      </c>
      <c r="L30" s="4">
        <v>1.9</v>
      </c>
      <c r="M30">
        <v>120</v>
      </c>
      <c r="O30">
        <v>12.7</v>
      </c>
      <c r="P30">
        <v>3.12</v>
      </c>
      <c r="Q30">
        <f>O30</f>
        <v>12.7</v>
      </c>
      <c r="S30">
        <v>1</v>
      </c>
    </row>
    <row r="31" spans="1:22" ht="16" customHeight="1" x14ac:dyDescent="0.2">
      <c r="A31">
        <v>8</v>
      </c>
      <c r="C31" t="s">
        <v>19</v>
      </c>
      <c r="D31">
        <v>1</v>
      </c>
      <c r="I31" t="s">
        <v>42</v>
      </c>
      <c r="J31">
        <v>1</v>
      </c>
      <c r="L31" s="4">
        <v>1.9</v>
      </c>
      <c r="M31">
        <v>240</v>
      </c>
      <c r="O31">
        <v>6.2</v>
      </c>
      <c r="P31">
        <v>1.3</v>
      </c>
      <c r="Q31">
        <f>O31</f>
        <v>6.2</v>
      </c>
      <c r="S31">
        <v>1</v>
      </c>
    </row>
    <row r="32" spans="1:22" ht="16" customHeight="1" x14ac:dyDescent="0.2">
      <c r="A32">
        <v>9</v>
      </c>
      <c r="B32" t="s">
        <v>50</v>
      </c>
      <c r="C32" t="s">
        <v>19</v>
      </c>
      <c r="D32">
        <v>1</v>
      </c>
      <c r="E32">
        <v>19</v>
      </c>
      <c r="F32" t="s">
        <v>51</v>
      </c>
      <c r="G32" t="s">
        <v>52</v>
      </c>
      <c r="H32" t="s">
        <v>53</v>
      </c>
      <c r="J32">
        <v>0</v>
      </c>
      <c r="L32" s="4">
        <v>1.8</v>
      </c>
      <c r="M32">
        <v>0</v>
      </c>
      <c r="N32" t="s">
        <v>54</v>
      </c>
      <c r="Q32">
        <v>1</v>
      </c>
      <c r="S32">
        <v>0</v>
      </c>
      <c r="V32" s="9"/>
    </row>
    <row r="33" spans="1:22" ht="16" customHeight="1" x14ac:dyDescent="0.2">
      <c r="A33">
        <v>9</v>
      </c>
      <c r="C33" t="s">
        <v>19</v>
      </c>
      <c r="D33">
        <v>1</v>
      </c>
      <c r="J33">
        <v>0</v>
      </c>
      <c r="L33" s="4">
        <v>1.8</v>
      </c>
      <c r="M33">
        <v>60</v>
      </c>
      <c r="O33">
        <v>3.85</v>
      </c>
      <c r="P33">
        <v>1.19</v>
      </c>
      <c r="Q33">
        <f>O33</f>
        <v>3.85</v>
      </c>
      <c r="R33">
        <v>1.19</v>
      </c>
      <c r="S33">
        <v>0</v>
      </c>
    </row>
    <row r="34" spans="1:22" ht="16" customHeight="1" x14ac:dyDescent="0.2">
      <c r="A34">
        <v>9</v>
      </c>
      <c r="C34" t="s">
        <v>19</v>
      </c>
      <c r="D34">
        <v>1</v>
      </c>
      <c r="J34">
        <v>0</v>
      </c>
      <c r="L34" s="4">
        <v>1.8</v>
      </c>
      <c r="M34">
        <v>180</v>
      </c>
      <c r="O34">
        <v>2.02</v>
      </c>
      <c r="P34">
        <v>0.57999999999999996</v>
      </c>
      <c r="Q34">
        <f>O34</f>
        <v>2.02</v>
      </c>
      <c r="R34">
        <v>0.57999999999999996</v>
      </c>
      <c r="S34">
        <v>0</v>
      </c>
    </row>
    <row r="35" spans="1:22" ht="16" customHeight="1" x14ac:dyDescent="0.2">
      <c r="A35">
        <v>10</v>
      </c>
      <c r="B35" t="s">
        <v>55</v>
      </c>
      <c r="C35" t="s">
        <v>19</v>
      </c>
      <c r="D35">
        <v>1</v>
      </c>
      <c r="E35">
        <v>7</v>
      </c>
      <c r="F35" t="s">
        <v>56</v>
      </c>
      <c r="G35" t="s">
        <v>57</v>
      </c>
      <c r="H35" t="s">
        <v>58</v>
      </c>
      <c r="J35">
        <v>0</v>
      </c>
      <c r="L35" s="4">
        <v>6.8</v>
      </c>
      <c r="M35">
        <v>0</v>
      </c>
      <c r="N35" t="s">
        <v>33</v>
      </c>
      <c r="O35">
        <v>0.51</v>
      </c>
      <c r="P35">
        <v>0.22</v>
      </c>
      <c r="Q35">
        <f>O35/O35</f>
        <v>1</v>
      </c>
      <c r="R35">
        <v>0.30806161848616215</v>
      </c>
      <c r="S35">
        <v>0</v>
      </c>
      <c r="T35" t="s">
        <v>25</v>
      </c>
      <c r="V35" s="9"/>
    </row>
    <row r="36" spans="1:22" ht="17" customHeight="1" x14ac:dyDescent="0.2">
      <c r="A36">
        <v>10</v>
      </c>
      <c r="C36" t="s">
        <v>19</v>
      </c>
      <c r="D36">
        <v>1</v>
      </c>
      <c r="J36">
        <v>0</v>
      </c>
      <c r="L36" s="4">
        <v>6.8</v>
      </c>
      <c r="M36">
        <v>60</v>
      </c>
      <c r="O36">
        <v>16.2</v>
      </c>
      <c r="P36">
        <v>2.7</v>
      </c>
      <c r="Q36">
        <f>O36/O35</f>
        <v>31.764705882352938</v>
      </c>
      <c r="R36">
        <v>3.7807562268756265</v>
      </c>
      <c r="S36">
        <v>1</v>
      </c>
      <c r="V36" s="9"/>
    </row>
    <row r="37" spans="1:22" ht="16" customHeight="1" x14ac:dyDescent="0.2">
      <c r="A37">
        <v>11</v>
      </c>
      <c r="B37" t="s">
        <v>59</v>
      </c>
      <c r="C37" t="s">
        <v>29</v>
      </c>
      <c r="D37">
        <v>2</v>
      </c>
      <c r="E37">
        <v>8</v>
      </c>
      <c r="F37" t="s">
        <v>60</v>
      </c>
      <c r="G37" t="s">
        <v>61</v>
      </c>
      <c r="H37" t="s">
        <v>62</v>
      </c>
      <c r="J37">
        <v>0</v>
      </c>
      <c r="L37" s="4">
        <v>3.59</v>
      </c>
      <c r="M37">
        <v>0</v>
      </c>
      <c r="N37" t="s">
        <v>33</v>
      </c>
      <c r="O37">
        <v>0.97</v>
      </c>
      <c r="P37">
        <v>0.13</v>
      </c>
      <c r="Q37">
        <f>O37/$O$37</f>
        <v>1</v>
      </c>
      <c r="R37">
        <v>0.13199500146737048</v>
      </c>
      <c r="S37">
        <v>0</v>
      </c>
      <c r="V37" s="9"/>
    </row>
    <row r="38" spans="1:22" ht="16" customHeight="1" x14ac:dyDescent="0.2">
      <c r="A38">
        <v>11</v>
      </c>
      <c r="C38" t="s">
        <v>29</v>
      </c>
      <c r="D38">
        <v>2</v>
      </c>
      <c r="J38">
        <v>0</v>
      </c>
      <c r="L38" s="4">
        <v>3.59</v>
      </c>
      <c r="M38">
        <v>90</v>
      </c>
      <c r="O38">
        <v>2.2200000000000002</v>
      </c>
      <c r="P38">
        <v>0.56999999999999995</v>
      </c>
      <c r="Q38">
        <f t="shared" ref="Q38:Q40" si="0">O38/$O$37</f>
        <v>2.2886597938144333</v>
      </c>
      <c r="R38">
        <v>0.57874731412616287</v>
      </c>
      <c r="S38">
        <v>0</v>
      </c>
      <c r="V38" s="9"/>
    </row>
    <row r="39" spans="1:22" ht="16" customHeight="1" x14ac:dyDescent="0.2">
      <c r="A39">
        <v>11</v>
      </c>
      <c r="C39" t="s">
        <v>29</v>
      </c>
      <c r="D39">
        <v>2</v>
      </c>
      <c r="J39">
        <v>0</v>
      </c>
      <c r="L39" s="4">
        <v>3.59</v>
      </c>
      <c r="M39">
        <v>180</v>
      </c>
      <c r="O39">
        <v>1.95</v>
      </c>
      <c r="P39">
        <v>0.74</v>
      </c>
      <c r="Q39">
        <f t="shared" si="0"/>
        <v>2.0103092783505154</v>
      </c>
      <c r="R39">
        <v>0.75135616219887813</v>
      </c>
      <c r="S39">
        <v>0</v>
      </c>
      <c r="V39" s="9"/>
    </row>
    <row r="40" spans="1:22" ht="17" customHeight="1" x14ac:dyDescent="0.2">
      <c r="A40">
        <v>11</v>
      </c>
      <c r="C40" t="s">
        <v>29</v>
      </c>
      <c r="D40">
        <v>2</v>
      </c>
      <c r="J40">
        <v>0</v>
      </c>
      <c r="L40" s="4">
        <v>3.59</v>
      </c>
      <c r="M40">
        <v>240</v>
      </c>
      <c r="O40">
        <v>0.53</v>
      </c>
      <c r="P40">
        <v>0.18</v>
      </c>
      <c r="Q40">
        <f t="shared" si="0"/>
        <v>0.54639175257731964</v>
      </c>
      <c r="R40">
        <v>0.18276230972405144</v>
      </c>
      <c r="S40">
        <v>0</v>
      </c>
      <c r="V40" s="9"/>
    </row>
    <row r="41" spans="1:22" ht="16" customHeight="1" x14ac:dyDescent="0.2">
      <c r="A41">
        <v>12</v>
      </c>
      <c r="B41" t="s">
        <v>63</v>
      </c>
      <c r="C41" t="s">
        <v>19</v>
      </c>
      <c r="D41">
        <v>1</v>
      </c>
      <c r="E41">
        <v>7</v>
      </c>
      <c r="F41" t="s">
        <v>30</v>
      </c>
      <c r="G41" t="s">
        <v>64</v>
      </c>
      <c r="H41" t="s">
        <v>65</v>
      </c>
      <c r="I41" t="s">
        <v>42</v>
      </c>
      <c r="J41">
        <v>1</v>
      </c>
      <c r="K41" t="s">
        <v>47</v>
      </c>
      <c r="L41" s="4">
        <v>1.85</v>
      </c>
      <c r="M41">
        <v>0</v>
      </c>
      <c r="N41" t="s">
        <v>24</v>
      </c>
      <c r="Q41">
        <v>1</v>
      </c>
      <c r="S41">
        <v>0</v>
      </c>
      <c r="T41" t="s">
        <v>25</v>
      </c>
    </row>
    <row r="42" spans="1:22" ht="16" customHeight="1" x14ac:dyDescent="0.2">
      <c r="A42">
        <v>12</v>
      </c>
      <c r="C42" t="s">
        <v>19</v>
      </c>
      <c r="D42">
        <v>1</v>
      </c>
      <c r="I42" t="s">
        <v>42</v>
      </c>
      <c r="J42">
        <v>1</v>
      </c>
      <c r="L42" s="4">
        <v>1.85</v>
      </c>
      <c r="M42">
        <v>60</v>
      </c>
      <c r="O42">
        <v>11.2</v>
      </c>
      <c r="P42">
        <v>1.4</v>
      </c>
      <c r="Q42">
        <f>O42</f>
        <v>11.2</v>
      </c>
      <c r="S42">
        <v>1</v>
      </c>
    </row>
    <row r="43" spans="1:22" ht="16" customHeight="1" x14ac:dyDescent="0.2">
      <c r="A43">
        <v>12</v>
      </c>
      <c r="C43" t="s">
        <v>19</v>
      </c>
      <c r="D43">
        <v>1</v>
      </c>
      <c r="I43" t="s">
        <v>42</v>
      </c>
      <c r="J43">
        <v>1</v>
      </c>
      <c r="L43" s="4">
        <v>1.85</v>
      </c>
      <c r="M43">
        <v>240</v>
      </c>
      <c r="O43">
        <v>2.76</v>
      </c>
      <c r="P43">
        <v>0.92</v>
      </c>
      <c r="Q43">
        <f t="shared" ref="Q43:Q44" si="1">O43</f>
        <v>2.76</v>
      </c>
      <c r="S43">
        <v>1</v>
      </c>
    </row>
    <row r="44" spans="1:22" ht="16" customHeight="1" x14ac:dyDescent="0.2">
      <c r="A44">
        <v>12</v>
      </c>
      <c r="C44" t="s">
        <v>19</v>
      </c>
      <c r="D44">
        <v>1</v>
      </c>
      <c r="I44" t="s">
        <v>42</v>
      </c>
      <c r="J44">
        <v>1</v>
      </c>
      <c r="L44" s="4">
        <v>1.85</v>
      </c>
      <c r="M44">
        <f>23*60</f>
        <v>1380</v>
      </c>
      <c r="O44">
        <v>2.57</v>
      </c>
      <c r="P44">
        <v>0.75</v>
      </c>
      <c r="Q44">
        <f t="shared" si="1"/>
        <v>2.57</v>
      </c>
      <c r="S44">
        <v>1</v>
      </c>
    </row>
    <row r="45" spans="1:22" ht="16" customHeight="1" x14ac:dyDescent="0.2">
      <c r="A45">
        <v>13</v>
      </c>
      <c r="B45" t="s">
        <v>63</v>
      </c>
      <c r="C45" t="s">
        <v>19</v>
      </c>
      <c r="D45">
        <v>1</v>
      </c>
      <c r="E45">
        <v>7</v>
      </c>
      <c r="F45" t="s">
        <v>30</v>
      </c>
      <c r="G45" t="s">
        <v>66</v>
      </c>
      <c r="H45" t="s">
        <v>67</v>
      </c>
      <c r="I45" t="s">
        <v>42</v>
      </c>
      <c r="J45">
        <v>1</v>
      </c>
      <c r="K45" t="s">
        <v>47</v>
      </c>
      <c r="L45" s="4">
        <v>3.5</v>
      </c>
      <c r="M45">
        <v>0</v>
      </c>
      <c r="N45" t="s">
        <v>24</v>
      </c>
      <c r="Q45">
        <v>1</v>
      </c>
      <c r="S45">
        <v>0</v>
      </c>
      <c r="T45" t="s">
        <v>25</v>
      </c>
    </row>
    <row r="46" spans="1:22" ht="16" customHeight="1" x14ac:dyDescent="0.2">
      <c r="A46">
        <v>13</v>
      </c>
      <c r="C46" t="s">
        <v>19</v>
      </c>
      <c r="D46">
        <v>1</v>
      </c>
      <c r="I46" t="s">
        <v>42</v>
      </c>
      <c r="J46">
        <v>1</v>
      </c>
      <c r="L46" s="4">
        <v>3.5</v>
      </c>
      <c r="M46">
        <v>60</v>
      </c>
      <c r="O46">
        <v>12.1</v>
      </c>
      <c r="P46">
        <v>1.73</v>
      </c>
      <c r="Q46">
        <f>O46</f>
        <v>12.1</v>
      </c>
      <c r="S46">
        <v>1</v>
      </c>
    </row>
    <row r="47" spans="1:22" ht="16" customHeight="1" x14ac:dyDescent="0.2">
      <c r="A47">
        <v>13</v>
      </c>
      <c r="C47" t="s">
        <v>19</v>
      </c>
      <c r="D47">
        <v>1</v>
      </c>
      <c r="I47" t="s">
        <v>42</v>
      </c>
      <c r="J47">
        <v>1</v>
      </c>
      <c r="L47" s="4">
        <v>3.5</v>
      </c>
      <c r="M47">
        <v>240</v>
      </c>
      <c r="O47">
        <v>3.68</v>
      </c>
      <c r="P47">
        <v>0.89</v>
      </c>
      <c r="Q47">
        <f t="shared" ref="Q47:Q57" si="2">O47</f>
        <v>3.68</v>
      </c>
      <c r="S47">
        <v>1</v>
      </c>
    </row>
    <row r="48" spans="1:22" ht="16" customHeight="1" x14ac:dyDescent="0.2">
      <c r="A48">
        <v>13</v>
      </c>
      <c r="C48" t="s">
        <v>19</v>
      </c>
      <c r="D48">
        <v>1</v>
      </c>
      <c r="I48" t="s">
        <v>42</v>
      </c>
      <c r="J48">
        <v>1</v>
      </c>
      <c r="L48" s="4">
        <v>3.5</v>
      </c>
      <c r="M48">
        <f>23*60</f>
        <v>1380</v>
      </c>
      <c r="O48">
        <v>2.57</v>
      </c>
      <c r="P48">
        <v>0.92</v>
      </c>
      <c r="Q48">
        <f t="shared" si="2"/>
        <v>2.57</v>
      </c>
      <c r="S48">
        <v>1</v>
      </c>
    </row>
    <row r="49" spans="1:22" s="6" customFormat="1" ht="16" customHeight="1" x14ac:dyDescent="0.2">
      <c r="A49" s="6">
        <v>14</v>
      </c>
      <c r="B49" s="6" t="s">
        <v>68</v>
      </c>
      <c r="C49" s="6" t="s">
        <v>29</v>
      </c>
      <c r="D49" s="6">
        <v>2</v>
      </c>
      <c r="E49" s="6">
        <v>8</v>
      </c>
      <c r="F49" s="6" t="s">
        <v>69</v>
      </c>
      <c r="G49" s="6" t="s">
        <v>70</v>
      </c>
      <c r="H49" s="6" t="s">
        <v>71</v>
      </c>
      <c r="I49" s="6" t="s">
        <v>42</v>
      </c>
      <c r="J49" s="6">
        <v>1</v>
      </c>
      <c r="K49" s="6" t="s">
        <v>72</v>
      </c>
      <c r="L49" s="7">
        <v>0.6</v>
      </c>
      <c r="M49" s="6">
        <v>0</v>
      </c>
      <c r="N49" s="6" t="s">
        <v>24</v>
      </c>
      <c r="Q49" s="6">
        <v>1</v>
      </c>
      <c r="S49" s="6">
        <v>0</v>
      </c>
    </row>
    <row r="50" spans="1:22" s="6" customFormat="1" ht="16" customHeight="1" x14ac:dyDescent="0.2">
      <c r="A50" s="6">
        <v>14</v>
      </c>
      <c r="C50" s="6" t="s">
        <v>29</v>
      </c>
      <c r="D50" s="6">
        <v>2</v>
      </c>
      <c r="I50" s="6" t="s">
        <v>42</v>
      </c>
      <c r="J50" s="6">
        <v>1</v>
      </c>
      <c r="L50" s="7">
        <v>0.6</v>
      </c>
      <c r="M50" s="6">
        <v>120</v>
      </c>
      <c r="O50" s="6">
        <v>0.88</v>
      </c>
      <c r="P50" s="6">
        <v>0.02</v>
      </c>
      <c r="Q50" s="6">
        <f t="shared" si="2"/>
        <v>0.88</v>
      </c>
      <c r="S50" s="6">
        <v>0</v>
      </c>
    </row>
    <row r="51" spans="1:22" s="6" customFormat="1" ht="16" customHeight="1" x14ac:dyDescent="0.2">
      <c r="A51" s="6">
        <v>14</v>
      </c>
      <c r="C51" s="6" t="s">
        <v>29</v>
      </c>
      <c r="D51" s="6">
        <v>2</v>
      </c>
      <c r="I51" s="6" t="s">
        <v>42</v>
      </c>
      <c r="J51" s="6">
        <v>1</v>
      </c>
      <c r="L51" s="7">
        <v>0.6</v>
      </c>
      <c r="M51" s="6">
        <v>240</v>
      </c>
      <c r="O51" s="6">
        <v>0.71</v>
      </c>
      <c r="P51" s="6">
        <v>0.16</v>
      </c>
      <c r="Q51" s="6">
        <f t="shared" si="2"/>
        <v>0.71</v>
      </c>
      <c r="S51" s="6">
        <v>0</v>
      </c>
    </row>
    <row r="52" spans="1:22" s="6" customFormat="1" ht="16" customHeight="1" x14ac:dyDescent="0.2">
      <c r="A52" s="6">
        <v>15</v>
      </c>
      <c r="B52" s="6" t="s">
        <v>68</v>
      </c>
      <c r="C52" s="6" t="s">
        <v>29</v>
      </c>
      <c r="D52" s="6">
        <v>2</v>
      </c>
      <c r="E52" s="6">
        <v>8</v>
      </c>
      <c r="F52" s="6" t="s">
        <v>69</v>
      </c>
      <c r="G52" s="6" t="s">
        <v>73</v>
      </c>
      <c r="H52" s="6" t="s">
        <v>74</v>
      </c>
      <c r="I52" s="6" t="s">
        <v>42</v>
      </c>
      <c r="J52" s="6">
        <v>1</v>
      </c>
      <c r="K52" s="6" t="s">
        <v>72</v>
      </c>
      <c r="L52" s="7">
        <v>2.4</v>
      </c>
      <c r="M52" s="6">
        <v>0</v>
      </c>
      <c r="N52" s="6" t="s">
        <v>24</v>
      </c>
      <c r="Q52" s="6">
        <v>1</v>
      </c>
      <c r="S52" s="6">
        <v>0</v>
      </c>
    </row>
    <row r="53" spans="1:22" s="6" customFormat="1" ht="16" customHeight="1" x14ac:dyDescent="0.2">
      <c r="A53" s="6">
        <v>15</v>
      </c>
      <c r="C53" s="6" t="s">
        <v>29</v>
      </c>
      <c r="D53" s="6">
        <v>2</v>
      </c>
      <c r="I53" s="6" t="s">
        <v>42</v>
      </c>
      <c r="J53" s="6">
        <v>1</v>
      </c>
      <c r="L53" s="7">
        <v>2.4</v>
      </c>
      <c r="M53" s="6">
        <v>120</v>
      </c>
      <c r="O53" s="6">
        <v>1.1499999999999999</v>
      </c>
      <c r="P53" s="6">
        <v>0.27</v>
      </c>
      <c r="Q53" s="6">
        <f t="shared" si="2"/>
        <v>1.1499999999999999</v>
      </c>
      <c r="S53" s="6">
        <v>0</v>
      </c>
    </row>
    <row r="54" spans="1:22" s="6" customFormat="1" ht="16" customHeight="1" x14ac:dyDescent="0.2">
      <c r="A54" s="6">
        <v>15</v>
      </c>
      <c r="C54" s="6" t="s">
        <v>29</v>
      </c>
      <c r="D54" s="6">
        <v>2</v>
      </c>
      <c r="I54" s="6" t="s">
        <v>42</v>
      </c>
      <c r="J54" s="6">
        <v>1</v>
      </c>
      <c r="L54" s="7">
        <v>2.4</v>
      </c>
      <c r="M54" s="6">
        <v>240</v>
      </c>
      <c r="O54" s="6">
        <v>0.89</v>
      </c>
      <c r="P54" s="6">
        <v>0.26</v>
      </c>
      <c r="Q54" s="6">
        <f t="shared" si="2"/>
        <v>0.89</v>
      </c>
      <c r="S54" s="6">
        <v>0</v>
      </c>
    </row>
    <row r="55" spans="1:22" s="6" customFormat="1" ht="16" customHeight="1" x14ac:dyDescent="0.2">
      <c r="A55" s="6">
        <v>16</v>
      </c>
      <c r="B55" s="6" t="s">
        <v>68</v>
      </c>
      <c r="C55" s="6" t="s">
        <v>29</v>
      </c>
      <c r="D55" s="6">
        <v>2</v>
      </c>
      <c r="E55" s="6">
        <v>8</v>
      </c>
      <c r="F55" s="6" t="s">
        <v>69</v>
      </c>
      <c r="G55" s="6" t="s">
        <v>75</v>
      </c>
      <c r="H55" s="6" t="s">
        <v>76</v>
      </c>
      <c r="I55" s="6" t="s">
        <v>42</v>
      </c>
      <c r="J55" s="6">
        <v>1</v>
      </c>
      <c r="K55" s="6" t="s">
        <v>72</v>
      </c>
      <c r="L55" s="7">
        <v>4</v>
      </c>
      <c r="M55" s="6">
        <v>0</v>
      </c>
      <c r="N55" s="6" t="s">
        <v>24</v>
      </c>
      <c r="Q55" s="6">
        <v>1</v>
      </c>
      <c r="S55" s="6">
        <v>0</v>
      </c>
    </row>
    <row r="56" spans="1:22" s="6" customFormat="1" ht="16" customHeight="1" x14ac:dyDescent="0.2">
      <c r="A56" s="6">
        <v>16</v>
      </c>
      <c r="C56" s="6" t="s">
        <v>29</v>
      </c>
      <c r="D56" s="6">
        <v>2</v>
      </c>
      <c r="I56" s="6" t="s">
        <v>42</v>
      </c>
      <c r="J56" s="6">
        <v>1</v>
      </c>
      <c r="L56" s="7">
        <v>4</v>
      </c>
      <c r="M56" s="6">
        <v>120</v>
      </c>
      <c r="O56" s="6">
        <v>2.98</v>
      </c>
      <c r="P56" s="6">
        <v>0.54</v>
      </c>
      <c r="Q56" s="6">
        <f t="shared" si="2"/>
        <v>2.98</v>
      </c>
      <c r="S56" s="6">
        <v>0</v>
      </c>
    </row>
    <row r="57" spans="1:22" s="6" customFormat="1" ht="16" customHeight="1" x14ac:dyDescent="0.2">
      <c r="A57" s="6">
        <v>16</v>
      </c>
      <c r="C57" s="6" t="s">
        <v>29</v>
      </c>
      <c r="D57" s="6">
        <v>2</v>
      </c>
      <c r="I57" s="6" t="s">
        <v>42</v>
      </c>
      <c r="J57" s="6">
        <v>1</v>
      </c>
      <c r="L57" s="7">
        <v>4</v>
      </c>
      <c r="M57" s="6">
        <v>240</v>
      </c>
      <c r="O57" s="6">
        <v>1.94</v>
      </c>
      <c r="P57" s="6">
        <v>0.41</v>
      </c>
      <c r="Q57" s="6">
        <f t="shared" si="2"/>
        <v>1.94</v>
      </c>
      <c r="S57" s="6">
        <v>0</v>
      </c>
    </row>
    <row r="58" spans="1:22" ht="16" customHeight="1" x14ac:dyDescent="0.2">
      <c r="A58">
        <v>17</v>
      </c>
      <c r="B58" t="s">
        <v>77</v>
      </c>
      <c r="C58" t="s">
        <v>29</v>
      </c>
      <c r="D58">
        <v>2</v>
      </c>
      <c r="E58">
        <v>8</v>
      </c>
      <c r="F58" t="s">
        <v>69</v>
      </c>
      <c r="G58" t="s">
        <v>75</v>
      </c>
      <c r="H58" t="s">
        <v>78</v>
      </c>
      <c r="J58">
        <v>0</v>
      </c>
      <c r="L58" s="4">
        <v>1.2</v>
      </c>
      <c r="M58">
        <v>0</v>
      </c>
      <c r="N58" t="s">
        <v>33</v>
      </c>
      <c r="O58">
        <v>1.24</v>
      </c>
      <c r="Q58">
        <f>O58/$O$58</f>
        <v>1</v>
      </c>
      <c r="S58">
        <v>0</v>
      </c>
      <c r="V58" s="9"/>
    </row>
    <row r="59" spans="1:22" ht="16" customHeight="1" x14ac:dyDescent="0.2">
      <c r="A59">
        <v>17</v>
      </c>
      <c r="C59" t="s">
        <v>29</v>
      </c>
      <c r="D59">
        <v>2</v>
      </c>
      <c r="J59">
        <v>0</v>
      </c>
      <c r="L59" s="4">
        <v>1.2</v>
      </c>
      <c r="M59">
        <v>120</v>
      </c>
      <c r="O59">
        <v>1.29</v>
      </c>
      <c r="P59">
        <v>0.27</v>
      </c>
      <c r="Q59">
        <f t="shared" ref="Q59:Q60" si="3">O59/$O$58</f>
        <v>1.0403225806451613</v>
      </c>
      <c r="R59">
        <v>0.24246715773614613</v>
      </c>
      <c r="S59">
        <v>0</v>
      </c>
      <c r="V59" s="9"/>
    </row>
    <row r="60" spans="1:22" ht="16" customHeight="1" x14ac:dyDescent="0.2">
      <c r="A60">
        <v>17</v>
      </c>
      <c r="C60" t="s">
        <v>29</v>
      </c>
      <c r="D60">
        <v>2</v>
      </c>
      <c r="J60">
        <v>0</v>
      </c>
      <c r="L60" s="4">
        <v>1.2</v>
      </c>
      <c r="M60">
        <v>240</v>
      </c>
      <c r="O60">
        <v>0.99</v>
      </c>
      <c r="P60">
        <v>0.14000000000000001</v>
      </c>
      <c r="Q60">
        <f t="shared" si="3"/>
        <v>0.79838709677419351</v>
      </c>
      <c r="R60">
        <v>0.12572371141874245</v>
      </c>
      <c r="S60">
        <v>0</v>
      </c>
      <c r="V60" s="9"/>
    </row>
    <row r="61" spans="1:22" ht="16" customHeight="1" x14ac:dyDescent="0.2">
      <c r="A61">
        <v>18</v>
      </c>
      <c r="B61" t="s">
        <v>77</v>
      </c>
      <c r="C61" t="s">
        <v>29</v>
      </c>
      <c r="D61">
        <v>2</v>
      </c>
      <c r="E61">
        <v>8</v>
      </c>
      <c r="F61" t="s">
        <v>69</v>
      </c>
      <c r="G61" t="s">
        <v>75</v>
      </c>
      <c r="H61" t="s">
        <v>79</v>
      </c>
      <c r="J61">
        <v>0</v>
      </c>
      <c r="L61" s="4">
        <v>2</v>
      </c>
      <c r="M61">
        <v>0</v>
      </c>
      <c r="N61" t="s">
        <v>33</v>
      </c>
      <c r="O61">
        <v>1.1499999999999999</v>
      </c>
      <c r="Q61">
        <f>O61/$O$61</f>
        <v>1</v>
      </c>
      <c r="S61">
        <v>0</v>
      </c>
      <c r="V61" s="9"/>
    </row>
    <row r="62" spans="1:22" ht="16" customHeight="1" x14ac:dyDescent="0.2">
      <c r="A62">
        <v>18</v>
      </c>
      <c r="C62" t="s">
        <v>29</v>
      </c>
      <c r="D62">
        <v>2</v>
      </c>
      <c r="J62">
        <v>0</v>
      </c>
      <c r="L62" s="4">
        <v>2</v>
      </c>
      <c r="M62">
        <v>120</v>
      </c>
      <c r="O62">
        <v>1.4</v>
      </c>
      <c r="P62">
        <v>0.37</v>
      </c>
      <c r="Q62">
        <f t="shared" ref="Q62:Q63" si="4">O62/$O$61</f>
        <v>1.2173913043478262</v>
      </c>
      <c r="R62">
        <v>0.3450267790489161</v>
      </c>
      <c r="S62">
        <v>0</v>
      </c>
      <c r="V62" s="9"/>
    </row>
    <row r="63" spans="1:22" ht="16" customHeight="1" x14ac:dyDescent="0.2">
      <c r="A63">
        <v>18</v>
      </c>
      <c r="C63" t="s">
        <v>29</v>
      </c>
      <c r="D63">
        <v>2</v>
      </c>
      <c r="J63">
        <v>0</v>
      </c>
      <c r="L63" s="4">
        <v>2</v>
      </c>
      <c r="M63">
        <v>240</v>
      </c>
      <c r="O63">
        <v>1.31</v>
      </c>
      <c r="P63">
        <v>0.21</v>
      </c>
      <c r="Q63">
        <f t="shared" si="4"/>
        <v>1.1391304347826088</v>
      </c>
      <c r="R63">
        <v>0.19582600973046588</v>
      </c>
      <c r="S63">
        <v>0</v>
      </c>
      <c r="V63" s="9"/>
    </row>
    <row r="64" spans="1:22" ht="16" customHeight="1" x14ac:dyDescent="0.2">
      <c r="A64">
        <v>19</v>
      </c>
      <c r="B64" t="s">
        <v>80</v>
      </c>
      <c r="C64" t="s">
        <v>29</v>
      </c>
      <c r="D64">
        <v>2</v>
      </c>
      <c r="E64">
        <v>7</v>
      </c>
      <c r="F64" t="s">
        <v>35</v>
      </c>
      <c r="G64" t="s">
        <v>81</v>
      </c>
      <c r="H64" t="s">
        <v>82</v>
      </c>
      <c r="J64">
        <v>0</v>
      </c>
      <c r="L64" s="4">
        <v>3.42</v>
      </c>
      <c r="M64">
        <v>0</v>
      </c>
      <c r="N64" t="s">
        <v>33</v>
      </c>
      <c r="O64">
        <v>1.04</v>
      </c>
      <c r="P64">
        <v>0.05</v>
      </c>
      <c r="Q64">
        <f>O64/$O$64</f>
        <v>1</v>
      </c>
      <c r="R64">
        <v>4.9029033784546011E-2</v>
      </c>
      <c r="S64">
        <v>0</v>
      </c>
      <c r="V64" s="9"/>
    </row>
    <row r="65" spans="1:22" ht="16" customHeight="1" x14ac:dyDescent="0.2">
      <c r="A65">
        <v>19</v>
      </c>
      <c r="C65" t="s">
        <v>29</v>
      </c>
      <c r="D65">
        <v>2</v>
      </c>
      <c r="J65">
        <v>0</v>
      </c>
      <c r="L65" s="4">
        <v>3.42</v>
      </c>
      <c r="M65">
        <v>30</v>
      </c>
      <c r="O65">
        <v>1.56</v>
      </c>
      <c r="P65">
        <v>0.18</v>
      </c>
      <c r="Q65">
        <f>O65/$O$64</f>
        <v>1.5</v>
      </c>
      <c r="R65">
        <v>0.17650452162436561</v>
      </c>
      <c r="S65">
        <v>0</v>
      </c>
      <c r="V65" s="9"/>
    </row>
    <row r="66" spans="1:22" ht="16" customHeight="1" x14ac:dyDescent="0.2">
      <c r="A66">
        <v>19</v>
      </c>
      <c r="C66" t="s">
        <v>29</v>
      </c>
      <c r="D66">
        <v>2</v>
      </c>
      <c r="J66">
        <v>0</v>
      </c>
      <c r="L66" s="4">
        <v>3.42</v>
      </c>
      <c r="M66">
        <v>90</v>
      </c>
      <c r="O66">
        <v>1.71</v>
      </c>
      <c r="P66">
        <v>0.14000000000000001</v>
      </c>
      <c r="Q66">
        <f>O66/$O$64</f>
        <v>1.6442307692307692</v>
      </c>
      <c r="R66">
        <v>0.13728129459672883</v>
      </c>
      <c r="S66">
        <v>0</v>
      </c>
      <c r="V66" s="9"/>
    </row>
    <row r="67" spans="1:22" ht="16" customHeight="1" x14ac:dyDescent="0.2">
      <c r="A67">
        <v>19</v>
      </c>
      <c r="C67" t="s">
        <v>29</v>
      </c>
      <c r="D67">
        <v>2</v>
      </c>
      <c r="J67">
        <v>0</v>
      </c>
      <c r="L67" s="4">
        <v>3.42</v>
      </c>
      <c r="M67">
        <v>150</v>
      </c>
      <c r="O67">
        <v>1.41</v>
      </c>
      <c r="P67">
        <v>0.14000000000000001</v>
      </c>
      <c r="Q67">
        <f>O67/$O$64</f>
        <v>1.3557692307692306</v>
      </c>
      <c r="R67">
        <v>0.13728129459672883</v>
      </c>
      <c r="S67">
        <v>0</v>
      </c>
      <c r="V67" s="9"/>
    </row>
    <row r="68" spans="1:22" ht="16" customHeight="1" x14ac:dyDescent="0.2">
      <c r="A68">
        <v>20</v>
      </c>
      <c r="B68" t="s">
        <v>83</v>
      </c>
      <c r="C68" t="s">
        <v>38</v>
      </c>
      <c r="D68">
        <v>3</v>
      </c>
      <c r="E68">
        <v>8</v>
      </c>
      <c r="F68" t="s">
        <v>84</v>
      </c>
      <c r="G68" t="s">
        <v>57</v>
      </c>
      <c r="H68" t="s">
        <v>85</v>
      </c>
      <c r="J68">
        <v>0</v>
      </c>
      <c r="L68" s="4">
        <v>1.67</v>
      </c>
      <c r="M68">
        <v>0</v>
      </c>
      <c r="N68" t="s">
        <v>33</v>
      </c>
      <c r="O68">
        <v>0.28000000000000003</v>
      </c>
      <c r="P68">
        <v>0.05</v>
      </c>
      <c r="Q68">
        <f>O68/$O$68</f>
        <v>1</v>
      </c>
      <c r="R68">
        <v>9.4491118252306813E-2</v>
      </c>
      <c r="S68">
        <v>0</v>
      </c>
      <c r="V68" s="9"/>
    </row>
    <row r="69" spans="1:22" ht="16" customHeight="1" x14ac:dyDescent="0.2">
      <c r="A69">
        <v>20</v>
      </c>
      <c r="C69" t="s">
        <v>38</v>
      </c>
      <c r="D69">
        <v>3</v>
      </c>
      <c r="J69">
        <v>0</v>
      </c>
      <c r="L69" s="4">
        <v>1.67</v>
      </c>
      <c r="M69">
        <v>60</v>
      </c>
      <c r="O69">
        <v>0.41</v>
      </c>
      <c r="P69">
        <v>0.06</v>
      </c>
      <c r="Q69">
        <f>O69/$O$68</f>
        <v>1.464285714285714</v>
      </c>
      <c r="R69">
        <v>0.11338934190276816</v>
      </c>
      <c r="S69">
        <v>0</v>
      </c>
      <c r="V69" s="9"/>
    </row>
    <row r="70" spans="1:22" ht="16" customHeight="1" x14ac:dyDescent="0.2">
      <c r="A70">
        <v>20</v>
      </c>
      <c r="C70" t="s">
        <v>38</v>
      </c>
      <c r="D70">
        <v>3</v>
      </c>
      <c r="J70">
        <v>0</v>
      </c>
      <c r="L70" s="4">
        <v>1.67</v>
      </c>
      <c r="M70">
        <v>300</v>
      </c>
      <c r="O70">
        <v>0.44</v>
      </c>
      <c r="P70">
        <v>7.0000000000000007E-2</v>
      </c>
      <c r="Q70">
        <f>O70/$O$68</f>
        <v>1.5714285714285714</v>
      </c>
      <c r="R70">
        <v>0.13228756555322954</v>
      </c>
      <c r="S70">
        <v>0</v>
      </c>
      <c r="V70" s="9"/>
    </row>
    <row r="71" spans="1:22" ht="16" customHeight="1" x14ac:dyDescent="0.2">
      <c r="A71">
        <v>21</v>
      </c>
      <c r="B71" t="s">
        <v>86</v>
      </c>
      <c r="C71" t="s">
        <v>38</v>
      </c>
      <c r="D71">
        <v>3</v>
      </c>
      <c r="E71">
        <v>10</v>
      </c>
      <c r="F71" t="s">
        <v>87</v>
      </c>
      <c r="G71" t="s">
        <v>88</v>
      </c>
      <c r="H71" t="s">
        <v>89</v>
      </c>
      <c r="I71" t="s">
        <v>42</v>
      </c>
      <c r="J71">
        <v>1</v>
      </c>
      <c r="K71" t="s">
        <v>90</v>
      </c>
      <c r="L71" s="4">
        <v>1.57</v>
      </c>
      <c r="M71">
        <v>0</v>
      </c>
      <c r="N71" t="s">
        <v>33</v>
      </c>
      <c r="O71">
        <v>0.23</v>
      </c>
      <c r="P71">
        <v>0.05</v>
      </c>
      <c r="Q71">
        <f>O71/$O$71</f>
        <v>1</v>
      </c>
      <c r="S71">
        <v>0</v>
      </c>
    </row>
    <row r="72" spans="1:22" ht="16" customHeight="1" x14ac:dyDescent="0.2">
      <c r="A72">
        <v>21</v>
      </c>
      <c r="C72" t="s">
        <v>38</v>
      </c>
      <c r="D72">
        <v>3</v>
      </c>
      <c r="I72" t="s">
        <v>42</v>
      </c>
      <c r="J72">
        <v>1</v>
      </c>
      <c r="L72" s="4">
        <v>1.57</v>
      </c>
      <c r="M72">
        <v>120</v>
      </c>
      <c r="O72">
        <v>0.4</v>
      </c>
      <c r="P72">
        <v>7.0000000000000007E-2</v>
      </c>
      <c r="Q72">
        <f t="shared" ref="Q72:Q73" si="5">O72/$O$71</f>
        <v>1.7391304347826086</v>
      </c>
      <c r="S72">
        <v>0</v>
      </c>
    </row>
    <row r="73" spans="1:22" ht="16" customHeight="1" x14ac:dyDescent="0.2">
      <c r="A73">
        <v>21</v>
      </c>
      <c r="C73" t="s">
        <v>38</v>
      </c>
      <c r="D73">
        <v>3</v>
      </c>
      <c r="I73" t="s">
        <v>42</v>
      </c>
      <c r="J73">
        <v>1</v>
      </c>
      <c r="L73" s="4">
        <v>1.57</v>
      </c>
      <c r="M73">
        <v>300</v>
      </c>
      <c r="O73">
        <v>0.65</v>
      </c>
      <c r="P73">
        <v>0.09</v>
      </c>
      <c r="Q73">
        <f t="shared" si="5"/>
        <v>2.8260869565217392</v>
      </c>
      <c r="S73">
        <v>0</v>
      </c>
    </row>
    <row r="74" spans="1:22" ht="16" customHeight="1" x14ac:dyDescent="0.2">
      <c r="A74">
        <v>22</v>
      </c>
      <c r="B74" t="s">
        <v>86</v>
      </c>
      <c r="C74" t="s">
        <v>38</v>
      </c>
      <c r="D74">
        <v>3</v>
      </c>
      <c r="E74">
        <v>10</v>
      </c>
      <c r="F74" t="s">
        <v>87</v>
      </c>
      <c r="G74" t="s">
        <v>88</v>
      </c>
      <c r="H74" t="s">
        <v>91</v>
      </c>
      <c r="I74" t="s">
        <v>42</v>
      </c>
      <c r="J74">
        <v>1</v>
      </c>
      <c r="K74" t="s">
        <v>90</v>
      </c>
      <c r="L74" s="4">
        <v>1.6</v>
      </c>
      <c r="M74">
        <v>0</v>
      </c>
      <c r="N74" t="s">
        <v>33</v>
      </c>
      <c r="O74">
        <v>0.25</v>
      </c>
      <c r="P74">
        <v>0.05</v>
      </c>
      <c r="Q74">
        <f>O74/$O$74</f>
        <v>1</v>
      </c>
      <c r="S74">
        <v>0</v>
      </c>
    </row>
    <row r="75" spans="1:22" ht="16" customHeight="1" x14ac:dyDescent="0.2">
      <c r="A75">
        <v>22</v>
      </c>
      <c r="C75" t="s">
        <v>38</v>
      </c>
      <c r="D75">
        <v>3</v>
      </c>
      <c r="I75" t="s">
        <v>42</v>
      </c>
      <c r="J75">
        <v>1</v>
      </c>
      <c r="L75" s="4">
        <v>1.6</v>
      </c>
      <c r="M75">
        <v>120</v>
      </c>
      <c r="O75">
        <v>0.28999999999999998</v>
      </c>
      <c r="P75">
        <v>0.05</v>
      </c>
      <c r="Q75">
        <f t="shared" ref="Q75:Q76" si="6">O75/$O$74</f>
        <v>1.1599999999999999</v>
      </c>
      <c r="S75">
        <v>0</v>
      </c>
    </row>
    <row r="76" spans="1:22" ht="16" customHeight="1" x14ac:dyDescent="0.2">
      <c r="A76">
        <v>22</v>
      </c>
      <c r="C76" t="s">
        <v>38</v>
      </c>
      <c r="D76">
        <v>3</v>
      </c>
      <c r="I76" t="s">
        <v>42</v>
      </c>
      <c r="J76">
        <v>1</v>
      </c>
      <c r="L76" s="4">
        <v>1.6</v>
      </c>
      <c r="M76">
        <v>300</v>
      </c>
      <c r="O76">
        <v>0.56000000000000005</v>
      </c>
      <c r="P76">
        <v>0.08</v>
      </c>
      <c r="Q76">
        <f t="shared" si="6"/>
        <v>2.2400000000000002</v>
      </c>
      <c r="S76">
        <v>0</v>
      </c>
    </row>
    <row r="77" spans="1:22" ht="16" customHeight="1" x14ac:dyDescent="0.2">
      <c r="A77">
        <v>23</v>
      </c>
      <c r="B77" t="s">
        <v>92</v>
      </c>
      <c r="C77" t="s">
        <v>93</v>
      </c>
      <c r="D77">
        <v>4</v>
      </c>
      <c r="E77">
        <v>8</v>
      </c>
      <c r="F77" t="s">
        <v>94</v>
      </c>
      <c r="G77" t="s">
        <v>95</v>
      </c>
      <c r="H77" t="s">
        <v>96</v>
      </c>
      <c r="I77" t="s">
        <v>42</v>
      </c>
      <c r="J77">
        <v>1</v>
      </c>
      <c r="K77" t="s">
        <v>97</v>
      </c>
      <c r="L77" s="4">
        <v>7.3</v>
      </c>
      <c r="M77">
        <v>0</v>
      </c>
      <c r="N77" t="s">
        <v>54</v>
      </c>
      <c r="O77">
        <v>1</v>
      </c>
      <c r="P77">
        <v>0.68</v>
      </c>
      <c r="Q77">
        <f>O77</f>
        <v>1</v>
      </c>
      <c r="R77">
        <f>P77</f>
        <v>0.68</v>
      </c>
      <c r="S77">
        <v>0</v>
      </c>
    </row>
    <row r="78" spans="1:22" ht="16" customHeight="1" x14ac:dyDescent="0.2">
      <c r="A78">
        <v>23</v>
      </c>
      <c r="C78" t="s">
        <v>93</v>
      </c>
      <c r="D78">
        <v>4</v>
      </c>
      <c r="I78" t="s">
        <v>42</v>
      </c>
      <c r="J78">
        <v>1</v>
      </c>
      <c r="L78" s="4">
        <v>7.3</v>
      </c>
      <c r="M78">
        <v>60</v>
      </c>
      <c r="O78">
        <v>4.0599999999999996</v>
      </c>
      <c r="P78">
        <v>1.9</v>
      </c>
      <c r="Q78">
        <f t="shared" ref="Q78:R79" si="7">O78</f>
        <v>4.0599999999999996</v>
      </c>
      <c r="R78">
        <f t="shared" si="7"/>
        <v>1.9</v>
      </c>
      <c r="S78">
        <v>0</v>
      </c>
    </row>
    <row r="79" spans="1:22" ht="16" customHeight="1" x14ac:dyDescent="0.2">
      <c r="A79">
        <v>23</v>
      </c>
      <c r="C79" t="s">
        <v>93</v>
      </c>
      <c r="D79">
        <v>4</v>
      </c>
      <c r="I79" t="s">
        <v>42</v>
      </c>
      <c r="J79">
        <v>1</v>
      </c>
      <c r="L79" s="4">
        <v>7.3</v>
      </c>
      <c r="M79">
        <v>285</v>
      </c>
      <c r="O79">
        <v>1.43</v>
      </c>
      <c r="P79">
        <v>1.26</v>
      </c>
      <c r="Q79">
        <f t="shared" si="7"/>
        <v>1.43</v>
      </c>
      <c r="R79">
        <f t="shared" si="7"/>
        <v>1.26</v>
      </c>
      <c r="S79">
        <v>0</v>
      </c>
    </row>
    <row r="80" spans="1:22" ht="16" customHeight="1" x14ac:dyDescent="0.2">
      <c r="A80">
        <v>24</v>
      </c>
      <c r="B80" t="s">
        <v>98</v>
      </c>
      <c r="C80" t="s">
        <v>38</v>
      </c>
      <c r="D80">
        <v>3</v>
      </c>
      <c r="E80">
        <v>16</v>
      </c>
      <c r="F80" t="s">
        <v>99</v>
      </c>
      <c r="G80" t="s">
        <v>100</v>
      </c>
      <c r="H80" t="s">
        <v>101</v>
      </c>
      <c r="I80" t="s">
        <v>42</v>
      </c>
      <c r="J80">
        <v>1</v>
      </c>
      <c r="K80" t="s">
        <v>102</v>
      </c>
      <c r="L80" s="4">
        <v>1.58</v>
      </c>
      <c r="M80">
        <v>0</v>
      </c>
      <c r="N80" t="s">
        <v>33</v>
      </c>
      <c r="O80">
        <v>2.0699999999999998</v>
      </c>
      <c r="Q80">
        <f>O80/$O$80</f>
        <v>1</v>
      </c>
      <c r="S80">
        <v>0</v>
      </c>
    </row>
    <row r="81" spans="1:20" ht="16" customHeight="1" x14ac:dyDescent="0.2">
      <c r="A81">
        <v>24</v>
      </c>
      <c r="C81" t="s">
        <v>38</v>
      </c>
      <c r="D81">
        <v>3</v>
      </c>
      <c r="I81" t="s">
        <v>42</v>
      </c>
      <c r="J81">
        <v>1</v>
      </c>
      <c r="L81" s="4">
        <v>1.58</v>
      </c>
      <c r="M81">
        <v>60</v>
      </c>
      <c r="O81">
        <v>3.5</v>
      </c>
      <c r="Q81">
        <f t="shared" ref="Q81:Q85" si="8">O81/$O$80</f>
        <v>1.6908212560386475</v>
      </c>
      <c r="S81">
        <v>0</v>
      </c>
    </row>
    <row r="82" spans="1:20" ht="16" customHeight="1" x14ac:dyDescent="0.2">
      <c r="A82">
        <v>24</v>
      </c>
      <c r="C82" t="s">
        <v>38</v>
      </c>
      <c r="D82">
        <v>3</v>
      </c>
      <c r="I82" t="s">
        <v>42</v>
      </c>
      <c r="J82">
        <v>1</v>
      </c>
      <c r="L82" s="4">
        <v>1.58</v>
      </c>
      <c r="M82">
        <v>240</v>
      </c>
      <c r="O82">
        <v>2.83</v>
      </c>
      <c r="Q82">
        <f t="shared" si="8"/>
        <v>1.3671497584541064</v>
      </c>
      <c r="S82">
        <v>0</v>
      </c>
    </row>
    <row r="83" spans="1:20" ht="16" customHeight="1" x14ac:dyDescent="0.2">
      <c r="A83">
        <v>25</v>
      </c>
      <c r="B83" t="s">
        <v>98</v>
      </c>
      <c r="C83" t="s">
        <v>38</v>
      </c>
      <c r="D83">
        <v>3</v>
      </c>
      <c r="E83">
        <v>16</v>
      </c>
      <c r="F83" t="s">
        <v>99</v>
      </c>
      <c r="G83" t="s">
        <v>100</v>
      </c>
      <c r="H83" t="s">
        <v>103</v>
      </c>
      <c r="I83" t="s">
        <v>42</v>
      </c>
      <c r="J83">
        <v>1</v>
      </c>
      <c r="K83" t="s">
        <v>102</v>
      </c>
      <c r="L83" s="4">
        <v>3.15</v>
      </c>
      <c r="M83">
        <v>0</v>
      </c>
      <c r="N83" t="s">
        <v>33</v>
      </c>
      <c r="O83">
        <v>2.0699999999999998</v>
      </c>
      <c r="Q83">
        <f t="shared" si="8"/>
        <v>1</v>
      </c>
      <c r="S83">
        <v>0</v>
      </c>
    </row>
    <row r="84" spans="1:20" ht="16" customHeight="1" x14ac:dyDescent="0.2">
      <c r="A84">
        <v>25</v>
      </c>
      <c r="C84" t="s">
        <v>38</v>
      </c>
      <c r="D84">
        <v>3</v>
      </c>
      <c r="I84" t="s">
        <v>42</v>
      </c>
      <c r="J84">
        <v>1</v>
      </c>
      <c r="L84" s="4">
        <v>3.15</v>
      </c>
      <c r="M84">
        <v>60</v>
      </c>
      <c r="O84">
        <v>4.01</v>
      </c>
      <c r="Q84">
        <f t="shared" si="8"/>
        <v>1.9371980676328502</v>
      </c>
      <c r="S84">
        <v>0</v>
      </c>
    </row>
    <row r="85" spans="1:20" ht="16" customHeight="1" x14ac:dyDescent="0.2">
      <c r="A85">
        <v>25</v>
      </c>
      <c r="C85" t="s">
        <v>38</v>
      </c>
      <c r="D85">
        <v>3</v>
      </c>
      <c r="I85" t="s">
        <v>42</v>
      </c>
      <c r="J85">
        <v>1</v>
      </c>
      <c r="L85" s="4">
        <v>3.15</v>
      </c>
      <c r="M85">
        <v>240</v>
      </c>
      <c r="O85">
        <v>3.14</v>
      </c>
      <c r="Q85">
        <f t="shared" si="8"/>
        <v>1.5169082125603865</v>
      </c>
      <c r="S85">
        <v>0</v>
      </c>
    </row>
    <row r="86" spans="1:20" ht="16" customHeight="1" x14ac:dyDescent="0.2">
      <c r="A86">
        <v>26</v>
      </c>
      <c r="B86" t="s">
        <v>104</v>
      </c>
      <c r="C86" t="s">
        <v>93</v>
      </c>
      <c r="D86">
        <v>4</v>
      </c>
      <c r="E86">
        <v>12</v>
      </c>
      <c r="F86" t="s">
        <v>105</v>
      </c>
      <c r="G86" t="s">
        <v>106</v>
      </c>
      <c r="H86" t="s">
        <v>107</v>
      </c>
      <c r="I86" t="s">
        <v>42</v>
      </c>
      <c r="J86">
        <v>1</v>
      </c>
      <c r="K86" t="s">
        <v>108</v>
      </c>
      <c r="L86" s="4">
        <v>7.5</v>
      </c>
      <c r="M86">
        <v>0</v>
      </c>
      <c r="N86" t="s">
        <v>33</v>
      </c>
      <c r="O86">
        <v>1.06</v>
      </c>
      <c r="Q86">
        <f>O86/$O$86</f>
        <v>1</v>
      </c>
      <c r="S86">
        <v>0</v>
      </c>
      <c r="T86" t="s">
        <v>25</v>
      </c>
    </row>
    <row r="87" spans="1:20" ht="16" customHeight="1" x14ac:dyDescent="0.2">
      <c r="A87">
        <v>26</v>
      </c>
      <c r="C87" t="s">
        <v>93</v>
      </c>
      <c r="D87">
        <v>4</v>
      </c>
      <c r="I87" t="s">
        <v>42</v>
      </c>
      <c r="J87">
        <v>1</v>
      </c>
      <c r="L87" s="4">
        <v>7.5</v>
      </c>
      <c r="M87">
        <v>150</v>
      </c>
      <c r="O87">
        <v>7.47</v>
      </c>
      <c r="Q87">
        <f>O87/$O$86</f>
        <v>7.0471698113207539</v>
      </c>
      <c r="S87">
        <v>1</v>
      </c>
    </row>
    <row r="88" spans="1:20" ht="16" customHeight="1" x14ac:dyDescent="0.2">
      <c r="A88">
        <v>26</v>
      </c>
      <c r="C88" t="s">
        <v>93</v>
      </c>
      <c r="D88">
        <v>4</v>
      </c>
      <c r="I88" t="s">
        <v>42</v>
      </c>
      <c r="J88">
        <v>1</v>
      </c>
      <c r="L88" s="4">
        <v>7.5</v>
      </c>
      <c r="M88">
        <v>390</v>
      </c>
      <c r="O88">
        <v>2.7</v>
      </c>
      <c r="Q88">
        <f>O88/$O$86</f>
        <v>2.5471698113207548</v>
      </c>
      <c r="S88">
        <v>1</v>
      </c>
    </row>
  </sheetData>
  <autoFilter ref="A1:T88" xr:uid="{57E52807-C844-2846-B90A-D50774EE73D9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38BB-3320-A648-B68E-0B22414D41DD}">
  <dimension ref="A1:V54"/>
  <sheetViews>
    <sheetView tabSelected="1" zoomScale="139" workbookViewId="0">
      <pane xSplit="2" ySplit="1" topLeftCell="G28" activePane="bottomRight" state="frozen"/>
      <selection pane="topRight" activeCell="C1" sqref="C1"/>
      <selection pane="bottomLeft" activeCell="A2" sqref="A2"/>
      <selection pane="bottomRight" activeCell="R59" sqref="R59"/>
    </sheetView>
  </sheetViews>
  <sheetFormatPr baseColWidth="10" defaultRowHeight="16" x14ac:dyDescent="0.2"/>
  <cols>
    <col min="1" max="1" width="12.6640625" customWidth="1"/>
    <col min="2" max="2" width="15.33203125" bestFit="1" customWidth="1"/>
    <col min="6" max="6" width="17.5" customWidth="1"/>
    <col min="8" max="8" width="26.5" customWidth="1"/>
    <col min="11" max="11" width="12.1640625" customWidth="1"/>
    <col min="13" max="13" width="13.5" customWidth="1"/>
    <col min="14" max="14" width="19.1640625" bestFit="1" customWidth="1"/>
    <col min="15" max="15" width="9.33203125" bestFit="1" customWidth="1"/>
    <col min="16" max="16" width="6.5" bestFit="1" customWidth="1"/>
    <col min="17" max="17" width="14.5" bestFit="1" customWidth="1"/>
    <col min="18" max="18" width="13" bestFit="1" customWidth="1"/>
  </cols>
  <sheetData>
    <row r="1" spans="1:22" ht="52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8" t="s">
        <v>109</v>
      </c>
      <c r="S1" s="1" t="s">
        <v>17</v>
      </c>
    </row>
    <row r="2" spans="1:22" ht="16" customHeight="1" x14ac:dyDescent="0.2">
      <c r="A2" s="3">
        <v>1</v>
      </c>
      <c r="B2" s="4" t="s">
        <v>18</v>
      </c>
      <c r="C2" s="4" t="s">
        <v>19</v>
      </c>
      <c r="D2" s="3">
        <v>1</v>
      </c>
      <c r="E2" s="4">
        <v>7</v>
      </c>
      <c r="F2" s="5" t="s">
        <v>20</v>
      </c>
      <c r="G2" s="4" t="s">
        <v>21</v>
      </c>
      <c r="H2" s="5" t="s">
        <v>22</v>
      </c>
      <c r="I2" s="5"/>
      <c r="J2" s="5">
        <v>0</v>
      </c>
      <c r="K2" s="5" t="s">
        <v>23</v>
      </c>
      <c r="L2" s="3">
        <v>1.85</v>
      </c>
      <c r="M2" s="3">
        <v>0</v>
      </c>
      <c r="N2" s="5" t="s">
        <v>24</v>
      </c>
      <c r="O2" s="3"/>
      <c r="P2" s="3"/>
      <c r="Q2" s="10">
        <v>1</v>
      </c>
      <c r="R2" s="3"/>
      <c r="S2" s="3">
        <v>0</v>
      </c>
      <c r="T2" t="s">
        <v>25</v>
      </c>
    </row>
    <row r="3" spans="1:22" s="4" customFormat="1" ht="16" customHeight="1" x14ac:dyDescent="0.2">
      <c r="A3" s="4">
        <v>1</v>
      </c>
      <c r="C3" s="4" t="s">
        <v>19</v>
      </c>
      <c r="D3" s="4">
        <v>1</v>
      </c>
      <c r="H3" s="5"/>
      <c r="J3" s="4">
        <v>0</v>
      </c>
      <c r="L3" s="4">
        <v>1.85</v>
      </c>
      <c r="M3" s="4">
        <v>60</v>
      </c>
      <c r="O3" s="11">
        <v>12.5</v>
      </c>
      <c r="P3" s="11">
        <v>3.38</v>
      </c>
      <c r="Q3" s="11">
        <v>12.5</v>
      </c>
      <c r="R3" s="11">
        <v>3.38</v>
      </c>
      <c r="S3" s="4">
        <v>1</v>
      </c>
    </row>
    <row r="4" spans="1:22" ht="16" customHeight="1" x14ac:dyDescent="0.2">
      <c r="A4">
        <v>1</v>
      </c>
      <c r="C4" s="4" t="s">
        <v>19</v>
      </c>
      <c r="D4">
        <v>1</v>
      </c>
      <c r="H4" s="3"/>
      <c r="J4">
        <v>0</v>
      </c>
      <c r="L4" s="4">
        <v>1.85</v>
      </c>
      <c r="M4">
        <v>120</v>
      </c>
      <c r="O4" s="9">
        <v>2.04</v>
      </c>
      <c r="P4" s="9">
        <v>3.38</v>
      </c>
      <c r="Q4" s="9">
        <v>2.04</v>
      </c>
      <c r="R4" s="11">
        <v>3.38</v>
      </c>
      <c r="S4">
        <v>1</v>
      </c>
      <c r="V4" s="4"/>
    </row>
    <row r="5" spans="1:22" ht="16" customHeight="1" x14ac:dyDescent="0.2">
      <c r="A5">
        <v>1</v>
      </c>
      <c r="C5" s="4" t="s">
        <v>19</v>
      </c>
      <c r="D5">
        <v>1</v>
      </c>
      <c r="H5" s="3"/>
      <c r="J5">
        <v>0</v>
      </c>
      <c r="L5" s="4">
        <v>1.85</v>
      </c>
      <c r="M5">
        <v>180</v>
      </c>
      <c r="O5" s="9">
        <v>6.19</v>
      </c>
      <c r="P5" s="9">
        <v>1.26</v>
      </c>
      <c r="Q5" s="9">
        <v>6.19</v>
      </c>
      <c r="R5" s="11">
        <v>1.26</v>
      </c>
      <c r="S5">
        <v>1</v>
      </c>
      <c r="V5" s="4"/>
    </row>
    <row r="6" spans="1:22" ht="16" customHeight="1" x14ac:dyDescent="0.2">
      <c r="A6">
        <v>2</v>
      </c>
      <c r="B6" s="4" t="s">
        <v>18</v>
      </c>
      <c r="C6" s="4" t="s">
        <v>19</v>
      </c>
      <c r="D6">
        <v>1</v>
      </c>
      <c r="E6" s="4">
        <v>7</v>
      </c>
      <c r="F6" s="5" t="s">
        <v>20</v>
      </c>
      <c r="G6" s="4" t="s">
        <v>26</v>
      </c>
      <c r="H6" s="5" t="s">
        <v>27</v>
      </c>
      <c r="I6" s="5"/>
      <c r="J6" s="5">
        <v>0</v>
      </c>
      <c r="K6" s="5" t="s">
        <v>23</v>
      </c>
      <c r="L6" s="4">
        <v>3.5</v>
      </c>
      <c r="M6">
        <v>0</v>
      </c>
      <c r="N6" s="5" t="s">
        <v>24</v>
      </c>
      <c r="O6" s="9"/>
      <c r="P6" s="9"/>
      <c r="Q6" s="9">
        <v>1</v>
      </c>
      <c r="R6" s="11"/>
      <c r="S6">
        <v>0</v>
      </c>
      <c r="T6" t="s">
        <v>25</v>
      </c>
      <c r="V6" s="4"/>
    </row>
    <row r="7" spans="1:22" ht="16" customHeight="1" x14ac:dyDescent="0.2">
      <c r="A7">
        <v>2</v>
      </c>
      <c r="C7" s="4" t="s">
        <v>19</v>
      </c>
      <c r="D7" s="4">
        <v>1</v>
      </c>
      <c r="H7" s="3"/>
      <c r="J7">
        <v>0</v>
      </c>
      <c r="L7" s="4">
        <v>3.5</v>
      </c>
      <c r="M7" s="4">
        <v>60</v>
      </c>
      <c r="O7" s="11">
        <v>39.5</v>
      </c>
      <c r="P7" s="11">
        <v>12.1</v>
      </c>
      <c r="Q7" s="11">
        <v>39.5</v>
      </c>
      <c r="R7" s="11">
        <v>12.1</v>
      </c>
      <c r="S7" s="4">
        <v>1</v>
      </c>
      <c r="V7" s="4"/>
    </row>
    <row r="8" spans="1:22" ht="16" customHeight="1" x14ac:dyDescent="0.2">
      <c r="A8">
        <v>2</v>
      </c>
      <c r="C8" s="4" t="s">
        <v>19</v>
      </c>
      <c r="D8">
        <v>1</v>
      </c>
      <c r="H8" s="3"/>
      <c r="J8">
        <v>0</v>
      </c>
      <c r="L8" s="4">
        <v>3.5</v>
      </c>
      <c r="M8">
        <v>120</v>
      </c>
      <c r="O8" s="9">
        <v>4.6900000000000004</v>
      </c>
      <c r="P8" s="9">
        <v>1.31</v>
      </c>
      <c r="Q8" s="9">
        <v>4.6900000000000004</v>
      </c>
      <c r="R8" s="11">
        <v>1.31</v>
      </c>
      <c r="S8">
        <v>1</v>
      </c>
      <c r="V8" s="4"/>
    </row>
    <row r="9" spans="1:22" ht="16" customHeight="1" x14ac:dyDescent="0.2">
      <c r="A9">
        <v>2</v>
      </c>
      <c r="C9" s="4" t="s">
        <v>19</v>
      </c>
      <c r="D9">
        <v>1</v>
      </c>
      <c r="H9" s="3"/>
      <c r="J9">
        <v>0</v>
      </c>
      <c r="L9" s="4">
        <v>3.5</v>
      </c>
      <c r="M9">
        <v>180</v>
      </c>
      <c r="O9" s="9">
        <v>9.6199999999999992</v>
      </c>
      <c r="P9" s="9">
        <v>3.72</v>
      </c>
      <c r="Q9" s="9">
        <v>9.6199999999999992</v>
      </c>
      <c r="R9" s="11">
        <v>3.72</v>
      </c>
      <c r="S9">
        <v>1</v>
      </c>
      <c r="V9" s="4"/>
    </row>
    <row r="10" spans="1:22" ht="17" customHeight="1" x14ac:dyDescent="0.2">
      <c r="A10">
        <v>4</v>
      </c>
      <c r="B10" t="s">
        <v>34</v>
      </c>
      <c r="C10" t="s">
        <v>29</v>
      </c>
      <c r="D10">
        <v>2</v>
      </c>
      <c r="E10">
        <v>8</v>
      </c>
      <c r="F10" t="s">
        <v>35</v>
      </c>
      <c r="G10" t="s">
        <v>36</v>
      </c>
      <c r="H10" s="3" t="s">
        <v>32</v>
      </c>
      <c r="J10">
        <v>0</v>
      </c>
      <c r="K10" t="s">
        <v>23</v>
      </c>
      <c r="L10" s="4">
        <v>3.59</v>
      </c>
      <c r="M10">
        <v>0</v>
      </c>
      <c r="N10" t="s">
        <v>33</v>
      </c>
      <c r="O10" s="9">
        <v>0.53</v>
      </c>
      <c r="P10" s="9">
        <v>0.18</v>
      </c>
      <c r="Q10" s="9">
        <f>O10/O10</f>
        <v>1</v>
      </c>
      <c r="R10" s="9">
        <v>0.24724901510764022</v>
      </c>
      <c r="S10">
        <v>0</v>
      </c>
      <c r="V10" s="9"/>
    </row>
    <row r="11" spans="1:22" ht="16" customHeight="1" x14ac:dyDescent="0.2">
      <c r="A11">
        <v>4</v>
      </c>
      <c r="C11" t="s">
        <v>29</v>
      </c>
      <c r="D11">
        <v>2</v>
      </c>
      <c r="H11" s="3"/>
      <c r="J11">
        <v>0</v>
      </c>
      <c r="L11" s="4">
        <v>3.59</v>
      </c>
      <c r="M11">
        <v>90</v>
      </c>
      <c r="O11" s="9">
        <v>1.0900000000000001</v>
      </c>
      <c r="P11" s="9">
        <v>0.42</v>
      </c>
      <c r="Q11" s="9">
        <f>O11/O10</f>
        <v>2.0566037735849059</v>
      </c>
      <c r="R11" s="9">
        <v>0.57691436858449385</v>
      </c>
      <c r="S11">
        <v>0</v>
      </c>
      <c r="V11" s="9"/>
    </row>
    <row r="12" spans="1:22" ht="16" customHeight="1" x14ac:dyDescent="0.2">
      <c r="A12">
        <v>4</v>
      </c>
      <c r="C12" t="s">
        <v>29</v>
      </c>
      <c r="D12">
        <v>2</v>
      </c>
      <c r="H12" s="3"/>
      <c r="J12">
        <v>0</v>
      </c>
      <c r="L12" s="4">
        <v>3.59</v>
      </c>
      <c r="M12">
        <v>180</v>
      </c>
      <c r="O12" s="9">
        <v>0.66</v>
      </c>
      <c r="P12" s="9">
        <v>0.15</v>
      </c>
      <c r="Q12" s="9">
        <f>O12/O10</f>
        <v>1.2452830188679245</v>
      </c>
      <c r="R12" s="9">
        <v>0.20604084592303351</v>
      </c>
      <c r="S12">
        <v>0</v>
      </c>
      <c r="V12" s="9"/>
    </row>
    <row r="13" spans="1:22" ht="16" customHeight="1" x14ac:dyDescent="0.2">
      <c r="A13">
        <v>4</v>
      </c>
      <c r="C13" t="s">
        <v>29</v>
      </c>
      <c r="D13">
        <v>2</v>
      </c>
      <c r="H13" s="3"/>
      <c r="J13">
        <v>0</v>
      </c>
      <c r="L13" s="4">
        <v>3.59</v>
      </c>
      <c r="M13">
        <v>240</v>
      </c>
      <c r="O13" s="9">
        <v>0.51</v>
      </c>
      <c r="P13" s="9">
        <v>0.16</v>
      </c>
      <c r="Q13" s="9">
        <f>O13/O10</f>
        <v>0.96226415094339623</v>
      </c>
      <c r="R13" s="9">
        <v>0.21977690231790242</v>
      </c>
      <c r="S13">
        <v>0</v>
      </c>
      <c r="V13" s="9"/>
    </row>
    <row r="14" spans="1:22" ht="16" customHeight="1" x14ac:dyDescent="0.2">
      <c r="A14">
        <v>5</v>
      </c>
      <c r="B14" t="s">
        <v>37</v>
      </c>
      <c r="C14" t="s">
        <v>38</v>
      </c>
      <c r="D14">
        <v>3</v>
      </c>
      <c r="E14">
        <v>7</v>
      </c>
      <c r="F14" t="s">
        <v>39</v>
      </c>
      <c r="G14" t="s">
        <v>40</v>
      </c>
      <c r="H14" s="3" t="s">
        <v>41</v>
      </c>
      <c r="J14">
        <v>0</v>
      </c>
      <c r="K14" t="s">
        <v>23</v>
      </c>
      <c r="L14" s="4">
        <v>2.6</v>
      </c>
      <c r="M14">
        <v>0</v>
      </c>
      <c r="N14" t="s">
        <v>33</v>
      </c>
      <c r="O14" s="9">
        <v>3.1E-2</v>
      </c>
      <c r="P14" s="9">
        <v>8.0000000000000002E-3</v>
      </c>
      <c r="Q14" s="9">
        <f>O14/O14</f>
        <v>1</v>
      </c>
      <c r="R14" s="9">
        <v>4.5436946739765185E-2</v>
      </c>
      <c r="S14">
        <v>0</v>
      </c>
      <c r="V14" s="9"/>
    </row>
    <row r="15" spans="1:22" ht="16" customHeight="1" x14ac:dyDescent="0.2">
      <c r="A15">
        <v>5</v>
      </c>
      <c r="C15" t="s">
        <v>38</v>
      </c>
      <c r="D15">
        <v>3</v>
      </c>
      <c r="H15" s="3"/>
      <c r="J15">
        <v>0</v>
      </c>
      <c r="L15" s="4">
        <v>2.6</v>
      </c>
      <c r="M15">
        <v>60</v>
      </c>
      <c r="O15" s="9">
        <v>6.5000000000000002E-2</v>
      </c>
      <c r="P15" s="9">
        <v>2.5000000000000001E-2</v>
      </c>
      <c r="Q15" s="9">
        <f>O15/O14</f>
        <v>2.096774193548387</v>
      </c>
      <c r="R15" s="9">
        <v>0.1419904585617662</v>
      </c>
      <c r="S15">
        <v>0</v>
      </c>
      <c r="V15" s="9"/>
    </row>
    <row r="16" spans="1:22" ht="16" customHeight="1" x14ac:dyDescent="0.2">
      <c r="A16">
        <v>5</v>
      </c>
      <c r="C16" t="s">
        <v>38</v>
      </c>
      <c r="D16">
        <v>3</v>
      </c>
      <c r="H16" s="3"/>
      <c r="J16">
        <v>0</v>
      </c>
      <c r="L16" s="4">
        <v>2.6</v>
      </c>
      <c r="M16">
        <v>180</v>
      </c>
      <c r="O16" s="9">
        <v>2.9000000000000001E-2</v>
      </c>
      <c r="P16" s="9">
        <v>0.01</v>
      </c>
      <c r="Q16" s="9">
        <f>O16/O14</f>
        <v>0.93548387096774199</v>
      </c>
      <c r="R16" s="9">
        <v>5.6796183424706478E-2</v>
      </c>
      <c r="S16">
        <v>0</v>
      </c>
      <c r="V16" s="9"/>
    </row>
    <row r="17" spans="1:22" ht="16" customHeight="1" x14ac:dyDescent="0.2">
      <c r="A17">
        <v>5</v>
      </c>
      <c r="C17" t="s">
        <v>38</v>
      </c>
      <c r="D17">
        <v>3</v>
      </c>
      <c r="H17" s="3"/>
      <c r="J17">
        <v>0</v>
      </c>
      <c r="L17" s="4">
        <v>2.6</v>
      </c>
      <c r="M17">
        <v>300</v>
      </c>
      <c r="O17" s="9">
        <v>2.7E-2</v>
      </c>
      <c r="P17" s="9">
        <v>7.0000000000000001E-3</v>
      </c>
      <c r="Q17" s="9">
        <f>O17/O14</f>
        <v>0.87096774193548387</v>
      </c>
      <c r="R17" s="9">
        <v>3.9757328397294539E-2</v>
      </c>
      <c r="S17">
        <v>0</v>
      </c>
      <c r="V17" s="9"/>
    </row>
    <row r="18" spans="1:22" ht="16" customHeight="1" x14ac:dyDescent="0.2">
      <c r="A18">
        <v>6</v>
      </c>
      <c r="B18" t="s">
        <v>37</v>
      </c>
      <c r="C18" t="s">
        <v>38</v>
      </c>
      <c r="D18">
        <v>3</v>
      </c>
      <c r="E18">
        <v>7</v>
      </c>
      <c r="F18" t="s">
        <v>39</v>
      </c>
      <c r="G18" t="s">
        <v>40</v>
      </c>
      <c r="H18" s="3" t="s">
        <v>41</v>
      </c>
      <c r="I18" t="s">
        <v>42</v>
      </c>
      <c r="J18">
        <v>1</v>
      </c>
      <c r="K18" t="s">
        <v>43</v>
      </c>
      <c r="L18" s="4">
        <v>2.6</v>
      </c>
      <c r="M18">
        <v>0</v>
      </c>
      <c r="N18" t="s">
        <v>33</v>
      </c>
      <c r="O18" s="9">
        <v>3.1E-2</v>
      </c>
      <c r="P18" s="9">
        <v>8.0000000000000002E-3</v>
      </c>
      <c r="Q18" s="9">
        <f>O18/O18</f>
        <v>1</v>
      </c>
      <c r="R18" s="9"/>
      <c r="S18">
        <v>0</v>
      </c>
      <c r="V18" s="9"/>
    </row>
    <row r="19" spans="1:22" ht="16" customHeight="1" x14ac:dyDescent="0.2">
      <c r="A19">
        <v>6</v>
      </c>
      <c r="C19" t="s">
        <v>38</v>
      </c>
      <c r="D19">
        <v>3</v>
      </c>
      <c r="H19" s="3"/>
      <c r="I19" t="s">
        <v>42</v>
      </c>
      <c r="J19">
        <v>1</v>
      </c>
      <c r="L19" s="4">
        <v>2.6</v>
      </c>
      <c r="M19">
        <v>60</v>
      </c>
      <c r="O19" s="9">
        <v>0.11</v>
      </c>
      <c r="P19" s="9">
        <v>0.05</v>
      </c>
      <c r="Q19" s="9">
        <f>O19/O18</f>
        <v>3.5483870967741935</v>
      </c>
      <c r="R19" s="9"/>
      <c r="S19">
        <v>0</v>
      </c>
      <c r="V19" s="9"/>
    </row>
    <row r="20" spans="1:22" ht="16" customHeight="1" x14ac:dyDescent="0.2">
      <c r="A20">
        <v>6</v>
      </c>
      <c r="C20" t="s">
        <v>38</v>
      </c>
      <c r="D20">
        <v>3</v>
      </c>
      <c r="H20" s="3"/>
      <c r="I20" t="s">
        <v>42</v>
      </c>
      <c r="J20">
        <v>1</v>
      </c>
      <c r="L20" s="4">
        <v>2.6</v>
      </c>
      <c r="M20">
        <v>180</v>
      </c>
      <c r="O20" s="9">
        <v>6.6000000000000003E-2</v>
      </c>
      <c r="P20" s="9">
        <v>2.4E-2</v>
      </c>
      <c r="Q20" s="9">
        <f>O20/O18</f>
        <v>2.1290322580645165</v>
      </c>
      <c r="R20" s="9"/>
      <c r="S20">
        <v>0</v>
      </c>
      <c r="V20" s="9"/>
    </row>
    <row r="21" spans="1:22" ht="16" customHeight="1" x14ac:dyDescent="0.2">
      <c r="A21">
        <v>6</v>
      </c>
      <c r="C21" t="s">
        <v>38</v>
      </c>
      <c r="D21">
        <v>3</v>
      </c>
      <c r="H21" s="3"/>
      <c r="I21" t="s">
        <v>42</v>
      </c>
      <c r="J21">
        <v>1</v>
      </c>
      <c r="L21" s="4">
        <v>2.6</v>
      </c>
      <c r="M21">
        <v>300</v>
      </c>
      <c r="O21" s="9">
        <v>9.7000000000000003E-2</v>
      </c>
      <c r="P21" s="9">
        <v>3.7999999999999999E-2</v>
      </c>
      <c r="Q21" s="9">
        <f>O21/O18</f>
        <v>3.1290322580645165</v>
      </c>
      <c r="R21" s="9"/>
      <c r="S21">
        <v>0</v>
      </c>
      <c r="V21" s="9"/>
    </row>
    <row r="22" spans="1:22" ht="16" customHeight="1" x14ac:dyDescent="0.2">
      <c r="A22">
        <v>7</v>
      </c>
      <c r="B22" t="s">
        <v>44</v>
      </c>
      <c r="C22" t="s">
        <v>19</v>
      </c>
      <c r="D22">
        <v>1</v>
      </c>
      <c r="E22">
        <v>10</v>
      </c>
      <c r="F22" t="s">
        <v>35</v>
      </c>
      <c r="G22" t="s">
        <v>45</v>
      </c>
      <c r="H22" s="3" t="s">
        <v>46</v>
      </c>
      <c r="I22" t="s">
        <v>42</v>
      </c>
      <c r="J22">
        <v>1</v>
      </c>
      <c r="K22" t="s">
        <v>47</v>
      </c>
      <c r="L22" s="4">
        <v>1.8</v>
      </c>
      <c r="M22">
        <v>0</v>
      </c>
      <c r="N22" t="s">
        <v>24</v>
      </c>
      <c r="O22" s="9"/>
      <c r="P22" s="9"/>
      <c r="Q22" s="9">
        <v>1</v>
      </c>
      <c r="R22" s="9"/>
      <c r="S22">
        <v>0</v>
      </c>
      <c r="T22" t="s">
        <v>25</v>
      </c>
      <c r="V22" s="9"/>
    </row>
    <row r="23" spans="1:22" ht="16" customHeight="1" x14ac:dyDescent="0.2">
      <c r="A23">
        <v>7</v>
      </c>
      <c r="C23" t="s">
        <v>19</v>
      </c>
      <c r="D23">
        <v>1</v>
      </c>
      <c r="H23" s="3"/>
      <c r="I23" t="s">
        <v>42</v>
      </c>
      <c r="J23">
        <v>1</v>
      </c>
      <c r="L23" s="4">
        <v>1.8</v>
      </c>
      <c r="M23">
        <v>120</v>
      </c>
      <c r="O23" s="9">
        <v>21.3</v>
      </c>
      <c r="P23" s="9">
        <v>7.25</v>
      </c>
      <c r="Q23" s="9">
        <f>O23</f>
        <v>21.3</v>
      </c>
      <c r="R23" s="9"/>
      <c r="S23">
        <v>1</v>
      </c>
    </row>
    <row r="24" spans="1:22" ht="16" customHeight="1" x14ac:dyDescent="0.2">
      <c r="A24">
        <v>7</v>
      </c>
      <c r="C24" t="s">
        <v>19</v>
      </c>
      <c r="D24">
        <v>1</v>
      </c>
      <c r="H24" s="3"/>
      <c r="I24" t="s">
        <v>42</v>
      </c>
      <c r="J24">
        <v>1</v>
      </c>
      <c r="L24" s="4">
        <v>1.8</v>
      </c>
      <c r="M24">
        <v>240</v>
      </c>
      <c r="O24" s="9">
        <v>11.9</v>
      </c>
      <c r="P24" s="9">
        <v>3.76</v>
      </c>
      <c r="Q24" s="9">
        <f>O24</f>
        <v>11.9</v>
      </c>
      <c r="R24" s="9"/>
      <c r="S24">
        <v>1</v>
      </c>
    </row>
    <row r="25" spans="1:22" ht="16" customHeight="1" x14ac:dyDescent="0.2">
      <c r="A25">
        <v>8</v>
      </c>
      <c r="B25" t="s">
        <v>44</v>
      </c>
      <c r="C25" t="s">
        <v>19</v>
      </c>
      <c r="D25">
        <v>1</v>
      </c>
      <c r="E25">
        <v>9</v>
      </c>
      <c r="F25" t="s">
        <v>35</v>
      </c>
      <c r="G25" t="s">
        <v>48</v>
      </c>
      <c r="H25" s="3" t="s">
        <v>49</v>
      </c>
      <c r="I25" t="s">
        <v>42</v>
      </c>
      <c r="J25">
        <v>1</v>
      </c>
      <c r="K25" t="s">
        <v>47</v>
      </c>
      <c r="L25" s="4">
        <v>1.9</v>
      </c>
      <c r="M25">
        <v>0</v>
      </c>
      <c r="N25" t="s">
        <v>24</v>
      </c>
      <c r="O25" s="9"/>
      <c r="P25" s="9"/>
      <c r="Q25" s="9">
        <v>1</v>
      </c>
      <c r="R25" s="9"/>
      <c r="S25">
        <v>0</v>
      </c>
      <c r="T25" t="s">
        <v>25</v>
      </c>
    </row>
    <row r="26" spans="1:22" ht="16" customHeight="1" x14ac:dyDescent="0.2">
      <c r="A26">
        <v>8</v>
      </c>
      <c r="C26" t="s">
        <v>19</v>
      </c>
      <c r="D26">
        <v>1</v>
      </c>
      <c r="H26" s="3"/>
      <c r="I26" t="s">
        <v>42</v>
      </c>
      <c r="J26">
        <v>1</v>
      </c>
      <c r="L26" s="4">
        <v>1.9</v>
      </c>
      <c r="M26">
        <v>120</v>
      </c>
      <c r="O26" s="9">
        <v>12.7</v>
      </c>
      <c r="P26" s="9">
        <v>3.12</v>
      </c>
      <c r="Q26" s="9">
        <f>O26</f>
        <v>12.7</v>
      </c>
      <c r="R26" s="9"/>
      <c r="S26">
        <v>1</v>
      </c>
    </row>
    <row r="27" spans="1:22" ht="16" customHeight="1" x14ac:dyDescent="0.2">
      <c r="A27">
        <v>8</v>
      </c>
      <c r="C27" t="s">
        <v>19</v>
      </c>
      <c r="D27">
        <v>1</v>
      </c>
      <c r="H27" s="3"/>
      <c r="I27" t="s">
        <v>42</v>
      </c>
      <c r="J27">
        <v>1</v>
      </c>
      <c r="L27" s="4">
        <v>1.9</v>
      </c>
      <c r="M27">
        <v>240</v>
      </c>
      <c r="O27" s="9">
        <v>6.2</v>
      </c>
      <c r="P27" s="9">
        <v>1.3</v>
      </c>
      <c r="Q27" s="9">
        <f>O27</f>
        <v>6.2</v>
      </c>
      <c r="R27" s="9"/>
      <c r="S27">
        <v>1</v>
      </c>
    </row>
    <row r="28" spans="1:22" ht="16" customHeight="1" x14ac:dyDescent="0.2">
      <c r="A28">
        <v>10</v>
      </c>
      <c r="B28" t="s">
        <v>55</v>
      </c>
      <c r="C28" t="s">
        <v>19</v>
      </c>
      <c r="D28">
        <v>1</v>
      </c>
      <c r="E28">
        <v>7</v>
      </c>
      <c r="F28" t="s">
        <v>56</v>
      </c>
      <c r="G28" t="s">
        <v>57</v>
      </c>
      <c r="H28" s="3" t="s">
        <v>58</v>
      </c>
      <c r="J28">
        <v>0</v>
      </c>
      <c r="L28" s="4">
        <v>6.8</v>
      </c>
      <c r="M28">
        <v>0</v>
      </c>
      <c r="N28" t="s">
        <v>33</v>
      </c>
      <c r="O28" s="9">
        <v>0.51</v>
      </c>
      <c r="P28" s="9">
        <v>0.22</v>
      </c>
      <c r="Q28" s="9">
        <f>O28/O28</f>
        <v>1</v>
      </c>
      <c r="R28" s="9">
        <v>0.30806161848616215</v>
      </c>
      <c r="S28">
        <v>0</v>
      </c>
      <c r="T28" t="s">
        <v>25</v>
      </c>
      <c r="V28" s="9"/>
    </row>
    <row r="29" spans="1:22" ht="17" customHeight="1" x14ac:dyDescent="0.2">
      <c r="A29">
        <v>10</v>
      </c>
      <c r="C29" t="s">
        <v>19</v>
      </c>
      <c r="D29">
        <v>1</v>
      </c>
      <c r="H29" s="3"/>
      <c r="J29">
        <v>0</v>
      </c>
      <c r="L29" s="4">
        <v>6.8</v>
      </c>
      <c r="M29">
        <v>60</v>
      </c>
      <c r="O29" s="9">
        <v>16.2</v>
      </c>
      <c r="P29" s="9">
        <v>2.7</v>
      </c>
      <c r="Q29" s="9">
        <f>O29/O28</f>
        <v>31.764705882352938</v>
      </c>
      <c r="R29" s="9">
        <v>3.7807562268756265</v>
      </c>
      <c r="S29">
        <v>1</v>
      </c>
      <c r="V29" s="9"/>
    </row>
    <row r="30" spans="1:22" ht="16" customHeight="1" x14ac:dyDescent="0.2">
      <c r="A30">
        <v>19</v>
      </c>
      <c r="B30" t="s">
        <v>80</v>
      </c>
      <c r="C30" t="s">
        <v>29</v>
      </c>
      <c r="D30">
        <v>2</v>
      </c>
      <c r="E30">
        <v>7</v>
      </c>
      <c r="F30" t="s">
        <v>35</v>
      </c>
      <c r="G30" t="s">
        <v>81</v>
      </c>
      <c r="H30" s="3" t="s">
        <v>82</v>
      </c>
      <c r="J30">
        <v>0</v>
      </c>
      <c r="L30" s="4">
        <v>3.42</v>
      </c>
      <c r="M30">
        <v>0</v>
      </c>
      <c r="N30" t="s">
        <v>33</v>
      </c>
      <c r="O30" s="9">
        <v>1.04</v>
      </c>
      <c r="P30" s="9">
        <v>0.05</v>
      </c>
      <c r="Q30" s="9">
        <f>O30/$O$30</f>
        <v>1</v>
      </c>
      <c r="R30" s="9">
        <v>4.9029033784546011E-2</v>
      </c>
      <c r="S30">
        <v>0</v>
      </c>
      <c r="V30" s="9"/>
    </row>
    <row r="31" spans="1:22" ht="16" customHeight="1" x14ac:dyDescent="0.2">
      <c r="A31">
        <v>19</v>
      </c>
      <c r="C31" t="s">
        <v>29</v>
      </c>
      <c r="D31">
        <v>2</v>
      </c>
      <c r="H31" s="3"/>
      <c r="J31">
        <v>0</v>
      </c>
      <c r="L31" s="4">
        <v>3.42</v>
      </c>
      <c r="M31">
        <v>30</v>
      </c>
      <c r="O31" s="9">
        <v>1.56</v>
      </c>
      <c r="P31" s="9">
        <v>0.18</v>
      </c>
      <c r="Q31" s="9">
        <f t="shared" ref="Q31:Q33" si="0">O31/$O$30</f>
        <v>1.5</v>
      </c>
      <c r="R31" s="9">
        <v>0.17650452162436561</v>
      </c>
      <c r="S31">
        <v>0</v>
      </c>
      <c r="V31" s="9"/>
    </row>
    <row r="32" spans="1:22" ht="16" customHeight="1" x14ac:dyDescent="0.2">
      <c r="A32">
        <v>19</v>
      </c>
      <c r="C32" t="s">
        <v>29</v>
      </c>
      <c r="D32">
        <v>2</v>
      </c>
      <c r="H32" s="3"/>
      <c r="J32">
        <v>0</v>
      </c>
      <c r="L32" s="4">
        <v>3.42</v>
      </c>
      <c r="M32">
        <v>90</v>
      </c>
      <c r="O32" s="9">
        <v>1.71</v>
      </c>
      <c r="P32" s="9">
        <v>0.14000000000000001</v>
      </c>
      <c r="Q32" s="9">
        <f t="shared" si="0"/>
        <v>1.6442307692307692</v>
      </c>
      <c r="R32" s="9">
        <v>0.13728129459672883</v>
      </c>
      <c r="S32">
        <v>0</v>
      </c>
      <c r="V32" s="9"/>
    </row>
    <row r="33" spans="1:22" ht="16" customHeight="1" x14ac:dyDescent="0.2">
      <c r="A33">
        <v>19</v>
      </c>
      <c r="C33" t="s">
        <v>29</v>
      </c>
      <c r="D33">
        <v>2</v>
      </c>
      <c r="H33" s="3"/>
      <c r="J33">
        <v>0</v>
      </c>
      <c r="L33" s="4">
        <v>3.42</v>
      </c>
      <c r="M33">
        <v>150</v>
      </c>
      <c r="O33" s="9">
        <v>1.41</v>
      </c>
      <c r="P33" s="9">
        <v>0.14000000000000001</v>
      </c>
      <c r="Q33" s="9">
        <f t="shared" si="0"/>
        <v>1.3557692307692306</v>
      </c>
      <c r="R33" s="9">
        <v>0.13728129459672883</v>
      </c>
      <c r="S33">
        <v>0</v>
      </c>
      <c r="V33" s="9"/>
    </row>
    <row r="34" spans="1:22" ht="16" customHeight="1" x14ac:dyDescent="0.2">
      <c r="A34">
        <v>20</v>
      </c>
      <c r="B34" t="s">
        <v>83</v>
      </c>
      <c r="C34" t="s">
        <v>38</v>
      </c>
      <c r="D34">
        <v>3</v>
      </c>
      <c r="E34">
        <v>8</v>
      </c>
      <c r="F34" t="s">
        <v>84</v>
      </c>
      <c r="G34" t="s">
        <v>57</v>
      </c>
      <c r="H34" s="3" t="s">
        <v>85</v>
      </c>
      <c r="J34">
        <v>0</v>
      </c>
      <c r="L34" s="4">
        <v>1.67</v>
      </c>
      <c r="M34">
        <v>0</v>
      </c>
      <c r="N34" t="s">
        <v>33</v>
      </c>
      <c r="O34" s="9">
        <v>0.28000000000000003</v>
      </c>
      <c r="P34" s="9">
        <v>0.05</v>
      </c>
      <c r="Q34" s="9">
        <f>O34/$O$34</f>
        <v>1</v>
      </c>
      <c r="R34" s="9">
        <v>9.4491118252306813E-2</v>
      </c>
      <c r="S34">
        <v>0</v>
      </c>
      <c r="V34" s="9"/>
    </row>
    <row r="35" spans="1:22" ht="16" customHeight="1" x14ac:dyDescent="0.2">
      <c r="A35">
        <v>20</v>
      </c>
      <c r="C35" t="s">
        <v>38</v>
      </c>
      <c r="D35">
        <v>3</v>
      </c>
      <c r="H35" s="3"/>
      <c r="J35">
        <v>0</v>
      </c>
      <c r="L35" s="4">
        <v>1.67</v>
      </c>
      <c r="M35">
        <v>60</v>
      </c>
      <c r="O35" s="9">
        <v>0.41</v>
      </c>
      <c r="P35" s="9">
        <v>0.06</v>
      </c>
      <c r="Q35" s="9">
        <f t="shared" ref="Q35:Q36" si="1">O35/$O$34</f>
        <v>1.464285714285714</v>
      </c>
      <c r="R35" s="9">
        <v>0.11338934190276816</v>
      </c>
      <c r="S35">
        <v>0</v>
      </c>
      <c r="V35" s="9"/>
    </row>
    <row r="36" spans="1:22" ht="16" customHeight="1" x14ac:dyDescent="0.2">
      <c r="A36">
        <v>20</v>
      </c>
      <c r="C36" t="s">
        <v>38</v>
      </c>
      <c r="D36">
        <v>3</v>
      </c>
      <c r="H36" s="3"/>
      <c r="J36">
        <v>0</v>
      </c>
      <c r="L36" s="4">
        <v>1.67</v>
      </c>
      <c r="M36">
        <v>300</v>
      </c>
      <c r="O36" s="9">
        <v>0.44</v>
      </c>
      <c r="P36" s="9">
        <v>7.0000000000000007E-2</v>
      </c>
      <c r="Q36" s="9">
        <f t="shared" si="1"/>
        <v>1.5714285714285714</v>
      </c>
      <c r="R36" s="9">
        <v>0.13228756555322954</v>
      </c>
      <c r="S36">
        <v>0</v>
      </c>
      <c r="V36" s="9"/>
    </row>
    <row r="37" spans="1:22" ht="16" customHeight="1" x14ac:dyDescent="0.2">
      <c r="A37">
        <v>21</v>
      </c>
      <c r="B37" t="s">
        <v>86</v>
      </c>
      <c r="C37" t="s">
        <v>38</v>
      </c>
      <c r="D37">
        <v>3</v>
      </c>
      <c r="E37">
        <v>10</v>
      </c>
      <c r="F37" t="s">
        <v>87</v>
      </c>
      <c r="G37" t="s">
        <v>88</v>
      </c>
      <c r="H37" s="3" t="s">
        <v>89</v>
      </c>
      <c r="I37" t="s">
        <v>42</v>
      </c>
      <c r="J37">
        <v>1</v>
      </c>
      <c r="K37" t="s">
        <v>90</v>
      </c>
      <c r="L37" s="4">
        <v>1.57</v>
      </c>
      <c r="M37">
        <v>0</v>
      </c>
      <c r="N37" t="s">
        <v>33</v>
      </c>
      <c r="O37" s="9">
        <v>0.23</v>
      </c>
      <c r="P37" s="9">
        <v>0.05</v>
      </c>
      <c r="Q37" s="9">
        <f>O37/$O$37</f>
        <v>1</v>
      </c>
      <c r="R37" s="9"/>
      <c r="S37">
        <v>0</v>
      </c>
    </row>
    <row r="38" spans="1:22" ht="16" customHeight="1" x14ac:dyDescent="0.2">
      <c r="A38">
        <v>21</v>
      </c>
      <c r="C38" t="s">
        <v>38</v>
      </c>
      <c r="D38">
        <v>3</v>
      </c>
      <c r="H38" s="3"/>
      <c r="I38" t="s">
        <v>42</v>
      </c>
      <c r="J38">
        <v>1</v>
      </c>
      <c r="L38" s="4">
        <v>1.57</v>
      </c>
      <c r="M38">
        <v>120</v>
      </c>
      <c r="O38" s="9">
        <v>0.4</v>
      </c>
      <c r="P38" s="9">
        <v>7.0000000000000007E-2</v>
      </c>
      <c r="Q38" s="9">
        <f t="shared" ref="Q38:Q39" si="2">O38/$O$37</f>
        <v>1.7391304347826086</v>
      </c>
      <c r="R38" s="9"/>
      <c r="S38">
        <v>0</v>
      </c>
    </row>
    <row r="39" spans="1:22" ht="16" customHeight="1" x14ac:dyDescent="0.2">
      <c r="A39">
        <v>21</v>
      </c>
      <c r="C39" t="s">
        <v>38</v>
      </c>
      <c r="D39">
        <v>3</v>
      </c>
      <c r="H39" s="3"/>
      <c r="I39" t="s">
        <v>42</v>
      </c>
      <c r="J39">
        <v>1</v>
      </c>
      <c r="L39" s="4">
        <v>1.57</v>
      </c>
      <c r="M39">
        <v>300</v>
      </c>
      <c r="O39" s="9">
        <v>0.65</v>
      </c>
      <c r="P39" s="9">
        <v>0.09</v>
      </c>
      <c r="Q39" s="9">
        <f t="shared" si="2"/>
        <v>2.8260869565217392</v>
      </c>
      <c r="R39" s="9"/>
      <c r="S39">
        <v>0</v>
      </c>
    </row>
    <row r="40" spans="1:22" ht="16" customHeight="1" x14ac:dyDescent="0.2">
      <c r="A40">
        <v>22</v>
      </c>
      <c r="B40" t="s">
        <v>86</v>
      </c>
      <c r="C40" t="s">
        <v>38</v>
      </c>
      <c r="D40">
        <v>3</v>
      </c>
      <c r="E40">
        <v>10</v>
      </c>
      <c r="F40" t="s">
        <v>87</v>
      </c>
      <c r="G40" t="s">
        <v>88</v>
      </c>
      <c r="H40" s="3" t="s">
        <v>91</v>
      </c>
      <c r="I40" t="s">
        <v>42</v>
      </c>
      <c r="J40">
        <v>1</v>
      </c>
      <c r="K40" t="s">
        <v>90</v>
      </c>
      <c r="L40" s="4">
        <v>1.6</v>
      </c>
      <c r="M40">
        <v>0</v>
      </c>
      <c r="N40" t="s">
        <v>33</v>
      </c>
      <c r="O40" s="9">
        <v>0.25</v>
      </c>
      <c r="P40" s="9">
        <v>0.05</v>
      </c>
      <c r="Q40" s="9">
        <f>O40/$O$40</f>
        <v>1</v>
      </c>
      <c r="R40" s="9"/>
      <c r="S40">
        <v>0</v>
      </c>
    </row>
    <row r="41" spans="1:22" ht="16" customHeight="1" x14ac:dyDescent="0.2">
      <c r="A41">
        <v>22</v>
      </c>
      <c r="C41" t="s">
        <v>38</v>
      </c>
      <c r="D41">
        <v>3</v>
      </c>
      <c r="H41" s="3"/>
      <c r="I41" t="s">
        <v>42</v>
      </c>
      <c r="J41">
        <v>1</v>
      </c>
      <c r="L41" s="4">
        <v>1.6</v>
      </c>
      <c r="M41">
        <v>120</v>
      </c>
      <c r="O41" s="9">
        <v>0.28999999999999998</v>
      </c>
      <c r="P41" s="9">
        <v>0.05</v>
      </c>
      <c r="Q41" s="9">
        <f t="shared" ref="Q41:Q42" si="3">O41/$O$40</f>
        <v>1.1599999999999999</v>
      </c>
      <c r="R41" s="9"/>
      <c r="S41">
        <v>0</v>
      </c>
    </row>
    <row r="42" spans="1:22" ht="16" customHeight="1" x14ac:dyDescent="0.2">
      <c r="A42">
        <v>22</v>
      </c>
      <c r="C42" t="s">
        <v>38</v>
      </c>
      <c r="D42">
        <v>3</v>
      </c>
      <c r="H42" s="3"/>
      <c r="I42" t="s">
        <v>42</v>
      </c>
      <c r="J42">
        <v>1</v>
      </c>
      <c r="L42" s="4">
        <v>1.6</v>
      </c>
      <c r="M42">
        <v>300</v>
      </c>
      <c r="O42" s="9">
        <v>0.56000000000000005</v>
      </c>
      <c r="P42" s="9">
        <v>0.08</v>
      </c>
      <c r="Q42" s="9">
        <f t="shared" si="3"/>
        <v>2.2400000000000002</v>
      </c>
      <c r="R42" s="9"/>
      <c r="S42">
        <v>0</v>
      </c>
    </row>
    <row r="43" spans="1:22" ht="16" customHeight="1" x14ac:dyDescent="0.2">
      <c r="A43">
        <v>23</v>
      </c>
      <c r="B43" t="s">
        <v>92</v>
      </c>
      <c r="C43" t="s">
        <v>93</v>
      </c>
      <c r="D43">
        <v>4</v>
      </c>
      <c r="E43">
        <v>8</v>
      </c>
      <c r="F43" t="s">
        <v>94</v>
      </c>
      <c r="G43" t="s">
        <v>95</v>
      </c>
      <c r="H43" s="3" t="s">
        <v>96</v>
      </c>
      <c r="I43" t="s">
        <v>42</v>
      </c>
      <c r="J43">
        <v>1</v>
      </c>
      <c r="K43" t="s">
        <v>97</v>
      </c>
      <c r="L43" s="4">
        <v>7.3</v>
      </c>
      <c r="M43">
        <v>0</v>
      </c>
      <c r="N43" t="s">
        <v>54</v>
      </c>
      <c r="O43" s="9">
        <v>1</v>
      </c>
      <c r="P43" s="9">
        <v>0.68</v>
      </c>
      <c r="Q43" s="9">
        <f>O43</f>
        <v>1</v>
      </c>
      <c r="R43" s="9">
        <f>P43</f>
        <v>0.68</v>
      </c>
      <c r="S43">
        <v>0</v>
      </c>
    </row>
    <row r="44" spans="1:22" ht="16" customHeight="1" x14ac:dyDescent="0.2">
      <c r="A44">
        <v>23</v>
      </c>
      <c r="C44" t="s">
        <v>93</v>
      </c>
      <c r="D44">
        <v>4</v>
      </c>
      <c r="H44" s="3"/>
      <c r="I44" t="s">
        <v>42</v>
      </c>
      <c r="J44">
        <v>1</v>
      </c>
      <c r="L44" s="4">
        <v>7.3</v>
      </c>
      <c r="M44">
        <v>60</v>
      </c>
      <c r="O44" s="9">
        <v>4.0599999999999996</v>
      </c>
      <c r="P44" s="9">
        <v>1.9</v>
      </c>
      <c r="Q44" s="9">
        <f t="shared" ref="Q44:R45" si="4">O44</f>
        <v>4.0599999999999996</v>
      </c>
      <c r="R44" s="9">
        <f t="shared" si="4"/>
        <v>1.9</v>
      </c>
      <c r="S44">
        <v>0</v>
      </c>
    </row>
    <row r="45" spans="1:22" ht="16" customHeight="1" x14ac:dyDescent="0.2">
      <c r="A45">
        <v>23</v>
      </c>
      <c r="C45" t="s">
        <v>93</v>
      </c>
      <c r="D45">
        <v>4</v>
      </c>
      <c r="H45" s="3"/>
      <c r="I45" t="s">
        <v>42</v>
      </c>
      <c r="J45">
        <v>1</v>
      </c>
      <c r="L45" s="4">
        <v>7.3</v>
      </c>
      <c r="M45">
        <v>285</v>
      </c>
      <c r="O45" s="9">
        <v>1.43</v>
      </c>
      <c r="P45" s="9">
        <v>1.26</v>
      </c>
      <c r="Q45" s="9">
        <f t="shared" si="4"/>
        <v>1.43</v>
      </c>
      <c r="R45" s="9">
        <f t="shared" si="4"/>
        <v>1.26</v>
      </c>
      <c r="S45">
        <v>0</v>
      </c>
    </row>
    <row r="46" spans="1:22" ht="16" customHeight="1" x14ac:dyDescent="0.2">
      <c r="A46">
        <v>24</v>
      </c>
      <c r="B46" t="s">
        <v>98</v>
      </c>
      <c r="C46" t="s">
        <v>38</v>
      </c>
      <c r="D46">
        <v>3</v>
      </c>
      <c r="E46">
        <v>16</v>
      </c>
      <c r="F46" t="s">
        <v>99</v>
      </c>
      <c r="G46" t="s">
        <v>100</v>
      </c>
      <c r="H46" s="3" t="s">
        <v>101</v>
      </c>
      <c r="I46" t="s">
        <v>42</v>
      </c>
      <c r="J46">
        <v>1</v>
      </c>
      <c r="K46" t="s">
        <v>102</v>
      </c>
      <c r="L46" s="4">
        <v>1.58</v>
      </c>
      <c r="M46">
        <v>0</v>
      </c>
      <c r="N46" t="s">
        <v>33</v>
      </c>
      <c r="O46" s="9">
        <v>2.0699999999999998</v>
      </c>
      <c r="P46" s="9"/>
      <c r="Q46" s="9">
        <f>O46/$O$46</f>
        <v>1</v>
      </c>
      <c r="R46" s="9"/>
      <c r="S46">
        <v>0</v>
      </c>
    </row>
    <row r="47" spans="1:22" ht="16" customHeight="1" x14ac:dyDescent="0.2">
      <c r="A47">
        <v>24</v>
      </c>
      <c r="C47" t="s">
        <v>38</v>
      </c>
      <c r="D47">
        <v>3</v>
      </c>
      <c r="H47" s="3"/>
      <c r="I47" t="s">
        <v>42</v>
      </c>
      <c r="J47">
        <v>1</v>
      </c>
      <c r="L47" s="4">
        <v>1.58</v>
      </c>
      <c r="M47">
        <v>60</v>
      </c>
      <c r="O47" s="9">
        <v>3.5</v>
      </c>
      <c r="P47" s="9"/>
      <c r="Q47" s="9">
        <f t="shared" ref="Q47:Q48" si="5">O47/$O$46</f>
        <v>1.6908212560386475</v>
      </c>
      <c r="R47" s="9"/>
      <c r="S47">
        <v>0</v>
      </c>
    </row>
    <row r="48" spans="1:22" ht="16" customHeight="1" x14ac:dyDescent="0.2">
      <c r="A48">
        <v>24</v>
      </c>
      <c r="C48" t="s">
        <v>38</v>
      </c>
      <c r="D48">
        <v>3</v>
      </c>
      <c r="H48" s="3"/>
      <c r="I48" t="s">
        <v>42</v>
      </c>
      <c r="J48">
        <v>1</v>
      </c>
      <c r="L48" s="4">
        <v>1.58</v>
      </c>
      <c r="M48">
        <v>240</v>
      </c>
      <c r="O48" s="9">
        <v>2.83</v>
      </c>
      <c r="P48" s="9"/>
      <c r="Q48" s="9">
        <f t="shared" si="5"/>
        <v>1.3671497584541064</v>
      </c>
      <c r="R48" s="9"/>
      <c r="S48">
        <v>0</v>
      </c>
    </row>
    <row r="49" spans="1:20" ht="16" customHeight="1" x14ac:dyDescent="0.2">
      <c r="A49">
        <v>25</v>
      </c>
      <c r="B49" t="s">
        <v>98</v>
      </c>
      <c r="C49" t="s">
        <v>38</v>
      </c>
      <c r="D49">
        <v>3</v>
      </c>
      <c r="E49">
        <v>16</v>
      </c>
      <c r="F49" t="s">
        <v>99</v>
      </c>
      <c r="G49" t="s">
        <v>100</v>
      </c>
      <c r="H49" s="3" t="s">
        <v>103</v>
      </c>
      <c r="I49" t="s">
        <v>42</v>
      </c>
      <c r="J49">
        <v>1</v>
      </c>
      <c r="K49" t="s">
        <v>102</v>
      </c>
      <c r="L49" s="4">
        <v>3.15</v>
      </c>
      <c r="M49">
        <v>0</v>
      </c>
      <c r="N49" t="s">
        <v>33</v>
      </c>
      <c r="O49" s="9">
        <v>2.0699999999999998</v>
      </c>
      <c r="P49" s="9"/>
      <c r="Q49" s="9">
        <f>O49/$O$49</f>
        <v>1</v>
      </c>
      <c r="R49" s="9"/>
      <c r="S49">
        <v>0</v>
      </c>
    </row>
    <row r="50" spans="1:20" ht="16" customHeight="1" x14ac:dyDescent="0.2">
      <c r="A50">
        <v>25</v>
      </c>
      <c r="C50" t="s">
        <v>38</v>
      </c>
      <c r="D50">
        <v>3</v>
      </c>
      <c r="H50" s="3"/>
      <c r="I50" t="s">
        <v>42</v>
      </c>
      <c r="J50">
        <v>1</v>
      </c>
      <c r="L50" s="4">
        <v>3.15</v>
      </c>
      <c r="M50">
        <v>60</v>
      </c>
      <c r="O50" s="9">
        <v>4.01</v>
      </c>
      <c r="P50" s="9"/>
      <c r="Q50" s="9">
        <f t="shared" ref="Q50:Q51" si="6">O50/$O$49</f>
        <v>1.9371980676328502</v>
      </c>
      <c r="R50" s="9"/>
      <c r="S50">
        <v>0</v>
      </c>
    </row>
    <row r="51" spans="1:20" ht="16" customHeight="1" x14ac:dyDescent="0.2">
      <c r="A51">
        <v>25</v>
      </c>
      <c r="C51" t="s">
        <v>38</v>
      </c>
      <c r="D51">
        <v>3</v>
      </c>
      <c r="H51" s="3"/>
      <c r="I51" t="s">
        <v>42</v>
      </c>
      <c r="J51">
        <v>1</v>
      </c>
      <c r="L51" s="4">
        <v>3.15</v>
      </c>
      <c r="M51">
        <v>240</v>
      </c>
      <c r="O51" s="9">
        <v>3.14</v>
      </c>
      <c r="P51" s="9"/>
      <c r="Q51" s="9">
        <f t="shared" si="6"/>
        <v>1.5169082125603865</v>
      </c>
      <c r="R51" s="9"/>
      <c r="S51">
        <v>0</v>
      </c>
    </row>
    <row r="52" spans="1:20" ht="16" customHeight="1" x14ac:dyDescent="0.2">
      <c r="A52">
        <v>26</v>
      </c>
      <c r="B52" t="s">
        <v>104</v>
      </c>
      <c r="C52" t="s">
        <v>93</v>
      </c>
      <c r="D52">
        <v>4</v>
      </c>
      <c r="E52">
        <v>12</v>
      </c>
      <c r="F52" t="s">
        <v>105</v>
      </c>
      <c r="G52" t="s">
        <v>106</v>
      </c>
      <c r="H52" s="3" t="s">
        <v>107</v>
      </c>
      <c r="I52" t="s">
        <v>42</v>
      </c>
      <c r="J52">
        <v>1</v>
      </c>
      <c r="K52" t="s">
        <v>108</v>
      </c>
      <c r="L52" s="4">
        <v>7.5</v>
      </c>
      <c r="M52">
        <v>0</v>
      </c>
      <c r="N52" t="s">
        <v>33</v>
      </c>
      <c r="O52" s="9">
        <v>1.06</v>
      </c>
      <c r="P52" s="9"/>
      <c r="Q52" s="9">
        <f>O52/$O$52</f>
        <v>1</v>
      </c>
      <c r="S52">
        <v>0</v>
      </c>
      <c r="T52" t="s">
        <v>25</v>
      </c>
    </row>
    <row r="53" spans="1:20" ht="16" customHeight="1" x14ac:dyDescent="0.2">
      <c r="A53">
        <v>26</v>
      </c>
      <c r="C53" t="s">
        <v>93</v>
      </c>
      <c r="D53">
        <v>4</v>
      </c>
      <c r="I53" t="s">
        <v>42</v>
      </c>
      <c r="J53">
        <v>1</v>
      </c>
      <c r="L53" s="4">
        <v>7.5</v>
      </c>
      <c r="M53">
        <v>150</v>
      </c>
      <c r="O53" s="9">
        <v>7.47</v>
      </c>
      <c r="P53" s="9"/>
      <c r="Q53" s="9">
        <f t="shared" ref="Q53:Q54" si="7">O53/$O$52</f>
        <v>7.0471698113207539</v>
      </c>
      <c r="S53">
        <v>1</v>
      </c>
    </row>
    <row r="54" spans="1:20" ht="16" customHeight="1" x14ac:dyDescent="0.2">
      <c r="A54">
        <v>26</v>
      </c>
      <c r="C54" t="s">
        <v>93</v>
      </c>
      <c r="D54">
        <v>4</v>
      </c>
      <c r="I54" t="s">
        <v>42</v>
      </c>
      <c r="J54">
        <v>1</v>
      </c>
      <c r="L54" s="4">
        <v>7.5</v>
      </c>
      <c r="M54">
        <v>390</v>
      </c>
      <c r="O54" s="9">
        <v>2.7</v>
      </c>
      <c r="P54" s="9"/>
      <c r="Q54" s="9">
        <f t="shared" si="7"/>
        <v>2.5471698113207548</v>
      </c>
      <c r="S54">
        <v>1</v>
      </c>
    </row>
  </sheetData>
  <autoFilter ref="A1:T54" xr:uid="{4C79DF69-9D12-594F-95D4-37D370831DFB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5DC1-2FF5-174C-BFA1-E1E44EFA74E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Young adults</vt:lpstr>
      <vt:lpstr>Older adults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2019-08-10T00:24:49Z</dcterms:created>
  <dcterms:modified xsi:type="dcterms:W3CDTF">2021-09-16T23:36:37Z</dcterms:modified>
</cp:coreProperties>
</file>