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cbfa70046df8b9/Documents/Code/DEID/Report_Figures/"/>
    </mc:Choice>
  </mc:AlternateContent>
  <xr:revisionPtr revIDLastSave="199" documentId="13_ncr:1_{7995943D-8C0D-4EDB-9EC2-82AE1E9FD6E1}" xr6:coauthVersionLast="47" xr6:coauthVersionMax="47" xr10:uidLastSave="{275CD887-8D0C-4403-9D0D-786DC9450880}"/>
  <bookViews>
    <workbookView xWindow="-110" yWindow="-110" windowWidth="22780" windowHeight="14660" activeTab="2" xr2:uid="{E6D580B0-5843-4699-B501-6EC575D936A8}"/>
  </bookViews>
  <sheets>
    <sheet name="Jameison2001" sheetId="1" r:id="rId1"/>
    <sheet name="SDI_Complexity" sheetId="2" r:id="rId2"/>
    <sheet name="Jamieson_SDI_ensembl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3" l="1"/>
  <c r="I15" i="3"/>
  <c r="H16" i="3"/>
  <c r="H15" i="3"/>
  <c r="G16" i="3"/>
  <c r="G15" i="3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8" i="3"/>
  <c r="H19" i="3"/>
  <c r="H20" i="3"/>
  <c r="H6" i="3"/>
  <c r="I6" i="3" s="1"/>
  <c r="G7" i="3"/>
  <c r="G8" i="3"/>
  <c r="G9" i="3"/>
  <c r="G10" i="3"/>
  <c r="G11" i="3"/>
  <c r="G12" i="3"/>
  <c r="G13" i="3"/>
  <c r="G14" i="3"/>
  <c r="G18" i="3"/>
  <c r="G19" i="3"/>
  <c r="G20" i="3"/>
  <c r="G6" i="3"/>
</calcChain>
</file>

<file path=xl/sharedStrings.xml><?xml version="1.0" encoding="utf-8"?>
<sst xmlns="http://schemas.openxmlformats.org/spreadsheetml/2006/main" count="75" uniqueCount="38">
  <si>
    <t>New Snow "precipitation particles" coefficients from Jamieson 2001</t>
  </si>
  <si>
    <t>Lambda</t>
  </si>
  <si>
    <t>beta</t>
  </si>
  <si>
    <t>storm start time LT</t>
  </si>
  <si>
    <t>SI min w/o Compression</t>
  </si>
  <si>
    <t>SI min win compression model</t>
  </si>
  <si>
    <t>Height of min SI</t>
  </si>
  <si>
    <t>Height of min SI wo compression (mm)</t>
  </si>
  <si>
    <t>Compression of HS (mm)</t>
  </si>
  <si>
    <t>12/12/2020 0100</t>
  </si>
  <si>
    <t>12/17/2020 0600</t>
  </si>
  <si>
    <t>12/22/2020 0900</t>
  </si>
  <si>
    <t>01/22/2021 0845</t>
  </si>
  <si>
    <t>02/03/2021 0600</t>
  </si>
  <si>
    <t>02/11/2021 2125</t>
  </si>
  <si>
    <t>02/15/2021 0000</t>
  </si>
  <si>
    <t>2/26/2021 1611</t>
  </si>
  <si>
    <t>03/20/2021 0743</t>
  </si>
  <si>
    <t>02/21/2022 043901</t>
  </si>
  <si>
    <t>3/8/2022 1045</t>
  </si>
  <si>
    <t>03/13/2022  1048</t>
  </si>
  <si>
    <t>New Snow "precipitation particles" coefficients from Computed SDI and Complexity computed from DEID</t>
  </si>
  <si>
    <t>SDI</t>
  </si>
  <si>
    <t>Complexity</t>
  </si>
  <si>
    <t>Jamieson no compression</t>
  </si>
  <si>
    <t>Jamieson, compression</t>
  </si>
  <si>
    <t>SDI Complex, no compression</t>
  </si>
  <si>
    <t>SDI Complex, Compression</t>
  </si>
  <si>
    <t>Ensemble</t>
  </si>
  <si>
    <t>standard dev</t>
  </si>
  <si>
    <t>1/2 standard dev</t>
  </si>
  <si>
    <t>Naturals</t>
  </si>
  <si>
    <t>Naturals + Unkown</t>
  </si>
  <si>
    <t>total nuber of avys</t>
  </si>
  <si>
    <t>number of infrasound pings</t>
  </si>
  <si>
    <t>4/26/2021 0433</t>
  </si>
  <si>
    <t>03/25/2021 0715</t>
  </si>
  <si>
    <t>Infrasound 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</si>
</sst>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Jamieson_SDI_ensemble!$J$5</c:f>
              <c:strCache>
                <c:ptCount val="1"/>
                <c:pt idx="0">
                  <c:v>Naturals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660086872767749E-2"/>
                  <c:y val="-0.146294440467668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-51.404x + 76.472</a:t>
                    </a:r>
                    <a:b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0.3627</a:t>
                    </a:r>
                    <a:endParaRPr lang="en-US" sz="12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Jamieson_SDI_ensemble!$H$6:$H$14</c:f>
                <c:numCache>
                  <c:formatCode>General</c:formatCode>
                  <c:ptCount val="9"/>
                  <c:pt idx="0">
                    <c:v>0.32673468679580936</c:v>
                  </c:pt>
                  <c:pt idx="1">
                    <c:v>0.236126143312331</c:v>
                  </c:pt>
                  <c:pt idx="2">
                    <c:v>0.25486379804820369</c:v>
                  </c:pt>
                  <c:pt idx="3">
                    <c:v>0.16759740119968644</c:v>
                  </c:pt>
                  <c:pt idx="4">
                    <c:v>0.57288742349610011</c:v>
                  </c:pt>
                  <c:pt idx="5">
                    <c:v>0.25315783394730024</c:v>
                  </c:pt>
                  <c:pt idx="6">
                    <c:v>0.12753300226477332</c:v>
                  </c:pt>
                  <c:pt idx="7">
                    <c:v>0.39293765408776971</c:v>
                  </c:pt>
                  <c:pt idx="8">
                    <c:v>0.43083897481799632</c:v>
                  </c:pt>
                </c:numCache>
              </c:numRef>
            </c:plus>
            <c:minus>
              <c:numRef>
                <c:f>Jamieson_SDI_ensemble!$H$6:$H$14</c:f>
                <c:numCache>
                  <c:formatCode>General</c:formatCode>
                  <c:ptCount val="9"/>
                  <c:pt idx="0">
                    <c:v>0.32673468679580936</c:v>
                  </c:pt>
                  <c:pt idx="1">
                    <c:v>0.236126143312331</c:v>
                  </c:pt>
                  <c:pt idx="2">
                    <c:v>0.25486379804820369</c:v>
                  </c:pt>
                  <c:pt idx="3">
                    <c:v>0.16759740119968644</c:v>
                  </c:pt>
                  <c:pt idx="4">
                    <c:v>0.57288742349610011</c:v>
                  </c:pt>
                  <c:pt idx="5">
                    <c:v>0.25315783394730024</c:v>
                  </c:pt>
                  <c:pt idx="6">
                    <c:v>0.12753300226477332</c:v>
                  </c:pt>
                  <c:pt idx="7">
                    <c:v>0.39293765408776971</c:v>
                  </c:pt>
                  <c:pt idx="8">
                    <c:v>0.43083897481799632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Jamieson_SDI_ensemble!$I$6:$I$14</c:f>
                <c:numCache>
                  <c:formatCode>General</c:formatCode>
                  <c:ptCount val="9"/>
                  <c:pt idx="0">
                    <c:v>0.16336734339790468</c:v>
                  </c:pt>
                  <c:pt idx="1">
                    <c:v>0.1180630716561655</c:v>
                  </c:pt>
                  <c:pt idx="2">
                    <c:v>0.12743189902410185</c:v>
                  </c:pt>
                  <c:pt idx="3">
                    <c:v>8.3798700599843221E-2</c:v>
                  </c:pt>
                  <c:pt idx="4">
                    <c:v>0.28644371174805006</c:v>
                  </c:pt>
                  <c:pt idx="5">
                    <c:v>0.12657891697365012</c:v>
                  </c:pt>
                  <c:pt idx="6">
                    <c:v>6.376650113238666E-2</c:v>
                  </c:pt>
                  <c:pt idx="7">
                    <c:v>0.19646882704388485</c:v>
                  </c:pt>
                  <c:pt idx="8">
                    <c:v>0.21541948740899816</c:v>
                  </c:pt>
                </c:numCache>
              </c:numRef>
            </c:plus>
            <c:minus>
              <c:numRef>
                <c:f>Jamieson_SDI_ensemble!$I$6:$I$14</c:f>
                <c:numCache>
                  <c:formatCode>General</c:formatCode>
                  <c:ptCount val="9"/>
                  <c:pt idx="0">
                    <c:v>0.16336734339790468</c:v>
                  </c:pt>
                  <c:pt idx="1">
                    <c:v>0.1180630716561655</c:v>
                  </c:pt>
                  <c:pt idx="2">
                    <c:v>0.12743189902410185</c:v>
                  </c:pt>
                  <c:pt idx="3">
                    <c:v>8.3798700599843221E-2</c:v>
                  </c:pt>
                  <c:pt idx="4">
                    <c:v>0.28644371174805006</c:v>
                  </c:pt>
                  <c:pt idx="5">
                    <c:v>0.12657891697365012</c:v>
                  </c:pt>
                  <c:pt idx="6">
                    <c:v>6.376650113238666E-2</c:v>
                  </c:pt>
                  <c:pt idx="7">
                    <c:v>0.19646882704388485</c:v>
                  </c:pt>
                  <c:pt idx="8">
                    <c:v>0.21541948740899816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Jamieson_SDI_ensemble!$G$6:$G$14</c:f>
              <c:numCache>
                <c:formatCode>General</c:formatCode>
                <c:ptCount val="9"/>
                <c:pt idx="0">
                  <c:v>1.2974999999999999</c:v>
                </c:pt>
                <c:pt idx="1">
                  <c:v>1.2224999999999999</c:v>
                </c:pt>
                <c:pt idx="2">
                  <c:v>1.1375</c:v>
                </c:pt>
                <c:pt idx="3">
                  <c:v>0.95750000000000002</c:v>
                </c:pt>
                <c:pt idx="4">
                  <c:v>1.2850000000000001</c:v>
                </c:pt>
                <c:pt idx="5">
                  <c:v>0.91250000000000009</c:v>
                </c:pt>
                <c:pt idx="6">
                  <c:v>0.46725</c:v>
                </c:pt>
                <c:pt idx="7">
                  <c:v>1.4950000000000001</c:v>
                </c:pt>
                <c:pt idx="8">
                  <c:v>1.3875</c:v>
                </c:pt>
              </c:numCache>
            </c:numRef>
          </c:xVal>
          <c:yVal>
            <c:numRef>
              <c:f>Jamieson_SDI_ensemble!$J$6:$J$14</c:f>
              <c:numCache>
                <c:formatCode>General</c:formatCode>
                <c:ptCount val="9"/>
                <c:pt idx="0">
                  <c:v>1</c:v>
                </c:pt>
                <c:pt idx="1">
                  <c:v>18</c:v>
                </c:pt>
                <c:pt idx="2">
                  <c:v>2</c:v>
                </c:pt>
                <c:pt idx="3">
                  <c:v>10</c:v>
                </c:pt>
                <c:pt idx="4">
                  <c:v>24</c:v>
                </c:pt>
                <c:pt idx="5">
                  <c:v>72</c:v>
                </c:pt>
                <c:pt idx="6">
                  <c:v>55</c:v>
                </c:pt>
                <c:pt idx="7">
                  <c:v>5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D-4B81-8769-2DDB83E1F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686535"/>
        <c:axId val="1905898423"/>
      </c:scatterChart>
      <c:valAx>
        <c:axId val="1493686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/>
                    <a:ea typeface="Times"/>
                    <a:cs typeface="Times"/>
                  </a:defRPr>
                </a:pPr>
                <a:r>
                  <a:rPr lang="en-US"/>
                  <a:t>Stability Index (SI)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/>
                  <a:ea typeface="Times"/>
                  <a:cs typeface="Time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1905898423"/>
        <c:crosses val="autoZero"/>
        <c:crossBetween val="midCat"/>
      </c:valAx>
      <c:valAx>
        <c:axId val="1905898423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/>
                    <a:ea typeface="Times"/>
                    <a:cs typeface="Times"/>
                  </a:defRPr>
                </a:pPr>
                <a:r>
                  <a:rPr lang="en-US"/>
                  <a:t>Naturals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/>
                  <a:ea typeface="Times"/>
                  <a:cs typeface="Time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1493686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Jamieson_SDI_ensemble!$I$6:$I$16</c:f>
                <c:numCache>
                  <c:formatCode>General</c:formatCode>
                  <c:ptCount val="11"/>
                  <c:pt idx="0">
                    <c:v>0.16336734339790468</c:v>
                  </c:pt>
                  <c:pt idx="1">
                    <c:v>0.1180630716561655</c:v>
                  </c:pt>
                  <c:pt idx="2">
                    <c:v>0.12743189902410185</c:v>
                  </c:pt>
                  <c:pt idx="3">
                    <c:v>8.3798700599843221E-2</c:v>
                  </c:pt>
                  <c:pt idx="4">
                    <c:v>0.28644371174805006</c:v>
                  </c:pt>
                  <c:pt idx="5">
                    <c:v>0.12657891697365012</c:v>
                  </c:pt>
                  <c:pt idx="6">
                    <c:v>6.376650113238666E-2</c:v>
                  </c:pt>
                  <c:pt idx="7">
                    <c:v>0.19646882704388485</c:v>
                  </c:pt>
                  <c:pt idx="8">
                    <c:v>0.21541948740899816</c:v>
                  </c:pt>
                  <c:pt idx="9">
                    <c:v>0.52571115854832506</c:v>
                  </c:pt>
                  <c:pt idx="10">
                    <c:v>8.4983658559879424E-2</c:v>
                  </c:pt>
                </c:numCache>
              </c:numRef>
            </c:plus>
            <c:minus>
              <c:numRef>
                <c:f>Jamieson_SDI_ensemble!$I$6:$I$16</c:f>
                <c:numCache>
                  <c:formatCode>General</c:formatCode>
                  <c:ptCount val="11"/>
                  <c:pt idx="0">
                    <c:v>0.16336734339790468</c:v>
                  </c:pt>
                  <c:pt idx="1">
                    <c:v>0.1180630716561655</c:v>
                  </c:pt>
                  <c:pt idx="2">
                    <c:v>0.12743189902410185</c:v>
                  </c:pt>
                  <c:pt idx="3">
                    <c:v>8.3798700599843221E-2</c:v>
                  </c:pt>
                  <c:pt idx="4">
                    <c:v>0.28644371174805006</c:v>
                  </c:pt>
                  <c:pt idx="5">
                    <c:v>0.12657891697365012</c:v>
                  </c:pt>
                  <c:pt idx="6">
                    <c:v>6.376650113238666E-2</c:v>
                  </c:pt>
                  <c:pt idx="7">
                    <c:v>0.19646882704388485</c:v>
                  </c:pt>
                  <c:pt idx="8">
                    <c:v>0.21541948740899816</c:v>
                  </c:pt>
                  <c:pt idx="9">
                    <c:v>0.52571115854832506</c:v>
                  </c:pt>
                  <c:pt idx="10">
                    <c:v>8.4983658559879424E-2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Jamieson_SDI_ensemble!$G$6:$G$16</c:f>
              <c:numCache>
                <c:formatCode>General</c:formatCode>
                <c:ptCount val="11"/>
                <c:pt idx="0">
                  <c:v>1.2974999999999999</c:v>
                </c:pt>
                <c:pt idx="1">
                  <c:v>1.2224999999999999</c:v>
                </c:pt>
                <c:pt idx="2">
                  <c:v>1.1375</c:v>
                </c:pt>
                <c:pt idx="3">
                  <c:v>0.95750000000000002</c:v>
                </c:pt>
                <c:pt idx="4">
                  <c:v>1.2850000000000001</c:v>
                </c:pt>
                <c:pt idx="5">
                  <c:v>0.91250000000000009</c:v>
                </c:pt>
                <c:pt idx="6">
                  <c:v>0.46725</c:v>
                </c:pt>
                <c:pt idx="7">
                  <c:v>1.4950000000000001</c:v>
                </c:pt>
                <c:pt idx="8">
                  <c:v>1.3875</c:v>
                </c:pt>
                <c:pt idx="9">
                  <c:v>3.79</c:v>
                </c:pt>
                <c:pt idx="10">
                  <c:v>1.4275</c:v>
                </c:pt>
              </c:numCache>
            </c:numRef>
          </c:xVal>
          <c:yVal>
            <c:numRef>
              <c:f>Jamieson_SDI_ensemble!$K$6:$K$16</c:f>
              <c:numCache>
                <c:formatCode>General</c:formatCode>
                <c:ptCount val="11"/>
                <c:pt idx="0">
                  <c:v>2</c:v>
                </c:pt>
                <c:pt idx="1">
                  <c:v>25</c:v>
                </c:pt>
                <c:pt idx="2">
                  <c:v>7</c:v>
                </c:pt>
                <c:pt idx="3">
                  <c:v>15</c:v>
                </c:pt>
                <c:pt idx="4">
                  <c:v>28</c:v>
                </c:pt>
                <c:pt idx="5">
                  <c:v>82</c:v>
                </c:pt>
                <c:pt idx="6">
                  <c:v>59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68F-41F0-95C6-BC9CC01B54CB}"/>
            </c:ext>
          </c:extLst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Jamieson_SDI_ensemble!$I$6:$I$16</c:f>
                <c:numCache>
                  <c:formatCode>General</c:formatCode>
                  <c:ptCount val="11"/>
                  <c:pt idx="0">
                    <c:v>0.16336734339790468</c:v>
                  </c:pt>
                  <c:pt idx="1">
                    <c:v>0.1180630716561655</c:v>
                  </c:pt>
                  <c:pt idx="2">
                    <c:v>0.12743189902410185</c:v>
                  </c:pt>
                  <c:pt idx="3">
                    <c:v>8.3798700599843221E-2</c:v>
                  </c:pt>
                  <c:pt idx="4">
                    <c:v>0.28644371174805006</c:v>
                  </c:pt>
                  <c:pt idx="5">
                    <c:v>0.12657891697365012</c:v>
                  </c:pt>
                  <c:pt idx="6">
                    <c:v>6.376650113238666E-2</c:v>
                  </c:pt>
                  <c:pt idx="7">
                    <c:v>0.19646882704388485</c:v>
                  </c:pt>
                  <c:pt idx="8">
                    <c:v>0.21541948740899816</c:v>
                  </c:pt>
                  <c:pt idx="9">
                    <c:v>0.52571115854832506</c:v>
                  </c:pt>
                  <c:pt idx="10">
                    <c:v>8.4983658559879424E-2</c:v>
                  </c:pt>
                </c:numCache>
              </c:numRef>
            </c:plus>
            <c:minus>
              <c:numRef>
                <c:f>Jamieson_SDI_ensemble!$I$6:$I$16</c:f>
                <c:numCache>
                  <c:formatCode>General</c:formatCode>
                  <c:ptCount val="11"/>
                  <c:pt idx="0">
                    <c:v>0.16336734339790468</c:v>
                  </c:pt>
                  <c:pt idx="1">
                    <c:v>0.1180630716561655</c:v>
                  </c:pt>
                  <c:pt idx="2">
                    <c:v>0.12743189902410185</c:v>
                  </c:pt>
                  <c:pt idx="3">
                    <c:v>8.3798700599843221E-2</c:v>
                  </c:pt>
                  <c:pt idx="4">
                    <c:v>0.28644371174805006</c:v>
                  </c:pt>
                  <c:pt idx="5">
                    <c:v>0.12657891697365012</c:v>
                  </c:pt>
                  <c:pt idx="6">
                    <c:v>6.376650113238666E-2</c:v>
                  </c:pt>
                  <c:pt idx="7">
                    <c:v>0.19646882704388485</c:v>
                  </c:pt>
                  <c:pt idx="8">
                    <c:v>0.21541948740899816</c:v>
                  </c:pt>
                  <c:pt idx="9">
                    <c:v>0.52571115854832506</c:v>
                  </c:pt>
                  <c:pt idx="10">
                    <c:v>8.4983658559879424E-2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Jamieson_SDI_ensemble!$G$6:$G$16</c:f>
              <c:numCache>
                <c:formatCode>General</c:formatCode>
                <c:ptCount val="11"/>
                <c:pt idx="0">
                  <c:v>1.2974999999999999</c:v>
                </c:pt>
                <c:pt idx="1">
                  <c:v>1.2224999999999999</c:v>
                </c:pt>
                <c:pt idx="2">
                  <c:v>1.1375</c:v>
                </c:pt>
                <c:pt idx="3">
                  <c:v>0.95750000000000002</c:v>
                </c:pt>
                <c:pt idx="4">
                  <c:v>1.2850000000000001</c:v>
                </c:pt>
                <c:pt idx="5">
                  <c:v>0.91250000000000009</c:v>
                </c:pt>
                <c:pt idx="6">
                  <c:v>0.46725</c:v>
                </c:pt>
                <c:pt idx="7">
                  <c:v>1.4950000000000001</c:v>
                </c:pt>
                <c:pt idx="8">
                  <c:v>1.3875</c:v>
                </c:pt>
                <c:pt idx="9">
                  <c:v>3.79</c:v>
                </c:pt>
                <c:pt idx="10">
                  <c:v>1.4275</c:v>
                </c:pt>
              </c:numCache>
            </c:numRef>
          </c:xVal>
          <c:yVal>
            <c:numRef>
              <c:f>Jamieson_SDI_ensemble!$K$6:$K$16</c:f>
              <c:numCache>
                <c:formatCode>General</c:formatCode>
                <c:ptCount val="11"/>
                <c:pt idx="0">
                  <c:v>2</c:v>
                </c:pt>
                <c:pt idx="1">
                  <c:v>25</c:v>
                </c:pt>
                <c:pt idx="2">
                  <c:v>7</c:v>
                </c:pt>
                <c:pt idx="3">
                  <c:v>15</c:v>
                </c:pt>
                <c:pt idx="4">
                  <c:v>28</c:v>
                </c:pt>
                <c:pt idx="5">
                  <c:v>82</c:v>
                </c:pt>
                <c:pt idx="6">
                  <c:v>59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68F-41F0-95C6-BC9CC01B54CB}"/>
            </c:ext>
          </c:extLst>
        </c:ser>
        <c:ser>
          <c:idx val="4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Jamieson_SDI_ensemble!$I$6:$I$16</c:f>
                <c:numCache>
                  <c:formatCode>General</c:formatCode>
                  <c:ptCount val="11"/>
                  <c:pt idx="0">
                    <c:v>0.16336734339790468</c:v>
                  </c:pt>
                  <c:pt idx="1">
                    <c:v>0.1180630716561655</c:v>
                  </c:pt>
                  <c:pt idx="2">
                    <c:v>0.12743189902410185</c:v>
                  </c:pt>
                  <c:pt idx="3">
                    <c:v>8.3798700599843221E-2</c:v>
                  </c:pt>
                  <c:pt idx="4">
                    <c:v>0.28644371174805006</c:v>
                  </c:pt>
                  <c:pt idx="5">
                    <c:v>0.12657891697365012</c:v>
                  </c:pt>
                  <c:pt idx="6">
                    <c:v>6.376650113238666E-2</c:v>
                  </c:pt>
                  <c:pt idx="7">
                    <c:v>0.19646882704388485</c:v>
                  </c:pt>
                  <c:pt idx="8">
                    <c:v>0.21541948740899816</c:v>
                  </c:pt>
                  <c:pt idx="9">
                    <c:v>0.52571115854832506</c:v>
                  </c:pt>
                  <c:pt idx="10">
                    <c:v>8.4983658559879424E-2</c:v>
                  </c:pt>
                </c:numCache>
              </c:numRef>
            </c:plus>
            <c:minus>
              <c:numRef>
                <c:f>Jamieson_SDI_ensemble!$I$6:$I$16</c:f>
                <c:numCache>
                  <c:formatCode>General</c:formatCode>
                  <c:ptCount val="11"/>
                  <c:pt idx="0">
                    <c:v>0.16336734339790468</c:v>
                  </c:pt>
                  <c:pt idx="1">
                    <c:v>0.1180630716561655</c:v>
                  </c:pt>
                  <c:pt idx="2">
                    <c:v>0.12743189902410185</c:v>
                  </c:pt>
                  <c:pt idx="3">
                    <c:v>8.3798700599843221E-2</c:v>
                  </c:pt>
                  <c:pt idx="4">
                    <c:v>0.28644371174805006</c:v>
                  </c:pt>
                  <c:pt idx="5">
                    <c:v>0.12657891697365012</c:v>
                  </c:pt>
                  <c:pt idx="6">
                    <c:v>6.376650113238666E-2</c:v>
                  </c:pt>
                  <c:pt idx="7">
                    <c:v>0.19646882704388485</c:v>
                  </c:pt>
                  <c:pt idx="8">
                    <c:v>0.21541948740899816</c:v>
                  </c:pt>
                  <c:pt idx="9">
                    <c:v>0.52571115854832506</c:v>
                  </c:pt>
                  <c:pt idx="10">
                    <c:v>8.4983658559879424E-2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Jamieson_SDI_ensemble!$G$6:$G$16</c:f>
              <c:numCache>
                <c:formatCode>General</c:formatCode>
                <c:ptCount val="11"/>
                <c:pt idx="0">
                  <c:v>1.2974999999999999</c:v>
                </c:pt>
                <c:pt idx="1">
                  <c:v>1.2224999999999999</c:v>
                </c:pt>
                <c:pt idx="2">
                  <c:v>1.1375</c:v>
                </c:pt>
                <c:pt idx="3">
                  <c:v>0.95750000000000002</c:v>
                </c:pt>
                <c:pt idx="4">
                  <c:v>1.2850000000000001</c:v>
                </c:pt>
                <c:pt idx="5">
                  <c:v>0.91250000000000009</c:v>
                </c:pt>
                <c:pt idx="6">
                  <c:v>0.46725</c:v>
                </c:pt>
                <c:pt idx="7">
                  <c:v>1.4950000000000001</c:v>
                </c:pt>
                <c:pt idx="8">
                  <c:v>1.3875</c:v>
                </c:pt>
                <c:pt idx="9">
                  <c:v>3.79</c:v>
                </c:pt>
                <c:pt idx="10">
                  <c:v>1.4275</c:v>
                </c:pt>
              </c:numCache>
            </c:numRef>
          </c:xVal>
          <c:yVal>
            <c:numRef>
              <c:f>Jamieson_SDI_ensemble!$K$6:$K$16</c:f>
              <c:numCache>
                <c:formatCode>General</c:formatCode>
                <c:ptCount val="11"/>
                <c:pt idx="0">
                  <c:v>2</c:v>
                </c:pt>
                <c:pt idx="1">
                  <c:v>25</c:v>
                </c:pt>
                <c:pt idx="2">
                  <c:v>7</c:v>
                </c:pt>
                <c:pt idx="3">
                  <c:v>15</c:v>
                </c:pt>
                <c:pt idx="4">
                  <c:v>28</c:v>
                </c:pt>
                <c:pt idx="5">
                  <c:v>82</c:v>
                </c:pt>
                <c:pt idx="6">
                  <c:v>59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68F-41F0-95C6-BC9CC01B54CB}"/>
            </c:ext>
          </c:extLst>
        </c:ser>
        <c:ser>
          <c:idx val="5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Jamieson_SDI_ensemble!$I$6:$I$16</c:f>
                <c:numCache>
                  <c:formatCode>General</c:formatCode>
                  <c:ptCount val="11"/>
                  <c:pt idx="0">
                    <c:v>0.16336734339790468</c:v>
                  </c:pt>
                  <c:pt idx="1">
                    <c:v>0.1180630716561655</c:v>
                  </c:pt>
                  <c:pt idx="2">
                    <c:v>0.12743189902410185</c:v>
                  </c:pt>
                  <c:pt idx="3">
                    <c:v>8.3798700599843221E-2</c:v>
                  </c:pt>
                  <c:pt idx="4">
                    <c:v>0.28644371174805006</c:v>
                  </c:pt>
                  <c:pt idx="5">
                    <c:v>0.12657891697365012</c:v>
                  </c:pt>
                  <c:pt idx="6">
                    <c:v>6.376650113238666E-2</c:v>
                  </c:pt>
                  <c:pt idx="7">
                    <c:v>0.19646882704388485</c:v>
                  </c:pt>
                  <c:pt idx="8">
                    <c:v>0.21541948740899816</c:v>
                  </c:pt>
                  <c:pt idx="9">
                    <c:v>0.52571115854832506</c:v>
                  </c:pt>
                  <c:pt idx="10">
                    <c:v>8.4983658559879424E-2</c:v>
                  </c:pt>
                </c:numCache>
              </c:numRef>
            </c:plus>
            <c:minus>
              <c:numRef>
                <c:f>Jamieson_SDI_ensemble!$I$6:$I$16</c:f>
                <c:numCache>
                  <c:formatCode>General</c:formatCode>
                  <c:ptCount val="11"/>
                  <c:pt idx="0">
                    <c:v>0.16336734339790468</c:v>
                  </c:pt>
                  <c:pt idx="1">
                    <c:v>0.1180630716561655</c:v>
                  </c:pt>
                  <c:pt idx="2">
                    <c:v>0.12743189902410185</c:v>
                  </c:pt>
                  <c:pt idx="3">
                    <c:v>8.3798700599843221E-2</c:v>
                  </c:pt>
                  <c:pt idx="4">
                    <c:v>0.28644371174805006</c:v>
                  </c:pt>
                  <c:pt idx="5">
                    <c:v>0.12657891697365012</c:v>
                  </c:pt>
                  <c:pt idx="6">
                    <c:v>6.376650113238666E-2</c:v>
                  </c:pt>
                  <c:pt idx="7">
                    <c:v>0.19646882704388485</c:v>
                  </c:pt>
                  <c:pt idx="8">
                    <c:v>0.21541948740899816</c:v>
                  </c:pt>
                  <c:pt idx="9">
                    <c:v>0.52571115854832506</c:v>
                  </c:pt>
                  <c:pt idx="10">
                    <c:v>8.4983658559879424E-2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Jamieson_SDI_ensemble!$G$6:$G$16</c:f>
              <c:numCache>
                <c:formatCode>General</c:formatCode>
                <c:ptCount val="11"/>
                <c:pt idx="0">
                  <c:v>1.2974999999999999</c:v>
                </c:pt>
                <c:pt idx="1">
                  <c:v>1.2224999999999999</c:v>
                </c:pt>
                <c:pt idx="2">
                  <c:v>1.1375</c:v>
                </c:pt>
                <c:pt idx="3">
                  <c:v>0.95750000000000002</c:v>
                </c:pt>
                <c:pt idx="4">
                  <c:v>1.2850000000000001</c:v>
                </c:pt>
                <c:pt idx="5">
                  <c:v>0.91250000000000009</c:v>
                </c:pt>
                <c:pt idx="6">
                  <c:v>0.46725</c:v>
                </c:pt>
                <c:pt idx="7">
                  <c:v>1.4950000000000001</c:v>
                </c:pt>
                <c:pt idx="8">
                  <c:v>1.3875</c:v>
                </c:pt>
                <c:pt idx="9">
                  <c:v>3.79</c:v>
                </c:pt>
                <c:pt idx="10">
                  <c:v>1.4275</c:v>
                </c:pt>
              </c:numCache>
            </c:numRef>
          </c:xVal>
          <c:yVal>
            <c:numRef>
              <c:f>Jamieson_SDI_ensemble!$K$6:$K$16</c:f>
              <c:numCache>
                <c:formatCode>General</c:formatCode>
                <c:ptCount val="11"/>
                <c:pt idx="0">
                  <c:v>2</c:v>
                </c:pt>
                <c:pt idx="1">
                  <c:v>25</c:v>
                </c:pt>
                <c:pt idx="2">
                  <c:v>7</c:v>
                </c:pt>
                <c:pt idx="3">
                  <c:v>15</c:v>
                </c:pt>
                <c:pt idx="4">
                  <c:v>28</c:v>
                </c:pt>
                <c:pt idx="5">
                  <c:v>82</c:v>
                </c:pt>
                <c:pt idx="6">
                  <c:v>59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68F-41F0-95C6-BC9CC01B54CB}"/>
            </c:ext>
          </c:extLst>
        </c:ser>
        <c:ser>
          <c:idx val="1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Jamieson_SDI_ensemble!$I$6:$I$16</c:f>
                <c:numCache>
                  <c:formatCode>General</c:formatCode>
                  <c:ptCount val="11"/>
                  <c:pt idx="0">
                    <c:v>0.16336734339790468</c:v>
                  </c:pt>
                  <c:pt idx="1">
                    <c:v>0.1180630716561655</c:v>
                  </c:pt>
                  <c:pt idx="2">
                    <c:v>0.12743189902410185</c:v>
                  </c:pt>
                  <c:pt idx="3">
                    <c:v>8.3798700599843221E-2</c:v>
                  </c:pt>
                  <c:pt idx="4">
                    <c:v>0.28644371174805006</c:v>
                  </c:pt>
                  <c:pt idx="5">
                    <c:v>0.12657891697365012</c:v>
                  </c:pt>
                  <c:pt idx="6">
                    <c:v>6.376650113238666E-2</c:v>
                  </c:pt>
                  <c:pt idx="7">
                    <c:v>0.19646882704388485</c:v>
                  </c:pt>
                  <c:pt idx="8">
                    <c:v>0.21541948740899816</c:v>
                  </c:pt>
                  <c:pt idx="9">
                    <c:v>0.52571115854832506</c:v>
                  </c:pt>
                  <c:pt idx="10">
                    <c:v>8.4983658559879424E-2</c:v>
                  </c:pt>
                </c:numCache>
              </c:numRef>
            </c:plus>
            <c:minus>
              <c:numRef>
                <c:f>Jamieson_SDI_ensemble!$I$6:$I$16</c:f>
                <c:numCache>
                  <c:formatCode>General</c:formatCode>
                  <c:ptCount val="11"/>
                  <c:pt idx="0">
                    <c:v>0.16336734339790468</c:v>
                  </c:pt>
                  <c:pt idx="1">
                    <c:v>0.1180630716561655</c:v>
                  </c:pt>
                  <c:pt idx="2">
                    <c:v>0.12743189902410185</c:v>
                  </c:pt>
                  <c:pt idx="3">
                    <c:v>8.3798700599843221E-2</c:v>
                  </c:pt>
                  <c:pt idx="4">
                    <c:v>0.28644371174805006</c:v>
                  </c:pt>
                  <c:pt idx="5">
                    <c:v>0.12657891697365012</c:v>
                  </c:pt>
                  <c:pt idx="6">
                    <c:v>6.376650113238666E-2</c:v>
                  </c:pt>
                  <c:pt idx="7">
                    <c:v>0.19646882704388485</c:v>
                  </c:pt>
                  <c:pt idx="8">
                    <c:v>0.21541948740899816</c:v>
                  </c:pt>
                  <c:pt idx="9">
                    <c:v>0.52571115854832506</c:v>
                  </c:pt>
                  <c:pt idx="10">
                    <c:v>8.4983658559879424E-2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Jamieson_SDI_ensemble!$G$6:$G$16</c:f>
              <c:numCache>
                <c:formatCode>General</c:formatCode>
                <c:ptCount val="11"/>
                <c:pt idx="0">
                  <c:v>1.2974999999999999</c:v>
                </c:pt>
                <c:pt idx="1">
                  <c:v>1.2224999999999999</c:v>
                </c:pt>
                <c:pt idx="2">
                  <c:v>1.1375</c:v>
                </c:pt>
                <c:pt idx="3">
                  <c:v>0.95750000000000002</c:v>
                </c:pt>
                <c:pt idx="4">
                  <c:v>1.2850000000000001</c:v>
                </c:pt>
                <c:pt idx="5">
                  <c:v>0.91250000000000009</c:v>
                </c:pt>
                <c:pt idx="6">
                  <c:v>0.46725</c:v>
                </c:pt>
                <c:pt idx="7">
                  <c:v>1.4950000000000001</c:v>
                </c:pt>
                <c:pt idx="8">
                  <c:v>1.3875</c:v>
                </c:pt>
                <c:pt idx="9">
                  <c:v>3.79</c:v>
                </c:pt>
                <c:pt idx="10">
                  <c:v>1.4275</c:v>
                </c:pt>
              </c:numCache>
            </c:numRef>
          </c:xVal>
          <c:yVal>
            <c:numRef>
              <c:f>Jamieson_SDI_ensemble!$K$6:$K$16</c:f>
              <c:numCache>
                <c:formatCode>General</c:formatCode>
                <c:ptCount val="11"/>
                <c:pt idx="0">
                  <c:v>2</c:v>
                </c:pt>
                <c:pt idx="1">
                  <c:v>25</c:v>
                </c:pt>
                <c:pt idx="2">
                  <c:v>7</c:v>
                </c:pt>
                <c:pt idx="3">
                  <c:v>15</c:v>
                </c:pt>
                <c:pt idx="4">
                  <c:v>28</c:v>
                </c:pt>
                <c:pt idx="5">
                  <c:v>82</c:v>
                </c:pt>
                <c:pt idx="6">
                  <c:v>59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68F-41F0-95C6-BC9CC01B54CB}"/>
            </c:ext>
          </c:extLst>
        </c:ser>
        <c:ser>
          <c:idx val="0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Jamieson_SDI_ensemble!$I$6:$I$16</c:f>
                <c:numCache>
                  <c:formatCode>General</c:formatCode>
                  <c:ptCount val="11"/>
                  <c:pt idx="0">
                    <c:v>0.16336734339790468</c:v>
                  </c:pt>
                  <c:pt idx="1">
                    <c:v>0.1180630716561655</c:v>
                  </c:pt>
                  <c:pt idx="2">
                    <c:v>0.12743189902410185</c:v>
                  </c:pt>
                  <c:pt idx="3">
                    <c:v>8.3798700599843221E-2</c:v>
                  </c:pt>
                  <c:pt idx="4">
                    <c:v>0.28644371174805006</c:v>
                  </c:pt>
                  <c:pt idx="5">
                    <c:v>0.12657891697365012</c:v>
                  </c:pt>
                  <c:pt idx="6">
                    <c:v>6.376650113238666E-2</c:v>
                  </c:pt>
                  <c:pt idx="7">
                    <c:v>0.19646882704388485</c:v>
                  </c:pt>
                  <c:pt idx="8">
                    <c:v>0.21541948740899816</c:v>
                  </c:pt>
                  <c:pt idx="9">
                    <c:v>0.52571115854832506</c:v>
                  </c:pt>
                  <c:pt idx="10">
                    <c:v>8.4983658559879424E-2</c:v>
                  </c:pt>
                </c:numCache>
              </c:numRef>
            </c:plus>
            <c:minus>
              <c:numRef>
                <c:f>Jamieson_SDI_ensemble!$I$6:$I$16</c:f>
                <c:numCache>
                  <c:formatCode>General</c:formatCode>
                  <c:ptCount val="11"/>
                  <c:pt idx="0">
                    <c:v>0.16336734339790468</c:v>
                  </c:pt>
                  <c:pt idx="1">
                    <c:v>0.1180630716561655</c:v>
                  </c:pt>
                  <c:pt idx="2">
                    <c:v>0.12743189902410185</c:v>
                  </c:pt>
                  <c:pt idx="3">
                    <c:v>8.3798700599843221E-2</c:v>
                  </c:pt>
                  <c:pt idx="4">
                    <c:v>0.28644371174805006</c:v>
                  </c:pt>
                  <c:pt idx="5">
                    <c:v>0.12657891697365012</c:v>
                  </c:pt>
                  <c:pt idx="6">
                    <c:v>6.376650113238666E-2</c:v>
                  </c:pt>
                  <c:pt idx="7">
                    <c:v>0.19646882704388485</c:v>
                  </c:pt>
                  <c:pt idx="8">
                    <c:v>0.21541948740899816</c:v>
                  </c:pt>
                  <c:pt idx="9">
                    <c:v>0.52571115854832506</c:v>
                  </c:pt>
                  <c:pt idx="10">
                    <c:v>8.4983658559879424E-2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Jamieson_SDI_ensemble!$G$6:$G$16</c:f>
              <c:numCache>
                <c:formatCode>General</c:formatCode>
                <c:ptCount val="11"/>
                <c:pt idx="0">
                  <c:v>1.2974999999999999</c:v>
                </c:pt>
                <c:pt idx="1">
                  <c:v>1.2224999999999999</c:v>
                </c:pt>
                <c:pt idx="2">
                  <c:v>1.1375</c:v>
                </c:pt>
                <c:pt idx="3">
                  <c:v>0.95750000000000002</c:v>
                </c:pt>
                <c:pt idx="4">
                  <c:v>1.2850000000000001</c:v>
                </c:pt>
                <c:pt idx="5">
                  <c:v>0.91250000000000009</c:v>
                </c:pt>
                <c:pt idx="6">
                  <c:v>0.46725</c:v>
                </c:pt>
                <c:pt idx="7">
                  <c:v>1.4950000000000001</c:v>
                </c:pt>
                <c:pt idx="8">
                  <c:v>1.3875</c:v>
                </c:pt>
                <c:pt idx="9">
                  <c:v>3.79</c:v>
                </c:pt>
                <c:pt idx="10">
                  <c:v>1.4275</c:v>
                </c:pt>
              </c:numCache>
            </c:numRef>
          </c:xVal>
          <c:yVal>
            <c:numRef>
              <c:f>Jamieson_SDI_ensemble!$K$6:$K$16</c:f>
              <c:numCache>
                <c:formatCode>General</c:formatCode>
                <c:ptCount val="11"/>
                <c:pt idx="0">
                  <c:v>2</c:v>
                </c:pt>
                <c:pt idx="1">
                  <c:v>25</c:v>
                </c:pt>
                <c:pt idx="2">
                  <c:v>7</c:v>
                </c:pt>
                <c:pt idx="3">
                  <c:v>15</c:v>
                </c:pt>
                <c:pt idx="4">
                  <c:v>28</c:v>
                </c:pt>
                <c:pt idx="5">
                  <c:v>82</c:v>
                </c:pt>
                <c:pt idx="6">
                  <c:v>59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68F-41F0-95C6-BC9CC01B5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462911"/>
        <c:axId val="1734464575"/>
      </c:scatterChart>
      <c:valAx>
        <c:axId val="173446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</a:t>
                </a:r>
                <a:r>
                  <a:rPr lang="en-US" sz="15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</a:t>
                </a:r>
                <a:endParaRPr lang="en-US" sz="15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4464575"/>
        <c:crosses val="autoZero"/>
        <c:crossBetween val="midCat"/>
      </c:valAx>
      <c:valAx>
        <c:axId val="17344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5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Ax</a:t>
                </a:r>
                <a:r>
                  <a:rPr lang="en-US" sz="15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(Naturals + Unknown)</a:t>
                </a:r>
                <a:endParaRPr lang="en-US" sz="15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4462911"/>
        <c:crosses val="autoZero"/>
        <c:crossBetween val="midCat"/>
      </c:valAx>
      <c:spPr>
        <a:noFill/>
        <a:ln w="12700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Jamieson_SDI_ensemble!$G$6:$G$14</c:f>
              <c:numCache>
                <c:formatCode>General</c:formatCode>
                <c:ptCount val="9"/>
                <c:pt idx="0">
                  <c:v>1.2974999999999999</c:v>
                </c:pt>
                <c:pt idx="1">
                  <c:v>1.2224999999999999</c:v>
                </c:pt>
                <c:pt idx="2">
                  <c:v>1.1375</c:v>
                </c:pt>
                <c:pt idx="3">
                  <c:v>0.95750000000000002</c:v>
                </c:pt>
                <c:pt idx="4">
                  <c:v>1.2850000000000001</c:v>
                </c:pt>
                <c:pt idx="5">
                  <c:v>0.91250000000000009</c:v>
                </c:pt>
                <c:pt idx="6">
                  <c:v>0.46725</c:v>
                </c:pt>
                <c:pt idx="7">
                  <c:v>1.4950000000000001</c:v>
                </c:pt>
                <c:pt idx="8">
                  <c:v>1.3875</c:v>
                </c:pt>
              </c:numCache>
            </c:numRef>
          </c:xVal>
          <c:yVal>
            <c:numRef>
              <c:f>Jamieson_SDI_ensemble!$K$6:$K$14</c:f>
              <c:numCache>
                <c:formatCode>General</c:formatCode>
                <c:ptCount val="9"/>
                <c:pt idx="0">
                  <c:v>2</c:v>
                </c:pt>
                <c:pt idx="1">
                  <c:v>25</c:v>
                </c:pt>
                <c:pt idx="2">
                  <c:v>7</c:v>
                </c:pt>
                <c:pt idx="3">
                  <c:v>15</c:v>
                </c:pt>
                <c:pt idx="4">
                  <c:v>28</c:v>
                </c:pt>
                <c:pt idx="5">
                  <c:v>82</c:v>
                </c:pt>
                <c:pt idx="6">
                  <c:v>59</c:v>
                </c:pt>
                <c:pt idx="7">
                  <c:v>7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B-4950-A4AC-6F7141ABE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26159"/>
        <c:axId val="841791183"/>
      </c:scatterChart>
      <c:valAx>
        <c:axId val="32712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91183"/>
        <c:crosses val="autoZero"/>
        <c:crossBetween val="midCat"/>
      </c:valAx>
      <c:valAx>
        <c:axId val="8417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2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SDI Complex no Comp vs infrasound bool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Jamieson_SDI_ensemble!$E$6:$E$16</c:f>
              <c:numCache>
                <c:formatCode>General</c:formatCode>
                <c:ptCount val="11"/>
                <c:pt idx="0">
                  <c:v>1.34</c:v>
                </c:pt>
                <c:pt idx="1">
                  <c:v>1.03</c:v>
                </c:pt>
                <c:pt idx="2">
                  <c:v>0.89</c:v>
                </c:pt>
                <c:pt idx="3">
                  <c:v>0.87</c:v>
                </c:pt>
                <c:pt idx="4">
                  <c:v>0.62</c:v>
                </c:pt>
                <c:pt idx="5">
                  <c:v>0.55000000000000004</c:v>
                </c:pt>
                <c:pt idx="6">
                  <c:v>0.22</c:v>
                </c:pt>
                <c:pt idx="7">
                  <c:v>1.18</c:v>
                </c:pt>
                <c:pt idx="8">
                  <c:v>0.92</c:v>
                </c:pt>
                <c:pt idx="9">
                  <c:v>4</c:v>
                </c:pt>
                <c:pt idx="10">
                  <c:v>1.35</c:v>
                </c:pt>
              </c:numCache>
            </c:numRef>
          </c:xVal>
          <c:yVal>
            <c:numRef>
              <c:f>Jamieson_SDI_ensemble!$N$6:$N$16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A-4345-B0DB-044E21E7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259695"/>
        <c:axId val="720260111"/>
      </c:scatterChart>
      <c:valAx>
        <c:axId val="72025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60111"/>
        <c:crosses val="autoZero"/>
        <c:crossBetween val="midCat"/>
      </c:valAx>
      <c:valAx>
        <c:axId val="7202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5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Jameison Comp vs Infra Bool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Jamieson_SDI_ensemble!$D$6:$D$16</c:f>
              <c:numCache>
                <c:formatCode>General</c:formatCode>
                <c:ptCount val="11"/>
                <c:pt idx="0">
                  <c:v>0.96</c:v>
                </c:pt>
                <c:pt idx="1">
                  <c:v>1.4</c:v>
                </c:pt>
                <c:pt idx="2">
                  <c:v>1.31</c:v>
                </c:pt>
                <c:pt idx="3">
                  <c:v>0.99</c:v>
                </c:pt>
                <c:pt idx="4">
                  <c:v>1.85</c:v>
                </c:pt>
                <c:pt idx="5">
                  <c:v>0.85</c:v>
                </c:pt>
                <c:pt idx="6">
                  <c:v>0.35</c:v>
                </c:pt>
                <c:pt idx="7">
                  <c:v>1.72</c:v>
                </c:pt>
                <c:pt idx="8">
                  <c:v>1.69</c:v>
                </c:pt>
                <c:pt idx="9">
                  <c:v>2.57</c:v>
                </c:pt>
                <c:pt idx="10">
                  <c:v>1.45</c:v>
                </c:pt>
              </c:numCache>
            </c:numRef>
          </c:xVal>
          <c:yVal>
            <c:numRef>
              <c:f>Jamieson_SDI_ensemble!$N$6:$N$16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5-4860-9757-2C0CD8E5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10783"/>
        <c:axId val="691813695"/>
      </c:scatterChart>
      <c:valAx>
        <c:axId val="69181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13695"/>
        <c:crosses val="autoZero"/>
        <c:crossBetween val="midCat"/>
      </c:valAx>
      <c:valAx>
        <c:axId val="69181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1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Jamieson No Comp vs Infra Bool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Jamieson_SDI_ensemble!$C$6:$C$16</c:f>
              <c:numCache>
                <c:formatCode>General</c:formatCode>
                <c:ptCount val="11"/>
                <c:pt idx="0">
                  <c:v>0.54</c:v>
                </c:pt>
                <c:pt idx="1">
                  <c:v>0.83</c:v>
                </c:pt>
                <c:pt idx="2">
                  <c:v>0.7</c:v>
                </c:pt>
                <c:pt idx="3">
                  <c:v>0.59</c:v>
                </c:pt>
                <c:pt idx="4">
                  <c:v>0.65</c:v>
                </c:pt>
                <c:pt idx="5">
                  <c:v>0.23</c:v>
                </c:pt>
                <c:pt idx="6">
                  <c:v>3.9E-2</c:v>
                </c:pt>
                <c:pt idx="7">
                  <c:v>0.76</c:v>
                </c:pt>
                <c:pt idx="8">
                  <c:v>0.68</c:v>
                </c:pt>
                <c:pt idx="9">
                  <c:v>1.43</c:v>
                </c:pt>
                <c:pt idx="10">
                  <c:v>1.05</c:v>
                </c:pt>
              </c:numCache>
            </c:numRef>
          </c:xVal>
          <c:yVal>
            <c:numRef>
              <c:f>Jamieson_SDI_ensemble!$N$6:$N$16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4-4629-8F8A-82FF8C05E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02863"/>
        <c:axId val="934196207"/>
      </c:scatterChart>
      <c:valAx>
        <c:axId val="93420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96207"/>
        <c:crosses val="autoZero"/>
        <c:crossBetween val="midCat"/>
      </c:valAx>
      <c:valAx>
        <c:axId val="9341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0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SDI Complx Comp</a:t>
            </a:r>
            <a:r>
              <a:rPr lang="en-US" baseline="0"/>
              <a:t> vs Infrasound Bool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Jamieson_SDI_ensemble!$F$6:$F$16</c:f>
              <c:numCache>
                <c:formatCode>General</c:formatCode>
                <c:ptCount val="11"/>
                <c:pt idx="0">
                  <c:v>2.35</c:v>
                </c:pt>
                <c:pt idx="1">
                  <c:v>1.63</c:v>
                </c:pt>
                <c:pt idx="2">
                  <c:v>1.65</c:v>
                </c:pt>
                <c:pt idx="3">
                  <c:v>1.38</c:v>
                </c:pt>
                <c:pt idx="4">
                  <c:v>2.02</c:v>
                </c:pt>
                <c:pt idx="5">
                  <c:v>2.02</c:v>
                </c:pt>
                <c:pt idx="6">
                  <c:v>1.26</c:v>
                </c:pt>
                <c:pt idx="7">
                  <c:v>2.3199999999999998</c:v>
                </c:pt>
                <c:pt idx="8">
                  <c:v>2.2599999999999998</c:v>
                </c:pt>
                <c:pt idx="9">
                  <c:v>7.16</c:v>
                </c:pt>
                <c:pt idx="10">
                  <c:v>1.86</c:v>
                </c:pt>
              </c:numCache>
            </c:numRef>
          </c:xVal>
          <c:yVal>
            <c:numRef>
              <c:f>Jamieson_SDI_ensemble!$N$6:$N$16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3-4EA5-9742-6414FF694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175263"/>
        <c:axId val="726166111"/>
      </c:scatterChart>
      <c:valAx>
        <c:axId val="7261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66111"/>
        <c:crosses val="autoZero"/>
        <c:crossBetween val="midCat"/>
      </c:valAx>
      <c:valAx>
        <c:axId val="7261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7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1060450</xdr:colOff>
      <xdr:row>21</xdr:row>
      <xdr:rowOff>30163</xdr:rowOff>
    </xdr:from>
    <xdr:to>
      <xdr:col>8</xdr:col>
      <xdr:colOff>746125</xdr:colOff>
      <xdr:row>39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B7FA4A-C824-266C-61A9-554593F2B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896936</xdr:colOff>
      <xdr:row>27</xdr:row>
      <xdr:rowOff>50799</xdr:rowOff>
    </xdr:from>
    <xdr:to>
      <xdr:col>16</xdr:col>
      <xdr:colOff>331787</xdr:colOff>
      <xdr:row>46</xdr:row>
      <xdr:rowOff>74611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E597CF-0AFA-4A1B-8B89-53E2CC8B2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813593</xdr:colOff>
      <xdr:row>22</xdr:row>
      <xdr:rowOff>37306</xdr:rowOff>
    </xdr:from>
    <xdr:to>
      <xdr:col>9</xdr:col>
      <xdr:colOff>1194593</xdr:colOff>
      <xdr:row>37</xdr:row>
      <xdr:rowOff>42069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C67D87-7DCE-2FCB-F647-EAA985796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75407</xdr:colOff>
      <xdr:row>19</xdr:row>
      <xdr:rowOff>53182</xdr:rowOff>
    </xdr:from>
    <xdr:to>
      <xdr:col>22</xdr:col>
      <xdr:colOff>369094</xdr:colOff>
      <xdr:row>34</xdr:row>
      <xdr:rowOff>57944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87E391-4CB8-F454-5934-D7F043637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361156</xdr:colOff>
      <xdr:row>4</xdr:row>
      <xdr:rowOff>291307</xdr:rowOff>
    </xdr:from>
    <xdr:to>
      <xdr:col>30</xdr:col>
      <xdr:colOff>43656</xdr:colOff>
      <xdr:row>19</xdr:row>
      <xdr:rowOff>97632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3FCE1B-05E4-270F-5CF5-0929C8F01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472282</xdr:colOff>
      <xdr:row>20</xdr:row>
      <xdr:rowOff>21431</xdr:rowOff>
    </xdr:from>
    <xdr:to>
      <xdr:col>30</xdr:col>
      <xdr:colOff>154782</xdr:colOff>
      <xdr:row>35</xdr:row>
      <xdr:rowOff>26194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A399E4-995E-2259-9500-956635F12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543719</xdr:colOff>
      <xdr:row>4</xdr:row>
      <xdr:rowOff>156369</xdr:rowOff>
    </xdr:from>
    <xdr:to>
      <xdr:col>22</xdr:col>
      <xdr:colOff>226219</xdr:colOff>
      <xdr:row>18</xdr:row>
      <xdr:rowOff>145256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7FFC00-B0F1-78CB-CC06-08D8C2CAA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0B1A-EECF-44E2-A1D4-6E4BD40E6A06}">
  <dimension ref="B4:G22"/>
  <sheetViews>
    <sheetView topLeftCell="B5" zoomScale="80" zoomScaleNormal="80" workbookViewId="0">
      <selection activeCell="B17" sqref="B17:D18"/>
    </sheetView>
  </sheetViews>
  <sheetFormatPr defaultRowHeight="14.5" x14ac:dyDescent="0.35"/>
  <cols>
    <col min="2" max="2" width="18.54296875" customWidth="1"/>
    <col min="3" max="3" width="17" customWidth="1"/>
    <col min="4" max="4" width="19.453125" customWidth="1"/>
    <col min="5" max="6" width="22.1796875" customWidth="1"/>
    <col min="7" max="7" width="14.453125" customWidth="1"/>
  </cols>
  <sheetData>
    <row r="4" spans="2:7" x14ac:dyDescent="0.35">
      <c r="D4" t="s">
        <v>0</v>
      </c>
    </row>
    <row r="5" spans="2:7" x14ac:dyDescent="0.35">
      <c r="D5" t="s">
        <v>1</v>
      </c>
      <c r="E5">
        <v>5320</v>
      </c>
    </row>
    <row r="6" spans="2:7" x14ac:dyDescent="0.35">
      <c r="D6" t="s">
        <v>2</v>
      </c>
      <c r="E6">
        <v>1.35</v>
      </c>
    </row>
    <row r="7" spans="2:7" s="1" customFormat="1" ht="31" customHeight="1" x14ac:dyDescent="0.35"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</row>
    <row r="8" spans="2:7" s="1" customFormat="1" ht="31" customHeight="1" x14ac:dyDescent="0.35">
      <c r="B8" s="1" t="s">
        <v>9</v>
      </c>
      <c r="C8" s="1">
        <v>0.54</v>
      </c>
      <c r="D8" s="1">
        <v>0.96</v>
      </c>
      <c r="E8" s="1">
        <v>5</v>
      </c>
      <c r="F8" s="1">
        <v>5</v>
      </c>
      <c r="G8" s="1">
        <v>3.3</v>
      </c>
    </row>
    <row r="9" spans="2:7" x14ac:dyDescent="0.35">
      <c r="B9" s="2" t="s">
        <v>10</v>
      </c>
      <c r="C9">
        <v>0.83</v>
      </c>
      <c r="D9">
        <v>1.4</v>
      </c>
      <c r="E9">
        <v>120</v>
      </c>
      <c r="F9">
        <v>20</v>
      </c>
      <c r="G9">
        <v>4.9000000000000004</v>
      </c>
    </row>
    <row r="10" spans="2:7" x14ac:dyDescent="0.35">
      <c r="B10" t="s">
        <v>11</v>
      </c>
      <c r="C10">
        <v>0.7</v>
      </c>
      <c r="D10">
        <v>1.31</v>
      </c>
      <c r="E10">
        <v>10</v>
      </c>
      <c r="F10">
        <v>10</v>
      </c>
      <c r="G10">
        <v>3.7</v>
      </c>
    </row>
    <row r="11" spans="2:7" x14ac:dyDescent="0.35">
      <c r="B11" s="2" t="s">
        <v>12</v>
      </c>
      <c r="C11">
        <v>0.59</v>
      </c>
      <c r="D11">
        <v>0.99</v>
      </c>
      <c r="E11">
        <v>165</v>
      </c>
      <c r="F11">
        <v>90</v>
      </c>
      <c r="G11">
        <v>3.3</v>
      </c>
    </row>
    <row r="12" spans="2:7" x14ac:dyDescent="0.35">
      <c r="B12" s="2" t="s">
        <v>13</v>
      </c>
      <c r="C12">
        <v>0.65</v>
      </c>
      <c r="D12">
        <v>1.85</v>
      </c>
      <c r="E12">
        <v>230</v>
      </c>
      <c r="F12">
        <v>60</v>
      </c>
      <c r="G12">
        <v>4.9000000000000004</v>
      </c>
    </row>
    <row r="13" spans="2:7" x14ac:dyDescent="0.35">
      <c r="B13" t="s">
        <v>14</v>
      </c>
      <c r="C13">
        <v>0.23</v>
      </c>
      <c r="D13">
        <v>0.85</v>
      </c>
      <c r="E13">
        <v>395</v>
      </c>
      <c r="F13">
        <v>0</v>
      </c>
      <c r="G13">
        <v>6.3</v>
      </c>
    </row>
    <row r="14" spans="2:7" x14ac:dyDescent="0.35">
      <c r="B14" t="s">
        <v>15</v>
      </c>
      <c r="C14">
        <v>3.9E-2</v>
      </c>
      <c r="D14">
        <v>0.35</v>
      </c>
      <c r="E14">
        <v>15</v>
      </c>
      <c r="F14">
        <v>10</v>
      </c>
      <c r="G14">
        <v>3.8</v>
      </c>
    </row>
    <row r="15" spans="2:7" x14ac:dyDescent="0.35">
      <c r="B15" s="2" t="s">
        <v>16</v>
      </c>
      <c r="C15">
        <v>0.76</v>
      </c>
      <c r="D15">
        <v>1.72</v>
      </c>
      <c r="E15">
        <v>10</v>
      </c>
      <c r="F15">
        <v>10</v>
      </c>
      <c r="G15">
        <v>2.8</v>
      </c>
    </row>
    <row r="16" spans="2:7" x14ac:dyDescent="0.35">
      <c r="B16" s="2" t="s">
        <v>17</v>
      </c>
      <c r="C16">
        <v>0.68</v>
      </c>
      <c r="D16">
        <v>1.69</v>
      </c>
      <c r="E16">
        <v>210</v>
      </c>
      <c r="F16">
        <v>210</v>
      </c>
      <c r="G16">
        <v>2.86</v>
      </c>
    </row>
    <row r="17" spans="2:7" x14ac:dyDescent="0.35">
      <c r="B17" s="2" t="s">
        <v>36</v>
      </c>
      <c r="C17">
        <v>1.43</v>
      </c>
      <c r="D17">
        <v>2.57</v>
      </c>
      <c r="E17">
        <v>30</v>
      </c>
      <c r="F17">
        <v>30</v>
      </c>
      <c r="G17">
        <v>3.7</v>
      </c>
    </row>
    <row r="18" spans="2:7" x14ac:dyDescent="0.35">
      <c r="B18" s="2" t="s">
        <v>35</v>
      </c>
      <c r="C18">
        <v>1.05</v>
      </c>
      <c r="D18">
        <v>1.45</v>
      </c>
      <c r="E18">
        <v>15</v>
      </c>
      <c r="F18">
        <v>15</v>
      </c>
      <c r="G18">
        <v>3.65</v>
      </c>
    </row>
    <row r="20" spans="2:7" x14ac:dyDescent="0.35">
      <c r="B20" t="s">
        <v>18</v>
      </c>
      <c r="C20">
        <v>3.63</v>
      </c>
      <c r="D20">
        <v>4.6900000000000004</v>
      </c>
      <c r="E20">
        <v>10</v>
      </c>
      <c r="F20">
        <v>10</v>
      </c>
      <c r="G20">
        <v>2.2999999999999998</v>
      </c>
    </row>
    <row r="21" spans="2:7" x14ac:dyDescent="0.35">
      <c r="B21" s="2" t="s">
        <v>19</v>
      </c>
      <c r="C21">
        <v>0.46</v>
      </c>
      <c r="D21">
        <v>1.07</v>
      </c>
      <c r="E21">
        <v>45</v>
      </c>
      <c r="F21">
        <v>45</v>
      </c>
      <c r="G21">
        <v>4.96</v>
      </c>
    </row>
    <row r="22" spans="2:7" x14ac:dyDescent="0.35">
      <c r="B22" s="2" t="s">
        <v>20</v>
      </c>
      <c r="C22">
        <v>1.07</v>
      </c>
      <c r="D22">
        <v>1.54</v>
      </c>
      <c r="E22">
        <v>5</v>
      </c>
      <c r="F22">
        <v>5</v>
      </c>
      <c r="G22">
        <v>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C8FB-5F8D-44E7-BEC4-B8040DDE9B79}">
  <dimension ref="B5:G23"/>
  <sheetViews>
    <sheetView topLeftCell="A4" workbookViewId="0">
      <selection activeCell="C18" sqref="C18:D19"/>
    </sheetView>
  </sheetViews>
  <sheetFormatPr defaultRowHeight="14.5" x14ac:dyDescent="0.35"/>
  <cols>
    <col min="2" max="2" width="21.1796875" customWidth="1"/>
    <col min="3" max="3" width="17.7265625" customWidth="1"/>
    <col min="4" max="4" width="31.54296875" customWidth="1"/>
    <col min="5" max="5" width="17.7265625" customWidth="1"/>
    <col min="6" max="6" width="30.7265625" customWidth="1"/>
    <col min="7" max="7" width="21.81640625" customWidth="1"/>
  </cols>
  <sheetData>
    <row r="5" spans="2:7" ht="51" customHeight="1" x14ac:dyDescent="0.35">
      <c r="B5" s="1"/>
      <c r="C5" s="1"/>
      <c r="D5" s="1" t="s">
        <v>21</v>
      </c>
      <c r="E5" s="1"/>
      <c r="F5" s="1"/>
      <c r="G5" s="1"/>
    </row>
    <row r="6" spans="2:7" x14ac:dyDescent="0.35">
      <c r="B6" s="1"/>
      <c r="C6" s="1"/>
      <c r="D6" s="1" t="s">
        <v>1</v>
      </c>
      <c r="E6" s="1" t="s">
        <v>22</v>
      </c>
      <c r="F6" s="1"/>
      <c r="G6" s="1"/>
    </row>
    <row r="7" spans="2:7" x14ac:dyDescent="0.35">
      <c r="B7" s="1"/>
      <c r="C7" s="1"/>
      <c r="D7" s="1" t="s">
        <v>2</v>
      </c>
      <c r="E7" s="1" t="s">
        <v>23</v>
      </c>
      <c r="F7" s="1"/>
      <c r="G7" s="1"/>
    </row>
    <row r="8" spans="2:7" ht="28" customHeight="1" x14ac:dyDescent="0.35"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</row>
    <row r="9" spans="2:7" ht="15.65" customHeight="1" x14ac:dyDescent="0.35">
      <c r="B9" s="1" t="s">
        <v>9</v>
      </c>
      <c r="C9" s="1">
        <v>1.34</v>
      </c>
      <c r="D9" s="1">
        <v>2.35</v>
      </c>
      <c r="E9" s="1">
        <v>5</v>
      </c>
      <c r="F9" s="1">
        <v>5</v>
      </c>
      <c r="G9" s="1">
        <v>3.31</v>
      </c>
    </row>
    <row r="10" spans="2:7" ht="24.65" customHeight="1" x14ac:dyDescent="0.35">
      <c r="B10" s="3" t="s">
        <v>10</v>
      </c>
      <c r="C10" s="1">
        <v>1.03</v>
      </c>
      <c r="D10" s="1">
        <v>1.63</v>
      </c>
      <c r="E10" s="1">
        <v>205</v>
      </c>
      <c r="F10" s="1">
        <v>205</v>
      </c>
      <c r="G10" s="1">
        <v>4.9400000000000004</v>
      </c>
    </row>
    <row r="11" spans="2:7" ht="15.65" customHeight="1" x14ac:dyDescent="0.35">
      <c r="B11" s="1" t="s">
        <v>11</v>
      </c>
      <c r="C11" s="1">
        <v>0.89</v>
      </c>
      <c r="D11" s="1">
        <v>1.65</v>
      </c>
      <c r="E11" s="1">
        <v>10</v>
      </c>
      <c r="F11" s="1">
        <v>10</v>
      </c>
      <c r="G11" s="1">
        <v>3.74</v>
      </c>
    </row>
    <row r="12" spans="2:7" ht="12.65" customHeight="1" x14ac:dyDescent="0.35">
      <c r="B12" s="3" t="s">
        <v>12</v>
      </c>
      <c r="C12" s="1">
        <v>0.87</v>
      </c>
      <c r="D12" s="1">
        <v>1.38</v>
      </c>
      <c r="E12" s="1">
        <v>165</v>
      </c>
      <c r="F12" s="1">
        <v>165</v>
      </c>
      <c r="G12" s="1">
        <v>3.34</v>
      </c>
    </row>
    <row r="13" spans="2:7" ht="19" customHeight="1" x14ac:dyDescent="0.35">
      <c r="B13" s="3" t="s">
        <v>13</v>
      </c>
      <c r="C13" s="1">
        <v>0.62</v>
      </c>
      <c r="D13" s="1">
        <v>2.02</v>
      </c>
      <c r="E13" s="1">
        <v>20</v>
      </c>
      <c r="F13" s="1">
        <v>60</v>
      </c>
      <c r="G13" s="1">
        <v>4.8899999999999997</v>
      </c>
    </row>
    <row r="14" spans="2:7" ht="16.5" customHeight="1" x14ac:dyDescent="0.35">
      <c r="B14" s="1" t="s">
        <v>14</v>
      </c>
      <c r="C14" s="1">
        <v>0.55000000000000004</v>
      </c>
      <c r="D14" s="1">
        <v>2.02</v>
      </c>
      <c r="E14" s="1">
        <v>395</v>
      </c>
      <c r="F14" s="1">
        <v>5</v>
      </c>
      <c r="G14" s="1">
        <v>6.33</v>
      </c>
    </row>
    <row r="15" spans="2:7" ht="21.65" customHeight="1" x14ac:dyDescent="0.35">
      <c r="B15" s="1" t="s">
        <v>15</v>
      </c>
      <c r="C15" s="1">
        <v>0.22</v>
      </c>
      <c r="D15" s="1">
        <v>1.26</v>
      </c>
      <c r="E15" s="1">
        <v>220</v>
      </c>
      <c r="F15" s="1">
        <v>10</v>
      </c>
      <c r="G15" s="1">
        <v>3.77</v>
      </c>
    </row>
    <row r="16" spans="2:7" x14ac:dyDescent="0.35">
      <c r="B16" s="3" t="s">
        <v>16</v>
      </c>
      <c r="C16" s="1">
        <v>1.18</v>
      </c>
      <c r="D16" s="1">
        <v>2.3199999999999998</v>
      </c>
      <c r="E16" s="1">
        <v>70</v>
      </c>
      <c r="F16" s="1">
        <v>70</v>
      </c>
      <c r="G16" s="1">
        <v>2.8</v>
      </c>
    </row>
    <row r="17" spans="2:7" x14ac:dyDescent="0.35">
      <c r="B17" s="3" t="s">
        <v>17</v>
      </c>
      <c r="C17" s="1">
        <v>0.92</v>
      </c>
      <c r="D17" s="1">
        <v>2.2599999999999998</v>
      </c>
      <c r="E17" s="1">
        <v>265</v>
      </c>
      <c r="F17" s="1">
        <v>265</v>
      </c>
      <c r="G17" s="1">
        <v>2.86</v>
      </c>
    </row>
    <row r="18" spans="2:7" x14ac:dyDescent="0.35">
      <c r="B18" s="3" t="s">
        <v>36</v>
      </c>
      <c r="C18" s="1">
        <v>4</v>
      </c>
      <c r="D18" s="1">
        <v>7.16</v>
      </c>
      <c r="E18" s="1">
        <v>30</v>
      </c>
      <c r="F18" s="1">
        <v>30</v>
      </c>
      <c r="G18" s="1">
        <v>3.71</v>
      </c>
    </row>
    <row r="19" spans="2:7" x14ac:dyDescent="0.35">
      <c r="B19" s="3" t="s">
        <v>35</v>
      </c>
      <c r="C19" s="1">
        <v>1.35</v>
      </c>
      <c r="D19" s="1">
        <v>1.86</v>
      </c>
      <c r="E19" s="1">
        <v>15</v>
      </c>
      <c r="F19" s="1">
        <v>15</v>
      </c>
      <c r="G19" s="1">
        <v>3.65</v>
      </c>
    </row>
    <row r="20" spans="2:7" x14ac:dyDescent="0.35">
      <c r="B20" s="1"/>
      <c r="C20" s="1"/>
      <c r="D20" s="1"/>
      <c r="E20" s="1"/>
      <c r="F20" s="1"/>
      <c r="G20" s="1"/>
    </row>
    <row r="21" spans="2:7" x14ac:dyDescent="0.35">
      <c r="B21" s="1" t="s">
        <v>18</v>
      </c>
      <c r="C21" s="1">
        <v>5.21</v>
      </c>
      <c r="D21" s="1">
        <v>7.04</v>
      </c>
      <c r="E21" s="1">
        <v>10</v>
      </c>
      <c r="F21" s="1">
        <v>10</v>
      </c>
      <c r="G21" s="1">
        <v>2.34</v>
      </c>
    </row>
    <row r="22" spans="2:7" x14ac:dyDescent="0.35">
      <c r="B22" s="3" t="s">
        <v>19</v>
      </c>
      <c r="C22" s="1">
        <v>0.96</v>
      </c>
      <c r="D22" s="1">
        <v>2.0299999999999998</v>
      </c>
      <c r="E22" s="1">
        <v>185</v>
      </c>
      <c r="F22" s="1">
        <v>60</v>
      </c>
      <c r="G22" s="1">
        <v>4.96</v>
      </c>
    </row>
    <row r="23" spans="2:7" x14ac:dyDescent="0.35">
      <c r="B23" s="3" t="s">
        <v>20</v>
      </c>
      <c r="C23" s="1">
        <v>1.03</v>
      </c>
      <c r="D23" s="1">
        <v>1.51</v>
      </c>
      <c r="E23" s="1">
        <v>40</v>
      </c>
      <c r="F23" s="1">
        <v>40</v>
      </c>
      <c r="G23" s="1">
        <v>2.9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ECB1C-4803-4F45-BD3E-C63EE68336AD}">
  <dimension ref="B5:N20"/>
  <sheetViews>
    <sheetView tabSelected="1" topLeftCell="M1" zoomScale="80" zoomScaleNormal="80" workbookViewId="0">
      <selection activeCell="AG18" sqref="AG18"/>
    </sheetView>
  </sheetViews>
  <sheetFormatPr defaultRowHeight="14.5" x14ac:dyDescent="0.35"/>
  <cols>
    <col min="2" max="2" width="19.26953125" customWidth="1"/>
    <col min="3" max="3" width="20.7265625" customWidth="1"/>
    <col min="4" max="9" width="20" customWidth="1"/>
    <col min="10" max="12" width="24.26953125" customWidth="1"/>
    <col min="13" max="13" width="19.26953125" customWidth="1"/>
    <col min="14" max="14" width="18.453125" customWidth="1"/>
  </cols>
  <sheetData>
    <row r="5" spans="2:14" ht="30" customHeight="1" x14ac:dyDescent="0.35">
      <c r="B5" s="1" t="s">
        <v>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31</v>
      </c>
      <c r="K5" s="1" t="s">
        <v>32</v>
      </c>
      <c r="L5" s="1" t="s">
        <v>33</v>
      </c>
      <c r="M5" s="1" t="s">
        <v>34</v>
      </c>
      <c r="N5" s="1" t="s">
        <v>37</v>
      </c>
    </row>
    <row r="6" spans="2:14" x14ac:dyDescent="0.35">
      <c r="B6" s="1" t="s">
        <v>9</v>
      </c>
      <c r="C6" s="1">
        <v>0.54</v>
      </c>
      <c r="D6" s="1">
        <v>0.96</v>
      </c>
      <c r="E6" s="1">
        <v>1.34</v>
      </c>
      <c r="F6" s="1">
        <v>2.35</v>
      </c>
      <c r="G6" s="1">
        <f>AVERAGE(C6:F6)</f>
        <v>1.2974999999999999</v>
      </c>
      <c r="H6" s="1">
        <f>_xlfn.STDEV.P(C6:E6)</f>
        <v>0.32673468679580936</v>
      </c>
      <c r="I6" s="1">
        <f>H6/2</f>
        <v>0.16336734339790468</v>
      </c>
      <c r="J6" s="1">
        <v>1</v>
      </c>
      <c r="K6" s="1">
        <v>2</v>
      </c>
      <c r="L6" s="1">
        <v>5</v>
      </c>
      <c r="M6" s="1"/>
      <c r="N6" s="1">
        <v>0</v>
      </c>
    </row>
    <row r="7" spans="2:14" x14ac:dyDescent="0.35">
      <c r="B7" s="2" t="s">
        <v>10</v>
      </c>
      <c r="C7">
        <v>0.83</v>
      </c>
      <c r="D7">
        <v>1.4</v>
      </c>
      <c r="E7" s="1">
        <v>1.03</v>
      </c>
      <c r="F7" s="1">
        <v>1.63</v>
      </c>
      <c r="G7" s="1">
        <f t="shared" ref="G7:G20" si="0">AVERAGE(C7:F7)</f>
        <v>1.2224999999999999</v>
      </c>
      <c r="H7" s="1">
        <f t="shared" ref="H7:H20" si="1">_xlfn.STDEV.P(C7:E7)</f>
        <v>0.236126143312331</v>
      </c>
      <c r="I7" s="1">
        <f t="shared" ref="I7:I16" si="2">H7/2</f>
        <v>0.1180630716561655</v>
      </c>
      <c r="J7">
        <v>18</v>
      </c>
      <c r="K7">
        <v>25</v>
      </c>
      <c r="L7">
        <v>41</v>
      </c>
      <c r="N7">
        <v>1</v>
      </c>
    </row>
    <row r="8" spans="2:14" x14ac:dyDescent="0.35">
      <c r="B8" t="s">
        <v>11</v>
      </c>
      <c r="C8">
        <v>0.7</v>
      </c>
      <c r="D8">
        <v>1.31</v>
      </c>
      <c r="E8" s="1">
        <v>0.89</v>
      </c>
      <c r="F8" s="1">
        <v>1.65</v>
      </c>
      <c r="G8" s="1">
        <f t="shared" si="0"/>
        <v>1.1375</v>
      </c>
      <c r="H8" s="1">
        <f t="shared" si="1"/>
        <v>0.25486379804820369</v>
      </c>
      <c r="I8" s="1">
        <f t="shared" si="2"/>
        <v>0.12743189902410185</v>
      </c>
      <c r="J8">
        <v>2</v>
      </c>
      <c r="K8">
        <v>7</v>
      </c>
      <c r="L8">
        <v>11</v>
      </c>
      <c r="N8">
        <v>0</v>
      </c>
    </row>
    <row r="9" spans="2:14" x14ac:dyDescent="0.35">
      <c r="B9" s="2" t="s">
        <v>12</v>
      </c>
      <c r="C9">
        <v>0.59</v>
      </c>
      <c r="D9">
        <v>0.99</v>
      </c>
      <c r="E9" s="1">
        <v>0.87</v>
      </c>
      <c r="F9" s="1">
        <v>1.38</v>
      </c>
      <c r="G9" s="1">
        <f t="shared" si="0"/>
        <v>0.95750000000000002</v>
      </c>
      <c r="H9" s="1">
        <f t="shared" si="1"/>
        <v>0.16759740119968644</v>
      </c>
      <c r="I9" s="1">
        <f t="shared" si="2"/>
        <v>8.3798700599843221E-2</v>
      </c>
      <c r="J9">
        <v>10</v>
      </c>
      <c r="K9">
        <v>15</v>
      </c>
      <c r="L9">
        <v>27</v>
      </c>
      <c r="N9">
        <v>0</v>
      </c>
    </row>
    <row r="10" spans="2:14" x14ac:dyDescent="0.35">
      <c r="B10" s="2" t="s">
        <v>13</v>
      </c>
      <c r="C10">
        <v>0.65</v>
      </c>
      <c r="D10">
        <v>1.85</v>
      </c>
      <c r="E10" s="1">
        <v>0.62</v>
      </c>
      <c r="F10" s="1">
        <v>2.02</v>
      </c>
      <c r="G10" s="1">
        <f t="shared" si="0"/>
        <v>1.2850000000000001</v>
      </c>
      <c r="H10" s="1">
        <f t="shared" si="1"/>
        <v>0.57288742349610011</v>
      </c>
      <c r="I10" s="1">
        <f t="shared" si="2"/>
        <v>0.28644371174805006</v>
      </c>
      <c r="J10">
        <v>24</v>
      </c>
      <c r="K10">
        <v>28</v>
      </c>
      <c r="L10">
        <v>34</v>
      </c>
      <c r="N10">
        <v>1</v>
      </c>
    </row>
    <row r="11" spans="2:14" x14ac:dyDescent="0.35">
      <c r="B11" t="s">
        <v>14</v>
      </c>
      <c r="C11">
        <v>0.23</v>
      </c>
      <c r="D11">
        <v>0.85</v>
      </c>
      <c r="E11" s="1">
        <v>0.55000000000000004</v>
      </c>
      <c r="F11" s="1">
        <v>2.02</v>
      </c>
      <c r="G11" s="1">
        <f t="shared" si="0"/>
        <v>0.91250000000000009</v>
      </c>
      <c r="H11" s="1">
        <f t="shared" si="1"/>
        <v>0.25315783394730024</v>
      </c>
      <c r="I11" s="1">
        <f t="shared" si="2"/>
        <v>0.12657891697365012</v>
      </c>
      <c r="J11">
        <v>72</v>
      </c>
      <c r="K11">
        <v>82</v>
      </c>
      <c r="L11">
        <v>155</v>
      </c>
      <c r="N11">
        <v>1</v>
      </c>
    </row>
    <row r="12" spans="2:14" x14ac:dyDescent="0.35">
      <c r="B12" t="s">
        <v>15</v>
      </c>
      <c r="C12">
        <v>3.9E-2</v>
      </c>
      <c r="D12">
        <v>0.35</v>
      </c>
      <c r="E12" s="1">
        <v>0.22</v>
      </c>
      <c r="F12" s="1">
        <v>1.26</v>
      </c>
      <c r="G12" s="1">
        <f t="shared" si="0"/>
        <v>0.46725</v>
      </c>
      <c r="H12" s="1">
        <f t="shared" si="1"/>
        <v>0.12753300226477332</v>
      </c>
      <c r="I12" s="1">
        <f t="shared" si="2"/>
        <v>6.376650113238666E-2</v>
      </c>
      <c r="J12">
        <v>55</v>
      </c>
      <c r="K12">
        <v>59</v>
      </c>
      <c r="L12">
        <v>114</v>
      </c>
      <c r="N12">
        <v>1</v>
      </c>
    </row>
    <row r="13" spans="2:14" x14ac:dyDescent="0.35">
      <c r="B13" s="2" t="s">
        <v>16</v>
      </c>
      <c r="C13">
        <v>0.76</v>
      </c>
      <c r="D13">
        <v>1.72</v>
      </c>
      <c r="E13" s="1">
        <v>1.18</v>
      </c>
      <c r="F13" s="1">
        <v>2.3199999999999998</v>
      </c>
      <c r="G13" s="1">
        <f t="shared" si="0"/>
        <v>1.4950000000000001</v>
      </c>
      <c r="H13" s="1">
        <f t="shared" si="1"/>
        <v>0.39293765408776971</v>
      </c>
      <c r="I13" s="1">
        <f t="shared" si="2"/>
        <v>0.19646882704388485</v>
      </c>
      <c r="J13">
        <v>5</v>
      </c>
      <c r="K13">
        <v>7</v>
      </c>
      <c r="L13">
        <v>12</v>
      </c>
      <c r="N13">
        <v>1</v>
      </c>
    </row>
    <row r="14" spans="2:14" x14ac:dyDescent="0.35">
      <c r="B14" s="2" t="s">
        <v>17</v>
      </c>
      <c r="C14">
        <v>0.68</v>
      </c>
      <c r="D14">
        <v>1.69</v>
      </c>
      <c r="E14" s="1">
        <v>0.92</v>
      </c>
      <c r="F14" s="1">
        <v>2.2599999999999998</v>
      </c>
      <c r="G14" s="1">
        <f t="shared" si="0"/>
        <v>1.3875</v>
      </c>
      <c r="H14" s="1">
        <f t="shared" si="1"/>
        <v>0.43083897481799632</v>
      </c>
      <c r="I14" s="1">
        <f t="shared" si="2"/>
        <v>0.21541948740899816</v>
      </c>
      <c r="J14">
        <v>2</v>
      </c>
      <c r="K14">
        <v>4</v>
      </c>
      <c r="L14">
        <v>8</v>
      </c>
      <c r="N14">
        <v>1</v>
      </c>
    </row>
    <row r="15" spans="2:14" x14ac:dyDescent="0.35">
      <c r="B15" s="2" t="s">
        <v>36</v>
      </c>
      <c r="C15">
        <v>1.43</v>
      </c>
      <c r="D15">
        <v>2.57</v>
      </c>
      <c r="E15" s="1">
        <v>4</v>
      </c>
      <c r="F15" s="1">
        <v>7.16</v>
      </c>
      <c r="G15" s="1">
        <f>AVERAGE(C15:F15)</f>
        <v>3.79</v>
      </c>
      <c r="H15" s="1">
        <f t="shared" si="1"/>
        <v>1.0514223170966501</v>
      </c>
      <c r="I15" s="1">
        <f t="shared" si="2"/>
        <v>0.52571115854832506</v>
      </c>
      <c r="J15">
        <v>5</v>
      </c>
      <c r="K15">
        <v>6</v>
      </c>
      <c r="L15">
        <v>10</v>
      </c>
      <c r="N15">
        <v>0</v>
      </c>
    </row>
    <row r="16" spans="2:14" x14ac:dyDescent="0.35">
      <c r="B16" s="2" t="s">
        <v>35</v>
      </c>
      <c r="C16">
        <v>1.05</v>
      </c>
      <c r="D16">
        <v>1.45</v>
      </c>
      <c r="E16" s="1">
        <v>1.35</v>
      </c>
      <c r="F16" s="1">
        <v>1.86</v>
      </c>
      <c r="G16" s="1">
        <f>AVERAGE(C16:F16)</f>
        <v>1.4275</v>
      </c>
      <c r="H16" s="1">
        <f t="shared" si="1"/>
        <v>0.16996731711975885</v>
      </c>
      <c r="I16" s="1">
        <f t="shared" si="2"/>
        <v>8.4983658559879424E-2</v>
      </c>
      <c r="J16">
        <v>1</v>
      </c>
      <c r="K16">
        <v>3</v>
      </c>
      <c r="L16">
        <v>7</v>
      </c>
      <c r="N16">
        <v>0</v>
      </c>
    </row>
    <row r="17" spans="2:9" x14ac:dyDescent="0.35">
      <c r="E17" s="1"/>
      <c r="F17" s="1"/>
      <c r="G17" s="1"/>
      <c r="H17" s="1"/>
      <c r="I17" s="1"/>
    </row>
    <row r="18" spans="2:9" x14ac:dyDescent="0.35">
      <c r="B18" t="s">
        <v>18</v>
      </c>
      <c r="C18">
        <v>3.63</v>
      </c>
      <c r="D18">
        <v>4.6900000000000004</v>
      </c>
      <c r="E18" s="1">
        <v>5.21</v>
      </c>
      <c r="F18" s="1">
        <v>7.04</v>
      </c>
      <c r="G18" s="1">
        <f t="shared" si="0"/>
        <v>5.1425000000000001</v>
      </c>
      <c r="H18" s="1">
        <f t="shared" si="1"/>
        <v>0.65746989791675137</v>
      </c>
      <c r="I18" s="1"/>
    </row>
    <row r="19" spans="2:9" x14ac:dyDescent="0.35">
      <c r="B19" s="2" t="s">
        <v>19</v>
      </c>
      <c r="C19">
        <v>0.46</v>
      </c>
      <c r="D19">
        <v>1.07</v>
      </c>
      <c r="E19" s="1">
        <v>0.96</v>
      </c>
      <c r="F19" s="1">
        <v>2.0299999999999998</v>
      </c>
      <c r="G19" s="1">
        <f t="shared" si="0"/>
        <v>1.1299999999999999</v>
      </c>
      <c r="H19" s="1">
        <f t="shared" si="1"/>
        <v>0.26545558322752727</v>
      </c>
      <c r="I19" s="1"/>
    </row>
    <row r="20" spans="2:9" x14ac:dyDescent="0.35">
      <c r="B20" s="2" t="s">
        <v>20</v>
      </c>
      <c r="C20">
        <v>1.07</v>
      </c>
      <c r="D20">
        <v>1.54</v>
      </c>
      <c r="E20" s="1">
        <v>1.03</v>
      </c>
      <c r="F20" s="1">
        <v>1.51</v>
      </c>
      <c r="G20" s="1">
        <f t="shared" si="0"/>
        <v>1.2875000000000001</v>
      </c>
      <c r="H20" s="1">
        <f t="shared" si="1"/>
        <v>0.2315647257727774</v>
      </c>
      <c r="I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Jameison2001</vt:lpstr>
      <vt:lpstr>SDI_Complexity</vt:lpstr>
      <vt:lpstr>Jamieson_SDI_ensemble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Travis Morrison</dc:creator>
  <cp:keywords/>
  <dc:description/>
  <cp:lastModifiedBy>Travis Morrison</cp:lastModifiedBy>
  <cp:revision/>
  <dcterms:created xsi:type="dcterms:W3CDTF">2022-03-17T13:17:35Z</dcterms:created>
  <dcterms:modified xsi:type="dcterms:W3CDTF">2022-05-27T20:22:45Z</dcterms:modified>
  <cp:category/>
  <cp:contentStatus/>
</cp:coreProperties>
</file>