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eriment\"/>
    </mc:Choice>
  </mc:AlternateContent>
  <xr:revisionPtr revIDLastSave="0" documentId="13_ncr:1_{81C89688-227B-4405-8BF7-41353D1B203B}" xr6:coauthVersionLast="47" xr6:coauthVersionMax="47" xr10:uidLastSave="{00000000-0000-0000-0000-000000000000}"/>
  <bookViews>
    <workbookView xWindow="-120" yWindow="-120" windowWidth="29040" windowHeight="15720" activeTab="6" xr2:uid="{A8A5934F-0248-4D7D-8E3D-4BC53B41A58A}"/>
  </bookViews>
  <sheets>
    <sheet name="Sample" sheetId="1" r:id="rId1"/>
    <sheet name="Resnet18" sheetId="3" r:id="rId2"/>
    <sheet name="Resnet34" sheetId="4" r:id="rId3"/>
    <sheet name="Resnet50" sheetId="5" r:id="rId4"/>
    <sheet name="YoloV8" sheetId="7" r:id="rId5"/>
    <sheet name="YoloV9" sheetId="6" r:id="rId6"/>
    <sheet name="YoloV1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C6" i="8" s="1"/>
  <c r="J7" i="8"/>
  <c r="C7" i="8" s="1"/>
  <c r="J8" i="8"/>
  <c r="J9" i="8"/>
  <c r="J10" i="8"/>
  <c r="C10" i="8" s="1"/>
  <c r="J11" i="8"/>
  <c r="C11" i="8" s="1"/>
  <c r="J12" i="8"/>
  <c r="C12" i="8" s="1"/>
  <c r="J13" i="8"/>
  <c r="C13" i="8" s="1"/>
  <c r="J2" i="8"/>
  <c r="B18" i="8" s="1"/>
  <c r="B13" i="8"/>
  <c r="B12" i="8"/>
  <c r="B11" i="8"/>
  <c r="B10" i="8"/>
  <c r="C9" i="8"/>
  <c r="B9" i="8"/>
  <c r="D9" i="8" s="1"/>
  <c r="C8" i="8"/>
  <c r="B8" i="8"/>
  <c r="B7" i="8"/>
  <c r="B6" i="8"/>
  <c r="C5" i="8"/>
  <c r="B5" i="8"/>
  <c r="C4" i="8"/>
  <c r="B4" i="8"/>
  <c r="D4" i="8" s="1"/>
  <c r="C3" i="8"/>
  <c r="B3" i="8"/>
  <c r="D3" i="8" s="1"/>
  <c r="C2" i="8"/>
  <c r="B2" i="8"/>
  <c r="J3" i="5"/>
  <c r="J4" i="5"/>
  <c r="J5" i="5"/>
  <c r="J6" i="5"/>
  <c r="B18" i="5" s="1"/>
  <c r="J7" i="5"/>
  <c r="J8" i="5"/>
  <c r="C8" i="5" s="1"/>
  <c r="J9" i="5"/>
  <c r="J10" i="5"/>
  <c r="J11" i="5"/>
  <c r="C11" i="5" s="1"/>
  <c r="J12" i="5"/>
  <c r="C12" i="5" s="1"/>
  <c r="J13" i="5"/>
  <c r="C13" i="5" s="1"/>
  <c r="D13" i="5" s="1"/>
  <c r="J2" i="5"/>
  <c r="J3" i="3"/>
  <c r="J4" i="3"/>
  <c r="J5" i="3"/>
  <c r="C5" i="3" s="1"/>
  <c r="J6" i="3"/>
  <c r="J7" i="3"/>
  <c r="C7" i="3" s="1"/>
  <c r="J8" i="3"/>
  <c r="C8" i="3" s="1"/>
  <c r="J9" i="3"/>
  <c r="C9" i="3" s="1"/>
  <c r="J10" i="3"/>
  <c r="C10" i="3" s="1"/>
  <c r="J11" i="3"/>
  <c r="C11" i="3" s="1"/>
  <c r="J12" i="3"/>
  <c r="C12" i="3" s="1"/>
  <c r="J13" i="3"/>
  <c r="C13" i="3" s="1"/>
  <c r="D13" i="3" s="1"/>
  <c r="J2" i="3"/>
  <c r="C2" i="3" s="1"/>
  <c r="J3" i="4"/>
  <c r="J4" i="4"/>
  <c r="C4" i="4" s="1"/>
  <c r="J5" i="4"/>
  <c r="C5" i="4" s="1"/>
  <c r="D5" i="4" s="1"/>
  <c r="J6" i="4"/>
  <c r="C6" i="4" s="1"/>
  <c r="J7" i="4"/>
  <c r="J8" i="4"/>
  <c r="C8" i="4" s="1"/>
  <c r="J9" i="4"/>
  <c r="J10" i="4"/>
  <c r="C10" i="4" s="1"/>
  <c r="J11" i="4"/>
  <c r="C11" i="4" s="1"/>
  <c r="J12" i="4"/>
  <c r="C12" i="4" s="1"/>
  <c r="J13" i="4"/>
  <c r="C13" i="4" s="1"/>
  <c r="J2" i="4"/>
  <c r="C2" i="4" s="1"/>
  <c r="B18" i="7"/>
  <c r="C13" i="7"/>
  <c r="B13" i="7"/>
  <c r="C12" i="7"/>
  <c r="B12" i="7"/>
  <c r="D12" i="7" s="1"/>
  <c r="C11" i="7"/>
  <c r="B11" i="7"/>
  <c r="C10" i="7"/>
  <c r="B10" i="7"/>
  <c r="C9" i="7"/>
  <c r="B9" i="7"/>
  <c r="C8" i="7"/>
  <c r="B8" i="7"/>
  <c r="C7" i="7"/>
  <c r="B7" i="7"/>
  <c r="D7" i="7" s="1"/>
  <c r="C6" i="7"/>
  <c r="B6" i="7"/>
  <c r="C5" i="7"/>
  <c r="B5" i="7"/>
  <c r="C4" i="7"/>
  <c r="B4" i="7"/>
  <c r="C3" i="7"/>
  <c r="B3" i="7"/>
  <c r="C2" i="7"/>
  <c r="B2" i="7"/>
  <c r="B18" i="6"/>
  <c r="C13" i="6"/>
  <c r="B13" i="6"/>
  <c r="C12" i="6"/>
  <c r="B12" i="6"/>
  <c r="C11" i="6"/>
  <c r="B11" i="6"/>
  <c r="C10" i="6"/>
  <c r="B10" i="6"/>
  <c r="D10" i="6" s="1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B13" i="5"/>
  <c r="B12" i="5"/>
  <c r="B11" i="5"/>
  <c r="C10" i="5"/>
  <c r="B10" i="5"/>
  <c r="C9" i="5"/>
  <c r="B9" i="5"/>
  <c r="B8" i="5"/>
  <c r="C7" i="5"/>
  <c r="B7" i="5"/>
  <c r="C6" i="5"/>
  <c r="B6" i="5"/>
  <c r="D6" i="5" s="1"/>
  <c r="C5" i="5"/>
  <c r="B5" i="5"/>
  <c r="C4" i="5"/>
  <c r="B4" i="5"/>
  <c r="D4" i="5" s="1"/>
  <c r="C3" i="5"/>
  <c r="B3" i="5"/>
  <c r="C2" i="5"/>
  <c r="B2" i="5"/>
  <c r="B13" i="4"/>
  <c r="B12" i="4"/>
  <c r="B11" i="4"/>
  <c r="B10" i="4"/>
  <c r="B9" i="4"/>
  <c r="B8" i="4"/>
  <c r="C7" i="4"/>
  <c r="B7" i="4"/>
  <c r="B6" i="4"/>
  <c r="B5" i="4"/>
  <c r="B4" i="4"/>
  <c r="C3" i="4"/>
  <c r="B3" i="4"/>
  <c r="B2" i="4"/>
  <c r="B13" i="3"/>
  <c r="B12" i="3"/>
  <c r="B11" i="3"/>
  <c r="B10" i="3"/>
  <c r="B9" i="3"/>
  <c r="B8" i="3"/>
  <c r="B7" i="3"/>
  <c r="C6" i="3"/>
  <c r="B6" i="3"/>
  <c r="B5" i="3"/>
  <c r="C4" i="3"/>
  <c r="B4" i="3"/>
  <c r="D4" i="3" s="1"/>
  <c r="C3" i="3"/>
  <c r="B3" i="3"/>
  <c r="B2" i="3"/>
  <c r="D15" i="1"/>
  <c r="C15" i="1"/>
  <c r="B15" i="1"/>
  <c r="B18" i="1"/>
  <c r="C3" i="1"/>
  <c r="C4" i="1"/>
  <c r="D4" i="1" s="1"/>
  <c r="C5" i="1"/>
  <c r="C6" i="1"/>
  <c r="C7" i="1"/>
  <c r="C8" i="1"/>
  <c r="C9" i="1"/>
  <c r="C10" i="1"/>
  <c r="C11" i="1"/>
  <c r="C12" i="1"/>
  <c r="C13" i="1"/>
  <c r="C2" i="1"/>
  <c r="B4" i="1"/>
  <c r="B5" i="1"/>
  <c r="B6" i="1"/>
  <c r="B7" i="1"/>
  <c r="B8" i="1"/>
  <c r="B9" i="1"/>
  <c r="B10" i="1"/>
  <c r="B11" i="1"/>
  <c r="B12" i="1"/>
  <c r="B13" i="1"/>
  <c r="B3" i="1"/>
  <c r="B2" i="1"/>
  <c r="D2" i="1" s="1"/>
  <c r="D5" i="8" l="1"/>
  <c r="B21" i="8"/>
  <c r="D11" i="8"/>
  <c r="D12" i="8"/>
  <c r="D7" i="8"/>
  <c r="D13" i="8"/>
  <c r="D6" i="8"/>
  <c r="D2" i="8"/>
  <c r="D8" i="8"/>
  <c r="B15" i="8"/>
  <c r="C15" i="8"/>
  <c r="D10" i="8"/>
  <c r="D14" i="8" s="1"/>
  <c r="B20" i="8"/>
  <c r="B14" i="8"/>
  <c r="C14" i="8"/>
  <c r="D9" i="5"/>
  <c r="D7" i="5"/>
  <c r="D8" i="5"/>
  <c r="D12" i="5"/>
  <c r="D3" i="5"/>
  <c r="D10" i="5"/>
  <c r="B20" i="5"/>
  <c r="B21" i="5"/>
  <c r="B15" i="4"/>
  <c r="D7" i="4"/>
  <c r="D6" i="4"/>
  <c r="B18" i="4"/>
  <c r="B14" i="4"/>
  <c r="D9" i="3"/>
  <c r="D5" i="3"/>
  <c r="D2" i="3"/>
  <c r="B18" i="3"/>
  <c r="D10" i="3"/>
  <c r="D12" i="3"/>
  <c r="D7" i="3"/>
  <c r="B21" i="3"/>
  <c r="D8" i="3"/>
  <c r="D3" i="4"/>
  <c r="D13" i="4"/>
  <c r="C9" i="4"/>
  <c r="D9" i="4" s="1"/>
  <c r="D12" i="4"/>
  <c r="D8" i="4"/>
  <c r="D4" i="4"/>
  <c r="D10" i="4"/>
  <c r="D11" i="7"/>
  <c r="D10" i="7"/>
  <c r="D6" i="7"/>
  <c r="D4" i="7"/>
  <c r="D9" i="7"/>
  <c r="D8" i="7"/>
  <c r="B21" i="7"/>
  <c r="B20" i="7"/>
  <c r="D3" i="3"/>
  <c r="D6" i="3"/>
  <c r="D11" i="3"/>
  <c r="D11" i="4"/>
  <c r="D11" i="5"/>
  <c r="D5" i="5"/>
  <c r="D5" i="7"/>
  <c r="D13" i="7"/>
  <c r="B14" i="7"/>
  <c r="B15" i="7"/>
  <c r="D3" i="7"/>
  <c r="D12" i="6"/>
  <c r="D11" i="6"/>
  <c r="D8" i="6"/>
  <c r="D6" i="6"/>
  <c r="D4" i="6"/>
  <c r="D3" i="6"/>
  <c r="D9" i="6"/>
  <c r="C14" i="6"/>
  <c r="B21" i="6"/>
  <c r="B20" i="6"/>
  <c r="D7" i="6"/>
  <c r="D13" i="6"/>
  <c r="B14" i="6"/>
  <c r="B15" i="6"/>
  <c r="C15" i="7"/>
  <c r="C14" i="7"/>
  <c r="D2" i="7"/>
  <c r="C15" i="6"/>
  <c r="D5" i="6"/>
  <c r="D2" i="6"/>
  <c r="C15" i="5"/>
  <c r="B15" i="5"/>
  <c r="B14" i="5"/>
  <c r="C14" i="5"/>
  <c r="D2" i="5"/>
  <c r="D2" i="4"/>
  <c r="C15" i="4"/>
  <c r="C14" i="4"/>
  <c r="B20" i="4"/>
  <c r="C15" i="3"/>
  <c r="C14" i="3"/>
  <c r="B15" i="3"/>
  <c r="B20" i="3"/>
  <c r="B14" i="3"/>
  <c r="B21" i="1"/>
  <c r="C14" i="1"/>
  <c r="D3" i="1"/>
  <c r="B20" i="1"/>
  <c r="D11" i="1"/>
  <c r="D10" i="1"/>
  <c r="B14" i="1"/>
  <c r="D8" i="1"/>
  <c r="D13" i="1"/>
  <c r="D12" i="1"/>
  <c r="D6" i="1"/>
  <c r="D7" i="1"/>
  <c r="D9" i="1"/>
  <c r="D5" i="1"/>
  <c r="D15" i="8" l="1"/>
  <c r="B19" i="8"/>
  <c r="B19" i="3"/>
  <c r="D15" i="3"/>
  <c r="D14" i="3"/>
  <c r="B21" i="4"/>
  <c r="D14" i="7"/>
  <c r="B19" i="7"/>
  <c r="D15" i="7"/>
  <c r="B19" i="6"/>
  <c r="D14" i="6"/>
  <c r="D15" i="6"/>
  <c r="B19" i="5"/>
  <c r="D14" i="5"/>
  <c r="D15" i="5"/>
  <c r="D14" i="4"/>
  <c r="B19" i="4"/>
  <c r="D15" i="4"/>
  <c r="D14" i="1"/>
  <c r="B19" i="1"/>
</calcChain>
</file>

<file path=xl/sharedStrings.xml><?xml version="1.0" encoding="utf-8"?>
<sst xmlns="http://schemas.openxmlformats.org/spreadsheetml/2006/main" count="273" uniqueCount="25">
  <si>
    <t>Class</t>
  </si>
  <si>
    <t>A</t>
  </si>
  <si>
    <t>AA</t>
  </si>
  <si>
    <t>AAA</t>
  </si>
  <si>
    <t>By</t>
  </si>
  <si>
    <t>Black</t>
  </si>
  <si>
    <t>Borer Damaged</t>
  </si>
  <si>
    <t>Elephant Ear</t>
  </si>
  <si>
    <t>Fade</t>
  </si>
  <si>
    <t>Half</t>
  </si>
  <si>
    <t>Incomplete</t>
  </si>
  <si>
    <t>Peaberry</t>
  </si>
  <si>
    <t>Triangle</t>
  </si>
  <si>
    <t>Preicision</t>
  </si>
  <si>
    <t>Recall</t>
  </si>
  <si>
    <t>F1-Score</t>
  </si>
  <si>
    <t>TP</t>
  </si>
  <si>
    <t>FP</t>
  </si>
  <si>
    <t>FN</t>
  </si>
  <si>
    <t>Accuracy</t>
  </si>
  <si>
    <t>F1 Score</t>
  </si>
  <si>
    <t>Precision</t>
  </si>
  <si>
    <t>Macro Average</t>
  </si>
  <si>
    <t>Weighted Average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</si>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</sst>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4">
    <xf numFmtId="0" fontId="0" fillId="0" borderId="0" xfId="0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2" fontId="0" fillId="0" borderId="0" xfId="0" applyNumberFormat="1" applyBorder="1"/>
    <xf numFmtId="0" fontId="0" fillId="0" borderId="3" xfId="0" applyBorder="1"/>
    <xf numFmtId="0" fontId="0" fillId="0" borderId="4" xfId="0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3" borderId="2" xfId="2" applyBorder="1"/>
    <xf numFmtId="0" fontId="1" fillId="2" borderId="5" xfId="1" applyBorder="1"/>
    <xf numFmtId="2" fontId="1" fillId="2" borderId="6" xfId="1" applyNumberFormat="1" applyBorder="1" applyAlignment="1">
      <alignment horizontal="center"/>
    </xf>
    <xf numFmtId="2" fontId="1" fillId="2" borderId="7" xfId="1" applyNumberFormat="1" applyBorder="1" applyAlignment="1">
      <alignment horizontal="center"/>
    </xf>
    <xf numFmtId="0" fontId="1" fillId="2" borderId="8" xfId="1" applyBorder="1"/>
    <xf numFmtId="2" fontId="1" fillId="2" borderId="9" xfId="1" applyNumberFormat="1" applyBorder="1" applyAlignment="1">
      <alignment horizontal="center"/>
    </xf>
    <xf numFmtId="2" fontId="1" fillId="2" borderId="10" xfId="1" applyNumberFormat="1" applyBorder="1" applyAlignment="1">
      <alignment horizontal="center"/>
    </xf>
    <xf numFmtId="0" fontId="1" fillId="2" borderId="2" xfId="1" applyBorder="1"/>
    <xf numFmtId="0" fontId="3" fillId="4" borderId="2" xfId="3" applyBorder="1"/>
    <xf numFmtId="0" fontId="4" fillId="5" borderId="1" xfId="4"/>
    <xf numFmtId="0" fontId="0" fillId="0" borderId="2" xfId="0" applyBorder="1" applyAlignment="1">
      <alignment horizontal="center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6D1C-BB32-4956-A5EE-0898C66A2D0E}">
  <dimension ref="A1:J21"/>
  <sheetViews>
    <sheetView workbookViewId="0">
      <selection activeCell="F22" sqref="F22"/>
    </sheetView>
  </sheetViews>
  <sheetFormatPr defaultRowHeight="14.25" x14ac:dyDescent="0.2"/>
  <cols>
    <col min="1" max="1" width="17.125" customWidth="1"/>
    <col min="2" max="2" width="17.875" customWidth="1"/>
    <col min="3" max="3" width="18.625" customWidth="1"/>
    <col min="4" max="4" width="20.75" customWidth="1"/>
    <col min="6" max="6" width="4.875" customWidth="1"/>
    <col min="7" max="7" width="22.125" customWidth="1"/>
  </cols>
  <sheetData>
    <row r="1" spans="1:10" ht="15.75" thickTop="1" thickBot="1" x14ac:dyDescent="0.25">
      <c r="A1" s="22" t="s">
        <v>0</v>
      </c>
      <c r="B1" s="1" t="s">
        <v>13</v>
      </c>
      <c r="C1" s="1" t="s">
        <v>14</v>
      </c>
      <c r="D1" s="5" t="s">
        <v>15</v>
      </c>
      <c r="E1" s="2" t="s">
        <v>24</v>
      </c>
      <c r="G1" s="22" t="s">
        <v>0</v>
      </c>
      <c r="H1" s="20" t="s">
        <v>16</v>
      </c>
      <c r="I1" s="13" t="s">
        <v>17</v>
      </c>
      <c r="J1" s="21" t="s">
        <v>18</v>
      </c>
    </row>
    <row r="2" spans="1:10" ht="15" thickTop="1" x14ac:dyDescent="0.2">
      <c r="A2" s="1" t="s">
        <v>1</v>
      </c>
      <c r="B2" s="7">
        <f>H2/(H2+I2)</f>
        <v>0.68235294117647061</v>
      </c>
      <c r="C2" s="7">
        <f>H2/(H2+J2)</f>
        <v>0.96666666666666667</v>
      </c>
      <c r="D2" s="8">
        <f>((B2*C2)/(B2+C2))*2</f>
        <v>0.80000000000000016</v>
      </c>
      <c r="E2" s="9">
        <v>60</v>
      </c>
      <c r="G2" s="1" t="s">
        <v>1</v>
      </c>
      <c r="H2" s="23">
        <v>58</v>
      </c>
      <c r="I2" s="23">
        <v>27</v>
      </c>
      <c r="J2" s="23">
        <v>2</v>
      </c>
    </row>
    <row r="3" spans="1:10" x14ac:dyDescent="0.2">
      <c r="A3" s="1" t="s">
        <v>2</v>
      </c>
      <c r="B3" s="7">
        <f>H3/(H3+I3)</f>
        <v>0.68333333333333335</v>
      </c>
      <c r="C3" s="7">
        <f t="shared" ref="C3:C13" si="0">H3/(H3+J3)</f>
        <v>0.68333333333333335</v>
      </c>
      <c r="D3" s="8">
        <f t="shared" ref="D3:D13" si="1">((B3*C3)/(B3+C3))*2</f>
        <v>0.68333333333333335</v>
      </c>
      <c r="E3" s="9">
        <v>60</v>
      </c>
      <c r="G3" s="1" t="s">
        <v>2</v>
      </c>
      <c r="H3" s="23">
        <v>41</v>
      </c>
      <c r="I3" s="23">
        <v>19</v>
      </c>
      <c r="J3" s="23">
        <v>19</v>
      </c>
    </row>
    <row r="4" spans="1:10" x14ac:dyDescent="0.2">
      <c r="A4" s="1" t="s">
        <v>3</v>
      </c>
      <c r="B4" s="7">
        <f t="shared" ref="B4:B13" si="2">H4/(H4+I4)</f>
        <v>0.80821917808219179</v>
      </c>
      <c r="C4" s="7">
        <f t="shared" si="0"/>
        <v>0.98333333333333328</v>
      </c>
      <c r="D4" s="8">
        <f t="shared" si="1"/>
        <v>0.88721804511278191</v>
      </c>
      <c r="E4" s="9">
        <v>60</v>
      </c>
      <c r="G4" s="1" t="s">
        <v>3</v>
      </c>
      <c r="H4" s="23">
        <v>59</v>
      </c>
      <c r="I4" s="23">
        <v>14</v>
      </c>
      <c r="J4" s="23">
        <v>1</v>
      </c>
    </row>
    <row r="5" spans="1:10" x14ac:dyDescent="0.2">
      <c r="A5" s="1" t="s">
        <v>5</v>
      </c>
      <c r="B5" s="7">
        <f t="shared" si="2"/>
        <v>0.65555555555555556</v>
      </c>
      <c r="C5" s="7">
        <f t="shared" si="0"/>
        <v>0.98333333333333328</v>
      </c>
      <c r="D5" s="8">
        <f t="shared" si="1"/>
        <v>0.78666666666666663</v>
      </c>
      <c r="E5" s="9">
        <v>60</v>
      </c>
      <c r="G5" s="1" t="s">
        <v>5</v>
      </c>
      <c r="H5" s="23">
        <v>59</v>
      </c>
      <c r="I5" s="23">
        <v>31</v>
      </c>
      <c r="J5" s="23">
        <v>1</v>
      </c>
    </row>
    <row r="6" spans="1:10" x14ac:dyDescent="0.2">
      <c r="A6" s="1" t="s">
        <v>6</v>
      </c>
      <c r="B6" s="7">
        <f t="shared" si="2"/>
        <v>0.8</v>
      </c>
      <c r="C6" s="7">
        <f t="shared" si="0"/>
        <v>0.73333333333333328</v>
      </c>
      <c r="D6" s="8">
        <f t="shared" si="1"/>
        <v>0.76521739130434785</v>
      </c>
      <c r="E6" s="9">
        <v>60</v>
      </c>
      <c r="G6" s="1" t="s">
        <v>6</v>
      </c>
      <c r="H6" s="23">
        <v>44</v>
      </c>
      <c r="I6" s="23">
        <v>11</v>
      </c>
      <c r="J6" s="23">
        <v>16</v>
      </c>
    </row>
    <row r="7" spans="1:10" x14ac:dyDescent="0.2">
      <c r="A7" s="1" t="s">
        <v>4</v>
      </c>
      <c r="B7" s="7">
        <f t="shared" si="2"/>
        <v>0.8571428571428571</v>
      </c>
      <c r="C7" s="7">
        <f t="shared" si="0"/>
        <v>0.6</v>
      </c>
      <c r="D7" s="8">
        <f t="shared" si="1"/>
        <v>0.70588235294117641</v>
      </c>
      <c r="E7" s="9">
        <v>60</v>
      </c>
      <c r="G7" s="1" t="s">
        <v>4</v>
      </c>
      <c r="H7" s="23">
        <v>36</v>
      </c>
      <c r="I7" s="23">
        <v>6</v>
      </c>
      <c r="J7" s="23">
        <v>24</v>
      </c>
    </row>
    <row r="8" spans="1:10" x14ac:dyDescent="0.2">
      <c r="A8" s="1" t="s">
        <v>7</v>
      </c>
      <c r="B8" s="7">
        <f t="shared" si="2"/>
        <v>0.92452830188679247</v>
      </c>
      <c r="C8" s="7">
        <f t="shared" si="0"/>
        <v>0.81666666666666665</v>
      </c>
      <c r="D8" s="8">
        <f t="shared" si="1"/>
        <v>0.86725663716814161</v>
      </c>
      <c r="E8" s="9">
        <v>60</v>
      </c>
      <c r="G8" s="1" t="s">
        <v>7</v>
      </c>
      <c r="H8" s="23">
        <v>49</v>
      </c>
      <c r="I8" s="23">
        <v>4</v>
      </c>
      <c r="J8" s="23">
        <v>11</v>
      </c>
    </row>
    <row r="9" spans="1:10" x14ac:dyDescent="0.2">
      <c r="A9" s="1" t="s">
        <v>8</v>
      </c>
      <c r="B9" s="7">
        <f t="shared" si="2"/>
        <v>1</v>
      </c>
      <c r="C9" s="7">
        <f t="shared" si="0"/>
        <v>0.66666666666666663</v>
      </c>
      <c r="D9" s="8">
        <f t="shared" si="1"/>
        <v>0.8</v>
      </c>
      <c r="E9" s="9">
        <v>60</v>
      </c>
      <c r="G9" s="1" t="s">
        <v>8</v>
      </c>
      <c r="H9" s="23">
        <v>40</v>
      </c>
      <c r="I9" s="23">
        <v>0</v>
      </c>
      <c r="J9" s="23">
        <v>20</v>
      </c>
    </row>
    <row r="10" spans="1:10" x14ac:dyDescent="0.2">
      <c r="A10" s="1" t="s">
        <v>9</v>
      </c>
      <c r="B10" s="7">
        <f t="shared" si="2"/>
        <v>0.92307692307692313</v>
      </c>
      <c r="C10" s="7">
        <f t="shared" si="0"/>
        <v>0.6</v>
      </c>
      <c r="D10" s="8">
        <f t="shared" si="1"/>
        <v>0.7272727272727274</v>
      </c>
      <c r="E10" s="9">
        <v>60</v>
      </c>
      <c r="G10" s="1" t="s">
        <v>9</v>
      </c>
      <c r="H10" s="23">
        <v>36</v>
      </c>
      <c r="I10" s="23">
        <v>3</v>
      </c>
      <c r="J10" s="23">
        <v>24</v>
      </c>
    </row>
    <row r="11" spans="1:10" x14ac:dyDescent="0.2">
      <c r="A11" s="1" t="s">
        <v>10</v>
      </c>
      <c r="B11" s="7">
        <f t="shared" si="2"/>
        <v>0.96153846153846156</v>
      </c>
      <c r="C11" s="7">
        <f t="shared" si="0"/>
        <v>0.41666666666666669</v>
      </c>
      <c r="D11" s="8">
        <f t="shared" si="1"/>
        <v>0.58139534883720934</v>
      </c>
      <c r="E11" s="9">
        <v>60</v>
      </c>
      <c r="G11" s="1" t="s">
        <v>10</v>
      </c>
      <c r="H11" s="23">
        <v>25</v>
      </c>
      <c r="I11" s="23">
        <v>1</v>
      </c>
      <c r="J11" s="23">
        <v>35</v>
      </c>
    </row>
    <row r="12" spans="1:10" x14ac:dyDescent="0.2">
      <c r="A12" s="1" t="s">
        <v>11</v>
      </c>
      <c r="B12" s="7">
        <f t="shared" si="2"/>
        <v>0.84848484848484851</v>
      </c>
      <c r="C12" s="7">
        <f t="shared" si="0"/>
        <v>0.93333333333333335</v>
      </c>
      <c r="D12" s="8">
        <f t="shared" si="1"/>
        <v>0.88888888888888895</v>
      </c>
      <c r="E12" s="9">
        <v>60</v>
      </c>
      <c r="G12" s="1" t="s">
        <v>11</v>
      </c>
      <c r="H12" s="23">
        <v>56</v>
      </c>
      <c r="I12" s="23">
        <v>10</v>
      </c>
      <c r="J12" s="23">
        <v>4</v>
      </c>
    </row>
    <row r="13" spans="1:10" ht="15" thickBot="1" x14ac:dyDescent="0.25">
      <c r="A13" s="6" t="s">
        <v>12</v>
      </c>
      <c r="B13" s="10">
        <f t="shared" si="2"/>
        <v>0.56989247311827962</v>
      </c>
      <c r="C13" s="10">
        <f t="shared" si="0"/>
        <v>0.8833333333333333</v>
      </c>
      <c r="D13" s="11">
        <f t="shared" si="1"/>
        <v>0.69281045751633996</v>
      </c>
      <c r="E13" s="9">
        <v>60</v>
      </c>
      <c r="G13" s="1" t="s">
        <v>12</v>
      </c>
      <c r="H13" s="23">
        <v>53</v>
      </c>
      <c r="I13" s="23">
        <v>40</v>
      </c>
      <c r="J13" s="23">
        <v>7</v>
      </c>
    </row>
    <row r="14" spans="1:10" x14ac:dyDescent="0.2">
      <c r="A14" s="14" t="s">
        <v>22</v>
      </c>
      <c r="B14" s="15">
        <f>AVERAGE(B2:B13)</f>
        <v>0.80951040611630942</v>
      </c>
      <c r="C14" s="15">
        <f t="shared" ref="C14:D14" si="3">AVERAGE(C2:C13)</f>
        <v>0.77222222222222214</v>
      </c>
      <c r="D14" s="16">
        <f t="shared" si="3"/>
        <v>0.76549515408680102</v>
      </c>
      <c r="E14" s="12"/>
    </row>
    <row r="15" spans="1:10" ht="15" thickBot="1" x14ac:dyDescent="0.25">
      <c r="A15" s="17" t="s">
        <v>23</v>
      </c>
      <c r="B15" s="18">
        <f>SUMPRODUCT(B2:B13,E2:E13)/SUM(E2:E13)</f>
        <v>0.80951040611630953</v>
      </c>
      <c r="C15" s="18">
        <f>SUMPRODUCT(C2:C13,E2:E13) / SUM(E2:E13)</f>
        <v>0.77222222222222225</v>
      </c>
      <c r="D15" s="19">
        <f>SUMPRODUCT(D2:D13,E2:E13) / SUM(E2:E13)</f>
        <v>0.76549515408680102</v>
      </c>
      <c r="E15" s="12"/>
    </row>
    <row r="17" spans="1:5" x14ac:dyDescent="0.2">
      <c r="A17" s="3"/>
      <c r="B17" s="4"/>
      <c r="C17" s="4"/>
      <c r="D17" s="4"/>
      <c r="E17" s="4"/>
    </row>
    <row r="18" spans="1:5" x14ac:dyDescent="0.2">
      <c r="A18" s="1" t="s">
        <v>19</v>
      </c>
      <c r="B18" s="7">
        <f>SUM(H2:H13)/(SUM(H2:H13)+SUM(J2:J13))</f>
        <v>0.77222222222222225</v>
      </c>
      <c r="C18" s="3"/>
      <c r="D18" s="3"/>
      <c r="E18" s="3"/>
    </row>
    <row r="19" spans="1:5" x14ac:dyDescent="0.2">
      <c r="A19" s="1" t="s">
        <v>20</v>
      </c>
      <c r="B19" s="7">
        <f>AVERAGE(D2:D13)</f>
        <v>0.76549515408680102</v>
      </c>
      <c r="C19" s="3"/>
      <c r="D19" s="3"/>
      <c r="E19" s="3"/>
    </row>
    <row r="20" spans="1:5" x14ac:dyDescent="0.2">
      <c r="A20" s="1" t="s">
        <v>21</v>
      </c>
      <c r="B20" s="7">
        <f>AVERAGE(B2:B13)</f>
        <v>0.80951040611630942</v>
      </c>
      <c r="C20" s="3"/>
      <c r="D20" s="3"/>
      <c r="E20" s="3"/>
    </row>
    <row r="21" spans="1:5" x14ac:dyDescent="0.2">
      <c r="A21" s="1" t="s">
        <v>14</v>
      </c>
      <c r="B21" s="7">
        <f>AVERAGE(C2:C13)</f>
        <v>0.77222222222222214</v>
      </c>
      <c r="C21" s="3"/>
      <c r="D21" s="3"/>
      <c r="E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CE81-7FA6-405B-9794-E7E849E62415}">
  <dimension ref="A1:J21"/>
  <sheetViews>
    <sheetView workbookViewId="0">
      <selection activeCell="C29" sqref="C29"/>
    </sheetView>
  </sheetViews>
  <sheetFormatPr defaultRowHeight="14.25" x14ac:dyDescent="0.2"/>
  <cols>
    <col min="1" max="1" width="17.125" customWidth="1"/>
    <col min="2" max="2" width="17.875" customWidth="1"/>
    <col min="3" max="3" width="18.625" customWidth="1"/>
    <col min="4" max="4" width="20.75" customWidth="1"/>
    <col min="6" max="6" width="4.875" customWidth="1"/>
    <col min="7" max="7" width="22.625" customWidth="1"/>
  </cols>
  <sheetData>
    <row r="1" spans="1:10" ht="15.75" thickTop="1" thickBot="1" x14ac:dyDescent="0.25">
      <c r="A1" s="22" t="s">
        <v>0</v>
      </c>
      <c r="B1" s="1" t="s">
        <v>13</v>
      </c>
      <c r="C1" s="1" t="s">
        <v>14</v>
      </c>
      <c r="D1" s="5" t="s">
        <v>15</v>
      </c>
      <c r="E1" s="2" t="s">
        <v>24</v>
      </c>
      <c r="G1" s="22" t="s">
        <v>0</v>
      </c>
      <c r="H1" s="20" t="s">
        <v>16</v>
      </c>
      <c r="I1" s="13" t="s">
        <v>17</v>
      </c>
      <c r="J1" s="21" t="s">
        <v>18</v>
      </c>
    </row>
    <row r="2" spans="1:10" ht="15" thickTop="1" x14ac:dyDescent="0.2">
      <c r="A2" s="1" t="s">
        <v>1</v>
      </c>
      <c r="B2" s="7">
        <f>H2/(H2+I2)</f>
        <v>0.95238095238095233</v>
      </c>
      <c r="C2" s="7">
        <f>H2/(H2+J2)</f>
        <v>1</v>
      </c>
      <c r="D2" s="8">
        <f>((B2*C2)/(B2+C2))*2</f>
        <v>0.97560975609756095</v>
      </c>
      <c r="E2" s="9">
        <v>60</v>
      </c>
      <c r="G2" s="1" t="s">
        <v>1</v>
      </c>
      <c r="H2" s="23">
        <v>60</v>
      </c>
      <c r="I2" s="23">
        <v>3</v>
      </c>
      <c r="J2" s="23">
        <f>60-H2</f>
        <v>0</v>
      </c>
    </row>
    <row r="3" spans="1:10" x14ac:dyDescent="0.2">
      <c r="A3" s="1" t="s">
        <v>2</v>
      </c>
      <c r="B3" s="7">
        <f>H3/(H3+I3)</f>
        <v>0.76315789473684215</v>
      </c>
      <c r="C3" s="7">
        <f t="shared" ref="C3:C13" si="0">H3/(H3+J3)</f>
        <v>0.96666666666666667</v>
      </c>
      <c r="D3" s="8">
        <f t="shared" ref="D3:D13" si="1">((B3*C3)/(B3+C3))*2</f>
        <v>0.85294117647058831</v>
      </c>
      <c r="E3" s="9">
        <v>60</v>
      </c>
      <c r="G3" s="1" t="s">
        <v>2</v>
      </c>
      <c r="H3" s="23">
        <v>58</v>
      </c>
      <c r="I3" s="23">
        <v>18</v>
      </c>
      <c r="J3" s="23">
        <f t="shared" ref="J3:J13" si="2">60-H3</f>
        <v>2</v>
      </c>
    </row>
    <row r="4" spans="1:10" x14ac:dyDescent="0.2">
      <c r="A4" s="1" t="s">
        <v>3</v>
      </c>
      <c r="B4" s="7">
        <f t="shared" ref="B4:B13" si="3">H4/(H4+I4)</f>
        <v>0.9821428571428571</v>
      </c>
      <c r="C4" s="7">
        <f t="shared" si="0"/>
        <v>0.91666666666666663</v>
      </c>
      <c r="D4" s="8">
        <f t="shared" si="1"/>
        <v>0.94827586206896541</v>
      </c>
      <c r="E4" s="9">
        <v>60</v>
      </c>
      <c r="G4" s="1" t="s">
        <v>3</v>
      </c>
      <c r="H4" s="23">
        <v>55</v>
      </c>
      <c r="I4" s="23">
        <v>1</v>
      </c>
      <c r="J4" s="23">
        <f t="shared" si="2"/>
        <v>5</v>
      </c>
    </row>
    <row r="5" spans="1:10" x14ac:dyDescent="0.2">
      <c r="A5" s="1" t="s">
        <v>5</v>
      </c>
      <c r="B5" s="7">
        <f t="shared" si="3"/>
        <v>1</v>
      </c>
      <c r="C5" s="7">
        <f t="shared" si="0"/>
        <v>0.8</v>
      </c>
      <c r="D5" s="8">
        <f t="shared" si="1"/>
        <v>0.88888888888888895</v>
      </c>
      <c r="E5" s="9">
        <v>60</v>
      </c>
      <c r="G5" s="1" t="s">
        <v>5</v>
      </c>
      <c r="H5" s="23">
        <v>48</v>
      </c>
      <c r="I5" s="23">
        <v>0</v>
      </c>
      <c r="J5" s="23">
        <f t="shared" si="2"/>
        <v>12</v>
      </c>
    </row>
    <row r="6" spans="1:10" x14ac:dyDescent="0.2">
      <c r="A6" s="1" t="s">
        <v>6</v>
      </c>
      <c r="B6" s="7">
        <f t="shared" si="3"/>
        <v>1</v>
      </c>
      <c r="C6" s="7">
        <f t="shared" si="0"/>
        <v>0.98333333333333328</v>
      </c>
      <c r="D6" s="8">
        <f t="shared" si="1"/>
        <v>0.9915966386554621</v>
      </c>
      <c r="E6" s="9">
        <v>60</v>
      </c>
      <c r="G6" s="1" t="s">
        <v>6</v>
      </c>
      <c r="H6" s="23">
        <v>59</v>
      </c>
      <c r="I6" s="23">
        <v>0</v>
      </c>
      <c r="J6" s="23">
        <f t="shared" si="2"/>
        <v>1</v>
      </c>
    </row>
    <row r="7" spans="1:10" x14ac:dyDescent="0.2">
      <c r="A7" s="1" t="s">
        <v>4</v>
      </c>
      <c r="B7" s="7">
        <f t="shared" si="3"/>
        <v>0.98360655737704916</v>
      </c>
      <c r="C7" s="7">
        <f t="shared" si="0"/>
        <v>1</v>
      </c>
      <c r="D7" s="8">
        <f t="shared" si="1"/>
        <v>0.99173553719008267</v>
      </c>
      <c r="E7" s="9">
        <v>60</v>
      </c>
      <c r="G7" s="1" t="s">
        <v>4</v>
      </c>
      <c r="H7" s="23">
        <v>60</v>
      </c>
      <c r="I7" s="23">
        <v>1</v>
      </c>
      <c r="J7" s="23">
        <f t="shared" si="2"/>
        <v>0</v>
      </c>
    </row>
    <row r="8" spans="1:10" x14ac:dyDescent="0.2">
      <c r="A8" s="1" t="s">
        <v>7</v>
      </c>
      <c r="B8" s="7">
        <f t="shared" si="3"/>
        <v>0.89393939393939392</v>
      </c>
      <c r="C8" s="7">
        <f t="shared" si="0"/>
        <v>0.98333333333333328</v>
      </c>
      <c r="D8" s="8">
        <f t="shared" si="1"/>
        <v>0.9365079365079364</v>
      </c>
      <c r="E8" s="9">
        <v>60</v>
      </c>
      <c r="G8" s="1" t="s">
        <v>7</v>
      </c>
      <c r="H8" s="23">
        <v>59</v>
      </c>
      <c r="I8" s="23">
        <v>7</v>
      </c>
      <c r="J8" s="23">
        <f t="shared" si="2"/>
        <v>1</v>
      </c>
    </row>
    <row r="9" spans="1:10" x14ac:dyDescent="0.2">
      <c r="A9" s="1" t="s">
        <v>8</v>
      </c>
      <c r="B9" s="7">
        <f t="shared" si="3"/>
        <v>1</v>
      </c>
      <c r="C9" s="7">
        <f t="shared" si="0"/>
        <v>0.68333333333333335</v>
      </c>
      <c r="D9" s="8">
        <f t="shared" si="1"/>
        <v>0.81188118811881194</v>
      </c>
      <c r="E9" s="9">
        <v>60</v>
      </c>
      <c r="G9" s="1" t="s">
        <v>8</v>
      </c>
      <c r="H9" s="23">
        <v>41</v>
      </c>
      <c r="I9" s="23">
        <v>0</v>
      </c>
      <c r="J9" s="23">
        <f t="shared" si="2"/>
        <v>19</v>
      </c>
    </row>
    <row r="10" spans="1:10" x14ac:dyDescent="0.2">
      <c r="A10" s="1" t="s">
        <v>9</v>
      </c>
      <c r="B10" s="7">
        <f t="shared" si="3"/>
        <v>0.95</v>
      </c>
      <c r="C10" s="7">
        <f t="shared" si="0"/>
        <v>0.95</v>
      </c>
      <c r="D10" s="8">
        <f t="shared" si="1"/>
        <v>0.95000000000000007</v>
      </c>
      <c r="E10" s="9">
        <v>60</v>
      </c>
      <c r="G10" s="1" t="s">
        <v>9</v>
      </c>
      <c r="H10" s="23">
        <v>57</v>
      </c>
      <c r="I10" s="23">
        <v>3</v>
      </c>
      <c r="J10" s="23">
        <f t="shared" si="2"/>
        <v>3</v>
      </c>
    </row>
    <row r="11" spans="1:10" x14ac:dyDescent="0.2">
      <c r="A11" s="1" t="s">
        <v>10</v>
      </c>
      <c r="B11" s="7">
        <f t="shared" si="3"/>
        <v>0.82191780821917804</v>
      </c>
      <c r="C11" s="7">
        <f t="shared" si="0"/>
        <v>1</v>
      </c>
      <c r="D11" s="8">
        <f t="shared" si="1"/>
        <v>0.90225563909774431</v>
      </c>
      <c r="E11" s="9">
        <v>60</v>
      </c>
      <c r="G11" s="1" t="s">
        <v>10</v>
      </c>
      <c r="H11" s="23">
        <v>60</v>
      </c>
      <c r="I11" s="23">
        <v>13</v>
      </c>
      <c r="J11" s="23">
        <f t="shared" si="2"/>
        <v>0</v>
      </c>
    </row>
    <row r="12" spans="1:10" x14ac:dyDescent="0.2">
      <c r="A12" s="1" t="s">
        <v>11</v>
      </c>
      <c r="B12" s="7">
        <f t="shared" si="3"/>
        <v>1</v>
      </c>
      <c r="C12" s="7">
        <f t="shared" si="0"/>
        <v>1</v>
      </c>
      <c r="D12" s="8">
        <f t="shared" si="1"/>
        <v>1</v>
      </c>
      <c r="E12" s="9">
        <v>60</v>
      </c>
      <c r="G12" s="1" t="s">
        <v>11</v>
      </c>
      <c r="H12" s="23">
        <v>60</v>
      </c>
      <c r="I12" s="23">
        <v>0</v>
      </c>
      <c r="J12" s="23">
        <f t="shared" si="2"/>
        <v>0</v>
      </c>
    </row>
    <row r="13" spans="1:10" ht="15" thickBot="1" x14ac:dyDescent="0.25">
      <c r="A13" s="6" t="s">
        <v>12</v>
      </c>
      <c r="B13" s="10">
        <f t="shared" si="3"/>
        <v>0.98245614035087714</v>
      </c>
      <c r="C13" s="10">
        <f t="shared" si="0"/>
        <v>0.93333333333333335</v>
      </c>
      <c r="D13" s="11">
        <f t="shared" si="1"/>
        <v>0.95726495726495719</v>
      </c>
      <c r="E13" s="9">
        <v>60</v>
      </c>
      <c r="G13" s="1" t="s">
        <v>12</v>
      </c>
      <c r="H13" s="23">
        <v>56</v>
      </c>
      <c r="I13" s="23">
        <v>1</v>
      </c>
      <c r="J13" s="23">
        <f t="shared" si="2"/>
        <v>4</v>
      </c>
    </row>
    <row r="14" spans="1:10" x14ac:dyDescent="0.2">
      <c r="A14" s="14" t="s">
        <v>22</v>
      </c>
      <c r="B14" s="15">
        <f>AVERAGE(B2:B13)</f>
        <v>0.94413346701226242</v>
      </c>
      <c r="C14" s="15">
        <f t="shared" ref="C14:D14" si="4">AVERAGE(C2:C13)</f>
        <v>0.93472222222222223</v>
      </c>
      <c r="D14" s="16">
        <f t="shared" si="4"/>
        <v>0.93391313169674983</v>
      </c>
      <c r="E14" s="12"/>
    </row>
    <row r="15" spans="1:10" ht="15" thickBot="1" x14ac:dyDescent="0.25">
      <c r="A15" s="17" t="s">
        <v>23</v>
      </c>
      <c r="B15" s="18">
        <f>SUMPRODUCT(B2:B13,E2:E13)/SUM(E2:E13)</f>
        <v>0.94413346701226242</v>
      </c>
      <c r="C15" s="18">
        <f>SUMPRODUCT(C2:C13,E2:E13) / SUM(E2:E13)</f>
        <v>0.93472222222222223</v>
      </c>
      <c r="D15" s="19">
        <f>SUMPRODUCT(D2:D13,E2:E13) / SUM(E2:E13)</f>
        <v>0.93391313169675005</v>
      </c>
      <c r="E15" s="12"/>
    </row>
    <row r="17" spans="1:5" x14ac:dyDescent="0.2">
      <c r="A17" s="3"/>
      <c r="B17" s="4"/>
      <c r="C17" s="4"/>
      <c r="D17" s="4"/>
      <c r="E17" s="4"/>
    </row>
    <row r="18" spans="1:5" x14ac:dyDescent="0.2">
      <c r="A18" s="1" t="s">
        <v>19</v>
      </c>
      <c r="B18" s="7">
        <f>SUM(H2:H13)/(SUM(H2:H13)+SUM(J2:J13))</f>
        <v>0.93472222222222223</v>
      </c>
      <c r="C18" s="3"/>
      <c r="D18" s="3"/>
      <c r="E18" s="3"/>
    </row>
    <row r="19" spans="1:5" x14ac:dyDescent="0.2">
      <c r="A19" s="1" t="s">
        <v>20</v>
      </c>
      <c r="B19" s="7">
        <f>AVERAGE(D2:D13)</f>
        <v>0.93391313169674983</v>
      </c>
      <c r="C19" s="3"/>
      <c r="D19" s="3"/>
      <c r="E19" s="3"/>
    </row>
    <row r="20" spans="1:5" x14ac:dyDescent="0.2">
      <c r="A20" s="1" t="s">
        <v>21</v>
      </c>
      <c r="B20" s="7">
        <f>AVERAGE(B2:B13)</f>
        <v>0.94413346701226242</v>
      </c>
      <c r="C20" s="3"/>
      <c r="D20" s="3"/>
      <c r="E20" s="3"/>
    </row>
    <row r="21" spans="1:5" x14ac:dyDescent="0.2">
      <c r="A21" s="1" t="s">
        <v>14</v>
      </c>
      <c r="B21" s="7">
        <f>AVERAGE(C2:C13)</f>
        <v>0.93472222222222223</v>
      </c>
      <c r="C21" s="3"/>
      <c r="D21" s="3"/>
      <c r="E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2CC0-D09D-4623-8AC5-6583BB849703}">
  <dimension ref="A1:J21"/>
  <sheetViews>
    <sheetView workbookViewId="0">
      <selection activeCell="F24" sqref="F24"/>
    </sheetView>
  </sheetViews>
  <sheetFormatPr defaultRowHeight="14.25" x14ac:dyDescent="0.2"/>
  <cols>
    <col min="1" max="1" width="17.125" customWidth="1"/>
    <col min="2" max="2" width="17.875" customWidth="1"/>
    <col min="3" max="3" width="18.625" customWidth="1"/>
    <col min="4" max="4" width="20.75" customWidth="1"/>
    <col min="6" max="6" width="4.875" customWidth="1"/>
    <col min="7" max="7" width="20.375" customWidth="1"/>
  </cols>
  <sheetData>
    <row r="1" spans="1:10" ht="15.75" thickTop="1" thickBot="1" x14ac:dyDescent="0.25">
      <c r="A1" s="22" t="s">
        <v>0</v>
      </c>
      <c r="B1" s="1" t="s">
        <v>13</v>
      </c>
      <c r="C1" s="1" t="s">
        <v>14</v>
      </c>
      <c r="D1" s="5" t="s">
        <v>15</v>
      </c>
      <c r="E1" s="2" t="s">
        <v>24</v>
      </c>
      <c r="G1" s="22" t="s">
        <v>0</v>
      </c>
      <c r="H1" s="20" t="s">
        <v>16</v>
      </c>
      <c r="I1" s="13" t="s">
        <v>17</v>
      </c>
      <c r="J1" s="21" t="s">
        <v>18</v>
      </c>
    </row>
    <row r="2" spans="1:10" ht="15" thickTop="1" x14ac:dyDescent="0.2">
      <c r="A2" s="1" t="s">
        <v>1</v>
      </c>
      <c r="B2" s="7">
        <f>H2/(H2+I2)</f>
        <v>0.68965517241379315</v>
      </c>
      <c r="C2" s="7">
        <f>H2/(H2+J2)</f>
        <v>1</v>
      </c>
      <c r="D2" s="8">
        <f>((B2*C2)/(B2+C2))*2</f>
        <v>0.81632653061224492</v>
      </c>
      <c r="E2" s="9">
        <v>60</v>
      </c>
      <c r="G2" s="1" t="s">
        <v>1</v>
      </c>
      <c r="H2" s="23">
        <v>60</v>
      </c>
      <c r="I2" s="23">
        <v>27</v>
      </c>
      <c r="J2" s="23">
        <f>60-H2</f>
        <v>0</v>
      </c>
    </row>
    <row r="3" spans="1:10" x14ac:dyDescent="0.2">
      <c r="A3" s="1" t="s">
        <v>2</v>
      </c>
      <c r="B3" s="7">
        <f>H3/(H3+I3)</f>
        <v>0.90566037735849059</v>
      </c>
      <c r="C3" s="7">
        <f t="shared" ref="C3:C13" si="0">H3/(H3+J3)</f>
        <v>0.8</v>
      </c>
      <c r="D3" s="8">
        <f t="shared" ref="D3:D13" si="1">((B3*C3)/(B3+C3))*2</f>
        <v>0.84955752212389379</v>
      </c>
      <c r="E3" s="9">
        <v>60</v>
      </c>
      <c r="G3" s="1" t="s">
        <v>2</v>
      </c>
      <c r="H3" s="23">
        <v>48</v>
      </c>
      <c r="I3" s="23">
        <v>5</v>
      </c>
      <c r="J3" s="23">
        <f t="shared" ref="J3:J13" si="2">60-H3</f>
        <v>12</v>
      </c>
    </row>
    <row r="4" spans="1:10" x14ac:dyDescent="0.2">
      <c r="A4" s="1" t="s">
        <v>3</v>
      </c>
      <c r="B4" s="7">
        <f t="shared" ref="B4:B13" si="3">H4/(H4+I4)</f>
        <v>0.96491228070175439</v>
      </c>
      <c r="C4" s="7">
        <f t="shared" si="0"/>
        <v>0.91666666666666663</v>
      </c>
      <c r="D4" s="8">
        <f t="shared" si="1"/>
        <v>0.94017094017094016</v>
      </c>
      <c r="E4" s="9">
        <v>60</v>
      </c>
      <c r="G4" s="1" t="s">
        <v>3</v>
      </c>
      <c r="H4" s="23">
        <v>55</v>
      </c>
      <c r="I4" s="23">
        <v>2</v>
      </c>
      <c r="J4" s="23">
        <f t="shared" si="2"/>
        <v>5</v>
      </c>
    </row>
    <row r="5" spans="1:10" x14ac:dyDescent="0.2">
      <c r="A5" s="1" t="s">
        <v>5</v>
      </c>
      <c r="B5" s="7">
        <f t="shared" si="3"/>
        <v>0.9821428571428571</v>
      </c>
      <c r="C5" s="7">
        <f t="shared" si="0"/>
        <v>0.91666666666666663</v>
      </c>
      <c r="D5" s="8">
        <f t="shared" si="1"/>
        <v>0.94827586206896541</v>
      </c>
      <c r="E5" s="9">
        <v>60</v>
      </c>
      <c r="G5" s="1" t="s">
        <v>5</v>
      </c>
      <c r="H5" s="23">
        <v>55</v>
      </c>
      <c r="I5" s="23">
        <v>1</v>
      </c>
      <c r="J5" s="23">
        <f t="shared" si="2"/>
        <v>5</v>
      </c>
    </row>
    <row r="6" spans="1:10" x14ac:dyDescent="0.2">
      <c r="A6" s="1" t="s">
        <v>6</v>
      </c>
      <c r="B6" s="7">
        <f t="shared" si="3"/>
        <v>1</v>
      </c>
      <c r="C6" s="7">
        <f t="shared" si="0"/>
        <v>0.98333333333333328</v>
      </c>
      <c r="D6" s="8">
        <f t="shared" si="1"/>
        <v>0.9915966386554621</v>
      </c>
      <c r="E6" s="9">
        <v>60</v>
      </c>
      <c r="G6" s="1" t="s">
        <v>6</v>
      </c>
      <c r="H6" s="23">
        <v>59</v>
      </c>
      <c r="I6" s="23">
        <v>0</v>
      </c>
      <c r="J6" s="23">
        <f t="shared" si="2"/>
        <v>1</v>
      </c>
    </row>
    <row r="7" spans="1:10" x14ac:dyDescent="0.2">
      <c r="A7" s="1" t="s">
        <v>4</v>
      </c>
      <c r="B7" s="7">
        <f t="shared" si="3"/>
        <v>0.890625</v>
      </c>
      <c r="C7" s="7">
        <f t="shared" si="0"/>
        <v>0.95</v>
      </c>
      <c r="D7" s="8">
        <f t="shared" si="1"/>
        <v>0.91935483870967738</v>
      </c>
      <c r="E7" s="9">
        <v>60</v>
      </c>
      <c r="G7" s="1" t="s">
        <v>4</v>
      </c>
      <c r="H7" s="23">
        <v>57</v>
      </c>
      <c r="I7" s="23">
        <v>7</v>
      </c>
      <c r="J7" s="23">
        <f t="shared" si="2"/>
        <v>3</v>
      </c>
    </row>
    <row r="8" spans="1:10" x14ac:dyDescent="0.2">
      <c r="A8" s="1" t="s">
        <v>7</v>
      </c>
      <c r="B8" s="7">
        <f t="shared" si="3"/>
        <v>0.88059701492537312</v>
      </c>
      <c r="C8" s="7">
        <f t="shared" si="0"/>
        <v>0.98333333333333328</v>
      </c>
      <c r="D8" s="8">
        <f t="shared" si="1"/>
        <v>0.92913385826771655</v>
      </c>
      <c r="E8" s="9">
        <v>60</v>
      </c>
      <c r="G8" s="1" t="s">
        <v>7</v>
      </c>
      <c r="H8" s="23">
        <v>59</v>
      </c>
      <c r="I8" s="23">
        <v>8</v>
      </c>
      <c r="J8" s="23">
        <f t="shared" si="2"/>
        <v>1</v>
      </c>
    </row>
    <row r="9" spans="1:10" x14ac:dyDescent="0.2">
      <c r="A9" s="1" t="s">
        <v>8</v>
      </c>
      <c r="B9" s="7">
        <f t="shared" si="3"/>
        <v>0.94545454545454544</v>
      </c>
      <c r="C9" s="7">
        <f t="shared" si="0"/>
        <v>0.8666666666666667</v>
      </c>
      <c r="D9" s="8">
        <f t="shared" si="1"/>
        <v>0.90434782608695663</v>
      </c>
      <c r="E9" s="9">
        <v>60</v>
      </c>
      <c r="G9" s="1" t="s">
        <v>8</v>
      </c>
      <c r="H9" s="23">
        <v>52</v>
      </c>
      <c r="I9" s="23">
        <v>3</v>
      </c>
      <c r="J9" s="23">
        <f t="shared" si="2"/>
        <v>8</v>
      </c>
    </row>
    <row r="10" spans="1:10" x14ac:dyDescent="0.2">
      <c r="A10" s="1" t="s">
        <v>9</v>
      </c>
      <c r="B10" s="7">
        <f t="shared" si="3"/>
        <v>0.81428571428571428</v>
      </c>
      <c r="C10" s="7">
        <f t="shared" si="0"/>
        <v>0.95</v>
      </c>
      <c r="D10" s="8">
        <f t="shared" si="1"/>
        <v>0.87692307692307692</v>
      </c>
      <c r="E10" s="9">
        <v>60</v>
      </c>
      <c r="G10" s="1" t="s">
        <v>9</v>
      </c>
      <c r="H10" s="23">
        <v>57</v>
      </c>
      <c r="I10" s="23">
        <v>13</v>
      </c>
      <c r="J10" s="23">
        <f t="shared" si="2"/>
        <v>3</v>
      </c>
    </row>
    <row r="11" spans="1:10" x14ac:dyDescent="0.2">
      <c r="A11" s="1" t="s">
        <v>10</v>
      </c>
      <c r="B11" s="7">
        <f t="shared" si="3"/>
        <v>0.98360655737704916</v>
      </c>
      <c r="C11" s="7">
        <f t="shared" si="0"/>
        <v>1</v>
      </c>
      <c r="D11" s="8">
        <f t="shared" si="1"/>
        <v>0.99173553719008267</v>
      </c>
      <c r="E11" s="9">
        <v>60</v>
      </c>
      <c r="G11" s="1" t="s">
        <v>10</v>
      </c>
      <c r="H11" s="23">
        <v>60</v>
      </c>
      <c r="I11" s="23">
        <v>1</v>
      </c>
      <c r="J11" s="23">
        <f t="shared" si="2"/>
        <v>0</v>
      </c>
    </row>
    <row r="12" spans="1:10" x14ac:dyDescent="0.2">
      <c r="A12" s="1" t="s">
        <v>11</v>
      </c>
      <c r="B12" s="7">
        <f t="shared" si="3"/>
        <v>1</v>
      </c>
      <c r="C12" s="7">
        <f t="shared" si="0"/>
        <v>0.56666666666666665</v>
      </c>
      <c r="D12" s="8">
        <f t="shared" si="1"/>
        <v>0.72340425531914887</v>
      </c>
      <c r="E12" s="9">
        <v>60</v>
      </c>
      <c r="G12" s="1" t="s">
        <v>11</v>
      </c>
      <c r="H12" s="23">
        <v>34</v>
      </c>
      <c r="I12" s="23">
        <v>0</v>
      </c>
      <c r="J12" s="23">
        <f t="shared" si="2"/>
        <v>26</v>
      </c>
    </row>
    <row r="13" spans="1:10" ht="15" thickBot="1" x14ac:dyDescent="0.25">
      <c r="A13" s="6" t="s">
        <v>12</v>
      </c>
      <c r="B13" s="10">
        <f t="shared" si="3"/>
        <v>0.8771929824561403</v>
      </c>
      <c r="C13" s="10">
        <f t="shared" si="0"/>
        <v>0.83333333333333337</v>
      </c>
      <c r="D13" s="11">
        <f t="shared" si="1"/>
        <v>0.85470085470085477</v>
      </c>
      <c r="E13" s="9">
        <v>60</v>
      </c>
      <c r="G13" s="1" t="s">
        <v>12</v>
      </c>
      <c r="H13" s="23">
        <v>50</v>
      </c>
      <c r="I13" s="23">
        <v>7</v>
      </c>
      <c r="J13" s="23">
        <f t="shared" si="2"/>
        <v>10</v>
      </c>
    </row>
    <row r="14" spans="1:10" x14ac:dyDescent="0.2">
      <c r="A14" s="14" t="s">
        <v>22</v>
      </c>
      <c r="B14" s="15">
        <f>AVERAGE(B2:B13)</f>
        <v>0.91117770850964319</v>
      </c>
      <c r="C14" s="15">
        <f t="shared" ref="C14:D14" si="4">AVERAGE(C2:C13)</f>
        <v>0.89722222222222214</v>
      </c>
      <c r="D14" s="16">
        <f t="shared" si="4"/>
        <v>0.89546064506908507</v>
      </c>
      <c r="E14" s="12"/>
    </row>
    <row r="15" spans="1:10" ht="15" thickBot="1" x14ac:dyDescent="0.25">
      <c r="A15" s="17" t="s">
        <v>23</v>
      </c>
      <c r="B15" s="18">
        <f>SUMPRODUCT(B2:B13,E2:E13)/SUM(E2:E13)</f>
        <v>0.91117770850964319</v>
      </c>
      <c r="C15" s="18">
        <f>SUMPRODUCT(C2:C13,E2:E13) / SUM(E2:E13)</f>
        <v>0.89722222222222225</v>
      </c>
      <c r="D15" s="19">
        <f>SUMPRODUCT(D2:D13,E2:E13) / SUM(E2:E13)</f>
        <v>0.89546064506908485</v>
      </c>
      <c r="E15" s="12"/>
    </row>
    <row r="17" spans="1:5" x14ac:dyDescent="0.2">
      <c r="A17" s="3"/>
      <c r="B17" s="4"/>
      <c r="C17" s="4"/>
      <c r="D17" s="4"/>
      <c r="E17" s="4"/>
    </row>
    <row r="18" spans="1:5" x14ac:dyDescent="0.2">
      <c r="A18" s="1" t="s">
        <v>19</v>
      </c>
      <c r="B18" s="7">
        <f>SUM(H2:H13)/(SUM(H2:H13)+SUM(J2:J13))</f>
        <v>0.89722222222222225</v>
      </c>
      <c r="C18" s="3"/>
      <c r="D18" s="3"/>
      <c r="E18" s="3"/>
    </row>
    <row r="19" spans="1:5" x14ac:dyDescent="0.2">
      <c r="A19" s="1" t="s">
        <v>20</v>
      </c>
      <c r="B19" s="7">
        <f>AVERAGE(D2:D13)</f>
        <v>0.89546064506908507</v>
      </c>
      <c r="C19" s="3"/>
      <c r="D19" s="3"/>
      <c r="E19" s="3"/>
    </row>
    <row r="20" spans="1:5" x14ac:dyDescent="0.2">
      <c r="A20" s="1" t="s">
        <v>21</v>
      </c>
      <c r="B20" s="7">
        <f>AVERAGE(B2:B13)</f>
        <v>0.91117770850964319</v>
      </c>
      <c r="C20" s="3"/>
      <c r="D20" s="3"/>
      <c r="E20" s="3"/>
    </row>
    <row r="21" spans="1:5" x14ac:dyDescent="0.2">
      <c r="A21" s="1" t="s">
        <v>14</v>
      </c>
      <c r="B21" s="7">
        <f>AVERAGE(C2:C13)</f>
        <v>0.89722222222222214</v>
      </c>
      <c r="C21" s="3"/>
      <c r="D21" s="3"/>
      <c r="E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E8EC-EE73-4DF3-BD3B-4F713E046E66}">
  <dimension ref="A1:J21"/>
  <sheetViews>
    <sheetView workbookViewId="0">
      <selection activeCell="J19" sqref="J19"/>
    </sheetView>
  </sheetViews>
  <sheetFormatPr defaultRowHeight="14.25" x14ac:dyDescent="0.2"/>
  <cols>
    <col min="1" max="1" width="17.125" customWidth="1"/>
    <col min="2" max="2" width="17.875" customWidth="1"/>
    <col min="3" max="3" width="18.625" customWidth="1"/>
    <col min="4" max="4" width="20.75" customWidth="1"/>
    <col min="6" max="6" width="4.875" customWidth="1"/>
    <col min="7" max="7" width="19.5" customWidth="1"/>
  </cols>
  <sheetData>
    <row r="1" spans="1:10" ht="15.75" thickTop="1" thickBot="1" x14ac:dyDescent="0.25">
      <c r="A1" s="22" t="s">
        <v>0</v>
      </c>
      <c r="B1" s="1" t="s">
        <v>13</v>
      </c>
      <c r="C1" s="1" t="s">
        <v>14</v>
      </c>
      <c r="D1" s="5" t="s">
        <v>15</v>
      </c>
      <c r="E1" s="2" t="s">
        <v>24</v>
      </c>
      <c r="G1" s="22" t="s">
        <v>0</v>
      </c>
      <c r="H1" s="20" t="s">
        <v>16</v>
      </c>
      <c r="I1" s="13" t="s">
        <v>17</v>
      </c>
      <c r="J1" s="21" t="s">
        <v>18</v>
      </c>
    </row>
    <row r="2" spans="1:10" ht="15" thickTop="1" x14ac:dyDescent="0.2">
      <c r="A2" s="1" t="s">
        <v>1</v>
      </c>
      <c r="B2" s="7">
        <f>H2/(H2+I2)</f>
        <v>0.98305084745762716</v>
      </c>
      <c r="C2" s="7">
        <f>H2/(H2+J2)</f>
        <v>0.96666666666666667</v>
      </c>
      <c r="D2" s="8">
        <f>((B2*C2)/(B2+C2))*2</f>
        <v>0.97478991596638653</v>
      </c>
      <c r="E2" s="9">
        <v>60</v>
      </c>
      <c r="G2" s="1" t="s">
        <v>1</v>
      </c>
      <c r="H2" s="23">
        <v>58</v>
      </c>
      <c r="I2" s="23">
        <v>1</v>
      </c>
      <c r="J2" s="23">
        <f>60-H2</f>
        <v>2</v>
      </c>
    </row>
    <row r="3" spans="1:10" x14ac:dyDescent="0.2">
      <c r="A3" s="1" t="s">
        <v>2</v>
      </c>
      <c r="B3" s="7">
        <f>H3/(H3+I3)</f>
        <v>0.91428571428571426</v>
      </c>
      <c r="C3" s="7">
        <f t="shared" ref="C3:C13" si="0">H3/(H3+J3)</f>
        <v>0.53333333333333333</v>
      </c>
      <c r="D3" s="8">
        <f t="shared" ref="D3:D13" si="1">((B3*C3)/(B3+C3))*2</f>
        <v>0.67368421052631577</v>
      </c>
      <c r="E3" s="9">
        <v>60</v>
      </c>
      <c r="G3" s="1" t="s">
        <v>2</v>
      </c>
      <c r="H3" s="23">
        <v>32</v>
      </c>
      <c r="I3" s="23">
        <v>3</v>
      </c>
      <c r="J3" s="23">
        <f t="shared" ref="J3:J13" si="2">60-H3</f>
        <v>28</v>
      </c>
    </row>
    <row r="4" spans="1:10" x14ac:dyDescent="0.2">
      <c r="A4" s="1" t="s">
        <v>3</v>
      </c>
      <c r="B4" s="7">
        <f t="shared" ref="B4:B13" si="3">H4/(H4+I4)</f>
        <v>0.97777777777777775</v>
      </c>
      <c r="C4" s="7">
        <f t="shared" si="0"/>
        <v>0.73333333333333328</v>
      </c>
      <c r="D4" s="8">
        <f t="shared" si="1"/>
        <v>0.838095238095238</v>
      </c>
      <c r="E4" s="9">
        <v>60</v>
      </c>
      <c r="G4" s="1" t="s">
        <v>3</v>
      </c>
      <c r="H4" s="23">
        <v>44</v>
      </c>
      <c r="I4" s="23">
        <v>1</v>
      </c>
      <c r="J4" s="23">
        <f t="shared" si="2"/>
        <v>16</v>
      </c>
    </row>
    <row r="5" spans="1:10" x14ac:dyDescent="0.2">
      <c r="A5" s="1" t="s">
        <v>5</v>
      </c>
      <c r="B5" s="7">
        <f t="shared" si="3"/>
        <v>0.96721311475409832</v>
      </c>
      <c r="C5" s="7">
        <f t="shared" si="0"/>
        <v>0.98333333333333328</v>
      </c>
      <c r="D5" s="8">
        <f t="shared" si="1"/>
        <v>0.97520661157024779</v>
      </c>
      <c r="E5" s="9">
        <v>60</v>
      </c>
      <c r="G5" s="1" t="s">
        <v>5</v>
      </c>
      <c r="H5" s="23">
        <v>59</v>
      </c>
      <c r="I5" s="23">
        <v>2</v>
      </c>
      <c r="J5" s="23">
        <f t="shared" si="2"/>
        <v>1</v>
      </c>
    </row>
    <row r="6" spans="1:10" x14ac:dyDescent="0.2">
      <c r="A6" s="1" t="s">
        <v>6</v>
      </c>
      <c r="B6" s="7">
        <f t="shared" si="3"/>
        <v>1</v>
      </c>
      <c r="C6" s="7">
        <f t="shared" si="0"/>
        <v>0.95</v>
      </c>
      <c r="D6" s="8">
        <f t="shared" si="1"/>
        <v>0.97435897435897434</v>
      </c>
      <c r="E6" s="9">
        <v>60</v>
      </c>
      <c r="G6" s="1" t="s">
        <v>6</v>
      </c>
      <c r="H6" s="23">
        <v>57</v>
      </c>
      <c r="I6" s="23">
        <v>0</v>
      </c>
      <c r="J6" s="23">
        <f t="shared" si="2"/>
        <v>3</v>
      </c>
    </row>
    <row r="7" spans="1:10" x14ac:dyDescent="0.2">
      <c r="A7" s="1" t="s">
        <v>4</v>
      </c>
      <c r="B7" s="7">
        <f t="shared" si="3"/>
        <v>0.98305084745762716</v>
      </c>
      <c r="C7" s="7">
        <f t="shared" si="0"/>
        <v>0.96666666666666667</v>
      </c>
      <c r="D7" s="8">
        <f t="shared" si="1"/>
        <v>0.97478991596638653</v>
      </c>
      <c r="E7" s="9">
        <v>60</v>
      </c>
      <c r="G7" s="1" t="s">
        <v>4</v>
      </c>
      <c r="H7" s="23">
        <v>58</v>
      </c>
      <c r="I7" s="23">
        <v>1</v>
      </c>
      <c r="J7" s="23">
        <f t="shared" si="2"/>
        <v>2</v>
      </c>
    </row>
    <row r="8" spans="1:10" x14ac:dyDescent="0.2">
      <c r="A8" s="1" t="s">
        <v>7</v>
      </c>
      <c r="B8" s="7">
        <f t="shared" si="3"/>
        <v>0.68181818181818177</v>
      </c>
      <c r="C8" s="7">
        <f t="shared" si="0"/>
        <v>1</v>
      </c>
      <c r="D8" s="8">
        <f t="shared" si="1"/>
        <v>0.81081081081081086</v>
      </c>
      <c r="E8" s="9">
        <v>60</v>
      </c>
      <c r="G8" s="1" t="s">
        <v>7</v>
      </c>
      <c r="H8" s="23">
        <v>60</v>
      </c>
      <c r="I8" s="23">
        <v>28</v>
      </c>
      <c r="J8" s="23">
        <f t="shared" si="2"/>
        <v>0</v>
      </c>
    </row>
    <row r="9" spans="1:10" x14ac:dyDescent="0.2">
      <c r="A9" s="1" t="s">
        <v>8</v>
      </c>
      <c r="B9" s="7">
        <f t="shared" si="3"/>
        <v>0.94339622641509435</v>
      </c>
      <c r="C9" s="7">
        <f t="shared" si="0"/>
        <v>0.83333333333333337</v>
      </c>
      <c r="D9" s="8">
        <f t="shared" si="1"/>
        <v>0.88495575221238942</v>
      </c>
      <c r="E9" s="9">
        <v>60</v>
      </c>
      <c r="G9" s="1" t="s">
        <v>8</v>
      </c>
      <c r="H9" s="23">
        <v>50</v>
      </c>
      <c r="I9" s="23">
        <v>3</v>
      </c>
      <c r="J9" s="23">
        <f t="shared" si="2"/>
        <v>10</v>
      </c>
    </row>
    <row r="10" spans="1:10" x14ac:dyDescent="0.2">
      <c r="A10" s="1" t="s">
        <v>9</v>
      </c>
      <c r="B10" s="7">
        <f t="shared" si="3"/>
        <v>0.96</v>
      </c>
      <c r="C10" s="7">
        <f t="shared" si="0"/>
        <v>0.8</v>
      </c>
      <c r="D10" s="8">
        <f t="shared" si="1"/>
        <v>0.8727272727272728</v>
      </c>
      <c r="E10" s="9">
        <v>60</v>
      </c>
      <c r="G10" s="1" t="s">
        <v>9</v>
      </c>
      <c r="H10" s="23">
        <v>48</v>
      </c>
      <c r="I10" s="23">
        <v>2</v>
      </c>
      <c r="J10" s="23">
        <f t="shared" si="2"/>
        <v>12</v>
      </c>
    </row>
    <row r="11" spans="1:10" x14ac:dyDescent="0.2">
      <c r="A11" s="1" t="s">
        <v>10</v>
      </c>
      <c r="B11" s="7">
        <f t="shared" si="3"/>
        <v>1</v>
      </c>
      <c r="C11" s="7">
        <f t="shared" si="0"/>
        <v>0.93333333333333335</v>
      </c>
      <c r="D11" s="8">
        <f t="shared" si="1"/>
        <v>0.96551724137931039</v>
      </c>
      <c r="E11" s="9">
        <v>60</v>
      </c>
      <c r="G11" s="1" t="s">
        <v>10</v>
      </c>
      <c r="H11" s="23">
        <v>56</v>
      </c>
      <c r="I11" s="23">
        <v>0</v>
      </c>
      <c r="J11" s="23">
        <f t="shared" si="2"/>
        <v>4</v>
      </c>
    </row>
    <row r="12" spans="1:10" x14ac:dyDescent="0.2">
      <c r="A12" s="1" t="s">
        <v>11</v>
      </c>
      <c r="B12" s="7">
        <f t="shared" si="3"/>
        <v>0.92307692307692313</v>
      </c>
      <c r="C12" s="7">
        <f t="shared" si="0"/>
        <v>1</v>
      </c>
      <c r="D12" s="8">
        <f t="shared" si="1"/>
        <v>0.96000000000000008</v>
      </c>
      <c r="E12" s="9">
        <v>60</v>
      </c>
      <c r="G12" s="1" t="s">
        <v>11</v>
      </c>
      <c r="H12" s="23">
        <v>60</v>
      </c>
      <c r="I12" s="23">
        <v>5</v>
      </c>
      <c r="J12" s="23">
        <f t="shared" si="2"/>
        <v>0</v>
      </c>
    </row>
    <row r="13" spans="1:10" ht="15" thickBot="1" x14ac:dyDescent="0.25">
      <c r="A13" s="6" t="s">
        <v>12</v>
      </c>
      <c r="B13" s="10">
        <f t="shared" si="3"/>
        <v>0.65217391304347827</v>
      </c>
      <c r="C13" s="10">
        <f t="shared" si="0"/>
        <v>1</v>
      </c>
      <c r="D13" s="11">
        <f t="shared" si="1"/>
        <v>0.78947368421052633</v>
      </c>
      <c r="E13" s="9">
        <v>60</v>
      </c>
      <c r="G13" s="1" t="s">
        <v>12</v>
      </c>
      <c r="H13" s="23">
        <v>60</v>
      </c>
      <c r="I13" s="23">
        <v>32</v>
      </c>
      <c r="J13" s="23">
        <f t="shared" si="2"/>
        <v>0</v>
      </c>
    </row>
    <row r="14" spans="1:10" x14ac:dyDescent="0.2">
      <c r="A14" s="14" t="s">
        <v>22</v>
      </c>
      <c r="B14" s="15">
        <f>AVERAGE(B2:B13)</f>
        <v>0.91548696217387693</v>
      </c>
      <c r="C14" s="15">
        <f t="shared" ref="C14:D14" si="4">AVERAGE(C2:C13)</f>
        <v>0.89166666666666661</v>
      </c>
      <c r="D14" s="16">
        <f t="shared" si="4"/>
        <v>0.89120080231865495</v>
      </c>
      <c r="E14" s="12"/>
    </row>
    <row r="15" spans="1:10" ht="15" thickBot="1" x14ac:dyDescent="0.25">
      <c r="A15" s="17" t="s">
        <v>23</v>
      </c>
      <c r="B15" s="18">
        <f>SUMPRODUCT(B2:B13,E2:E13)/SUM(E2:E13)</f>
        <v>0.91548696217387682</v>
      </c>
      <c r="C15" s="18">
        <f>SUMPRODUCT(C2:C13,E2:E13) / SUM(E2:E13)</f>
        <v>0.89166666666666672</v>
      </c>
      <c r="D15" s="19">
        <f>SUMPRODUCT(D2:D13,E2:E13) / SUM(E2:E13)</f>
        <v>0.89120080231865495</v>
      </c>
      <c r="E15" s="12"/>
    </row>
    <row r="17" spans="1:5" x14ac:dyDescent="0.2">
      <c r="A17" s="3"/>
      <c r="B17" s="4"/>
      <c r="C17" s="4"/>
      <c r="D17" s="4"/>
      <c r="E17" s="4"/>
    </row>
    <row r="18" spans="1:5" x14ac:dyDescent="0.2">
      <c r="A18" s="1" t="s">
        <v>19</v>
      </c>
      <c r="B18" s="7">
        <f>SUM(H2:H13)/(SUM(H2:H13)+SUM(J2:J13))</f>
        <v>0.89166666666666672</v>
      </c>
      <c r="C18" s="3"/>
      <c r="D18" s="3"/>
      <c r="E18" s="3"/>
    </row>
    <row r="19" spans="1:5" x14ac:dyDescent="0.2">
      <c r="A19" s="1" t="s">
        <v>20</v>
      </c>
      <c r="B19" s="7">
        <f>AVERAGE(D2:D13)</f>
        <v>0.89120080231865495</v>
      </c>
      <c r="C19" s="3"/>
      <c r="D19" s="3"/>
      <c r="E19" s="3"/>
    </row>
    <row r="20" spans="1:5" x14ac:dyDescent="0.2">
      <c r="A20" s="1" t="s">
        <v>21</v>
      </c>
      <c r="B20" s="7">
        <f>AVERAGE(B2:B13)</f>
        <v>0.91548696217387693</v>
      </c>
      <c r="C20" s="3"/>
      <c r="D20" s="3"/>
      <c r="E20" s="3"/>
    </row>
    <row r="21" spans="1:5" x14ac:dyDescent="0.2">
      <c r="A21" s="1" t="s">
        <v>14</v>
      </c>
      <c r="B21" s="7">
        <f>AVERAGE(C2:C13)</f>
        <v>0.89166666666666661</v>
      </c>
      <c r="C21" s="3"/>
      <c r="D21" s="3"/>
      <c r="E2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1D8E-2E9B-47DC-8E0B-800DC237AA5B}">
  <dimension ref="A1:J21"/>
  <sheetViews>
    <sheetView workbookViewId="0">
      <selection activeCell="H2" sqref="H2"/>
    </sheetView>
  </sheetViews>
  <sheetFormatPr defaultRowHeight="14.25" x14ac:dyDescent="0.2"/>
  <cols>
    <col min="1" max="1" width="17.125" customWidth="1"/>
    <col min="2" max="2" width="17.875" customWidth="1"/>
    <col min="3" max="3" width="18.625" customWidth="1"/>
    <col min="4" max="4" width="20.75" customWidth="1"/>
    <col min="6" max="6" width="4.875" customWidth="1"/>
    <col min="7" max="7" width="20.375" customWidth="1"/>
  </cols>
  <sheetData>
    <row r="1" spans="1:10" ht="15.75" thickTop="1" thickBot="1" x14ac:dyDescent="0.25">
      <c r="A1" s="22" t="s">
        <v>0</v>
      </c>
      <c r="B1" s="1" t="s">
        <v>13</v>
      </c>
      <c r="C1" s="1" t="s">
        <v>14</v>
      </c>
      <c r="D1" s="5" t="s">
        <v>15</v>
      </c>
      <c r="E1" s="2" t="s">
        <v>24</v>
      </c>
      <c r="G1" s="22" t="s">
        <v>0</v>
      </c>
      <c r="H1" s="20" t="s">
        <v>16</v>
      </c>
      <c r="I1" s="13" t="s">
        <v>17</v>
      </c>
      <c r="J1" s="21" t="s">
        <v>18</v>
      </c>
    </row>
    <row r="2" spans="1:10" ht="15" thickTop="1" x14ac:dyDescent="0.2">
      <c r="A2" s="1" t="s">
        <v>1</v>
      </c>
      <c r="B2" s="7">
        <f>H2/(H2+I2)</f>
        <v>0.93548387096774188</v>
      </c>
      <c r="C2" s="7">
        <f>H2/(H2+J2)</f>
        <v>0.96666666666666667</v>
      </c>
      <c r="D2" s="8">
        <f>((B2*C2)/(B2+C2))*2</f>
        <v>0.9508196721311476</v>
      </c>
      <c r="E2" s="9">
        <v>60</v>
      </c>
      <c r="G2" s="1" t="s">
        <v>1</v>
      </c>
      <c r="H2" s="23">
        <v>58</v>
      </c>
      <c r="I2" s="23">
        <v>4</v>
      </c>
      <c r="J2" s="23">
        <v>2</v>
      </c>
    </row>
    <row r="3" spans="1:10" x14ac:dyDescent="0.2">
      <c r="A3" s="1" t="s">
        <v>2</v>
      </c>
      <c r="B3" s="7">
        <f>H3/(H3+I3)</f>
        <v>0.93103448275862066</v>
      </c>
      <c r="C3" s="7">
        <f t="shared" ref="C3:C13" si="0">H3/(H3+J3)</f>
        <v>0.9</v>
      </c>
      <c r="D3" s="8">
        <f t="shared" ref="D3:D13" si="1">((B3*C3)/(B3+C3))*2</f>
        <v>0.9152542372881356</v>
      </c>
      <c r="E3" s="9">
        <v>60</v>
      </c>
      <c r="G3" s="1" t="s">
        <v>2</v>
      </c>
      <c r="H3" s="23">
        <v>54</v>
      </c>
      <c r="I3" s="23">
        <v>4</v>
      </c>
      <c r="J3" s="23">
        <v>6</v>
      </c>
    </row>
    <row r="4" spans="1:10" x14ac:dyDescent="0.2">
      <c r="A4" s="1" t="s">
        <v>3</v>
      </c>
      <c r="B4" s="7">
        <f t="shared" ref="B4:B13" si="2">H4/(H4+I4)</f>
        <v>1</v>
      </c>
      <c r="C4" s="7">
        <f t="shared" si="0"/>
        <v>1</v>
      </c>
      <c r="D4" s="8">
        <f t="shared" si="1"/>
        <v>1</v>
      </c>
      <c r="E4" s="9">
        <v>60</v>
      </c>
      <c r="G4" s="1" t="s">
        <v>3</v>
      </c>
      <c r="H4" s="23">
        <v>60</v>
      </c>
      <c r="I4" s="23">
        <v>0</v>
      </c>
      <c r="J4" s="23">
        <v>0</v>
      </c>
    </row>
    <row r="5" spans="1:10" x14ac:dyDescent="0.2">
      <c r="A5" s="1" t="s">
        <v>5</v>
      </c>
      <c r="B5" s="7">
        <f t="shared" si="2"/>
        <v>0.96666666666666667</v>
      </c>
      <c r="C5" s="7">
        <f t="shared" si="0"/>
        <v>0.96666666666666667</v>
      </c>
      <c r="D5" s="8">
        <f t="shared" si="1"/>
        <v>0.96666666666666667</v>
      </c>
      <c r="E5" s="9">
        <v>60</v>
      </c>
      <c r="G5" s="1" t="s">
        <v>5</v>
      </c>
      <c r="H5" s="23">
        <v>58</v>
      </c>
      <c r="I5" s="23">
        <v>2</v>
      </c>
      <c r="J5" s="23">
        <v>2</v>
      </c>
    </row>
    <row r="6" spans="1:10" x14ac:dyDescent="0.2">
      <c r="A6" s="1" t="s">
        <v>6</v>
      </c>
      <c r="B6" s="7">
        <f t="shared" si="2"/>
        <v>1</v>
      </c>
      <c r="C6" s="7">
        <f t="shared" si="0"/>
        <v>0.96666666666666667</v>
      </c>
      <c r="D6" s="8">
        <f t="shared" si="1"/>
        <v>0.98305084745762705</v>
      </c>
      <c r="E6" s="9">
        <v>60</v>
      </c>
      <c r="G6" s="1" t="s">
        <v>6</v>
      </c>
      <c r="H6" s="23">
        <v>58</v>
      </c>
      <c r="I6" s="23">
        <v>0</v>
      </c>
      <c r="J6" s="23">
        <v>2</v>
      </c>
    </row>
    <row r="7" spans="1:10" x14ac:dyDescent="0.2">
      <c r="A7" s="1" t="s">
        <v>4</v>
      </c>
      <c r="B7" s="7">
        <f t="shared" si="2"/>
        <v>0.96610169491525422</v>
      </c>
      <c r="C7" s="7">
        <f t="shared" si="0"/>
        <v>0.95</v>
      </c>
      <c r="D7" s="8">
        <f t="shared" si="1"/>
        <v>0.95798319327731096</v>
      </c>
      <c r="E7" s="9">
        <v>60</v>
      </c>
      <c r="G7" s="1" t="s">
        <v>4</v>
      </c>
      <c r="H7" s="23">
        <v>57</v>
      </c>
      <c r="I7" s="23">
        <v>2</v>
      </c>
      <c r="J7" s="23">
        <v>3</v>
      </c>
    </row>
    <row r="8" spans="1:10" x14ac:dyDescent="0.2">
      <c r="A8" s="1" t="s">
        <v>7</v>
      </c>
      <c r="B8" s="7">
        <f t="shared" si="2"/>
        <v>0.90769230769230769</v>
      </c>
      <c r="C8" s="7">
        <f t="shared" si="0"/>
        <v>0.98333333333333328</v>
      </c>
      <c r="D8" s="8">
        <f t="shared" si="1"/>
        <v>0.94399999999999995</v>
      </c>
      <c r="E8" s="9">
        <v>60</v>
      </c>
      <c r="G8" s="1" t="s">
        <v>7</v>
      </c>
      <c r="H8" s="23">
        <v>59</v>
      </c>
      <c r="I8" s="23">
        <v>6</v>
      </c>
      <c r="J8" s="23">
        <v>1</v>
      </c>
    </row>
    <row r="9" spans="1:10" x14ac:dyDescent="0.2">
      <c r="A9" s="1" t="s">
        <v>8</v>
      </c>
      <c r="B9" s="7">
        <f t="shared" si="2"/>
        <v>0.90769230769230769</v>
      </c>
      <c r="C9" s="7">
        <f t="shared" si="0"/>
        <v>0.98333333333333328</v>
      </c>
      <c r="D9" s="8">
        <f t="shared" si="1"/>
        <v>0.94399999999999995</v>
      </c>
      <c r="E9" s="9">
        <v>60</v>
      </c>
      <c r="G9" s="1" t="s">
        <v>8</v>
      </c>
      <c r="H9" s="23">
        <v>59</v>
      </c>
      <c r="I9" s="23">
        <v>6</v>
      </c>
      <c r="J9" s="23">
        <v>1</v>
      </c>
    </row>
    <row r="10" spans="1:10" x14ac:dyDescent="0.2">
      <c r="A10" s="1" t="s">
        <v>9</v>
      </c>
      <c r="B10" s="7">
        <f t="shared" si="2"/>
        <v>0.90769230769230769</v>
      </c>
      <c r="C10" s="7">
        <f t="shared" si="0"/>
        <v>0.98333333333333328</v>
      </c>
      <c r="D10" s="8">
        <f t="shared" si="1"/>
        <v>0.94399999999999995</v>
      </c>
      <c r="E10" s="9">
        <v>60</v>
      </c>
      <c r="G10" s="1" t="s">
        <v>9</v>
      </c>
      <c r="H10" s="23">
        <v>59</v>
      </c>
      <c r="I10" s="23">
        <v>6</v>
      </c>
      <c r="J10" s="23">
        <v>1</v>
      </c>
    </row>
    <row r="11" spans="1:10" x14ac:dyDescent="0.2">
      <c r="A11" s="1" t="s">
        <v>10</v>
      </c>
      <c r="B11" s="7">
        <f t="shared" si="2"/>
        <v>0.93442622950819676</v>
      </c>
      <c r="C11" s="7">
        <f t="shared" si="0"/>
        <v>0.95</v>
      </c>
      <c r="D11" s="8">
        <f t="shared" si="1"/>
        <v>0.94214876033057837</v>
      </c>
      <c r="E11" s="9">
        <v>60</v>
      </c>
      <c r="G11" s="1" t="s">
        <v>10</v>
      </c>
      <c r="H11" s="23">
        <v>57</v>
      </c>
      <c r="I11" s="23">
        <v>4</v>
      </c>
      <c r="J11" s="23">
        <v>3</v>
      </c>
    </row>
    <row r="12" spans="1:10" x14ac:dyDescent="0.2">
      <c r="A12" s="1" t="s">
        <v>11</v>
      </c>
      <c r="B12" s="7">
        <f t="shared" si="2"/>
        <v>0.88059701492537312</v>
      </c>
      <c r="C12" s="7">
        <f t="shared" si="0"/>
        <v>0.98333333333333328</v>
      </c>
      <c r="D12" s="8">
        <f t="shared" si="1"/>
        <v>0.92913385826771655</v>
      </c>
      <c r="E12" s="9">
        <v>60</v>
      </c>
      <c r="G12" s="1" t="s">
        <v>11</v>
      </c>
      <c r="H12" s="23">
        <v>59</v>
      </c>
      <c r="I12" s="23">
        <v>8</v>
      </c>
      <c r="J12" s="23">
        <v>1</v>
      </c>
    </row>
    <row r="13" spans="1:10" ht="15" thickBot="1" x14ac:dyDescent="0.25">
      <c r="A13" s="6" t="s">
        <v>12</v>
      </c>
      <c r="B13" s="10">
        <f t="shared" si="2"/>
        <v>0.87301587301587302</v>
      </c>
      <c r="C13" s="10">
        <f t="shared" si="0"/>
        <v>0.91666666666666663</v>
      </c>
      <c r="D13" s="11">
        <f t="shared" si="1"/>
        <v>0.89430894308943099</v>
      </c>
      <c r="E13" s="9">
        <v>60</v>
      </c>
      <c r="G13" s="1" t="s">
        <v>12</v>
      </c>
      <c r="H13" s="23">
        <v>55</v>
      </c>
      <c r="I13" s="23">
        <v>8</v>
      </c>
      <c r="J13" s="23">
        <v>5</v>
      </c>
    </row>
    <row r="14" spans="1:10" x14ac:dyDescent="0.2">
      <c r="A14" s="14" t="s">
        <v>22</v>
      </c>
      <c r="B14" s="15">
        <f>AVERAGE(B2:B13)</f>
        <v>0.93420022965288763</v>
      </c>
      <c r="C14" s="15">
        <f t="shared" ref="C14:D14" si="3">AVERAGE(C2:C13)</f>
        <v>0.9624999999999998</v>
      </c>
      <c r="D14" s="16">
        <f t="shared" si="3"/>
        <v>0.94761384820905115</v>
      </c>
      <c r="E14" s="12"/>
    </row>
    <row r="15" spans="1:10" ht="15" thickBot="1" x14ac:dyDescent="0.25">
      <c r="A15" s="17" t="s">
        <v>23</v>
      </c>
      <c r="B15" s="18">
        <f>SUMPRODUCT(B2:B13,E2:E13)/SUM(E2:E13)</f>
        <v>0.9342002296528874</v>
      </c>
      <c r="C15" s="18">
        <f>SUMPRODUCT(C2:C13,E2:E13) / SUM(E2:E13)</f>
        <v>0.96250000000000002</v>
      </c>
      <c r="D15" s="19">
        <f>SUMPRODUCT(D2:D13,E2:E13) / SUM(E2:E13)</f>
        <v>0.94761384820905092</v>
      </c>
      <c r="E15" s="12"/>
    </row>
    <row r="17" spans="1:5" x14ac:dyDescent="0.2">
      <c r="A17" s="3"/>
      <c r="B17" s="4"/>
      <c r="C17" s="4"/>
      <c r="D17" s="4"/>
      <c r="E17" s="4"/>
    </row>
    <row r="18" spans="1:5" x14ac:dyDescent="0.2">
      <c r="A18" s="1" t="s">
        <v>19</v>
      </c>
      <c r="B18" s="7">
        <f>SUM(H2:H13)/(SUM(H2:H13)+SUM(J2:J13))</f>
        <v>0.96250000000000002</v>
      </c>
      <c r="C18" s="3"/>
      <c r="D18" s="3"/>
      <c r="E18" s="3"/>
    </row>
    <row r="19" spans="1:5" x14ac:dyDescent="0.2">
      <c r="A19" s="1" t="s">
        <v>20</v>
      </c>
      <c r="B19" s="7">
        <f>AVERAGE(D2:D13)</f>
        <v>0.94761384820905115</v>
      </c>
      <c r="C19" s="3"/>
      <c r="D19" s="3"/>
      <c r="E19" s="3"/>
    </row>
    <row r="20" spans="1:5" x14ac:dyDescent="0.2">
      <c r="A20" s="1" t="s">
        <v>21</v>
      </c>
      <c r="B20" s="7">
        <f>AVERAGE(B2:B13)</f>
        <v>0.93420022965288763</v>
      </c>
      <c r="C20" s="3"/>
      <c r="D20" s="3"/>
      <c r="E20" s="3"/>
    </row>
    <row r="21" spans="1:5" x14ac:dyDescent="0.2">
      <c r="A21" s="1" t="s">
        <v>14</v>
      </c>
      <c r="B21" s="7">
        <f>AVERAGE(C2:C13)</f>
        <v>0.9624999999999998</v>
      </c>
      <c r="C21" s="3"/>
      <c r="D21" s="3"/>
      <c r="E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A025-1A49-4724-9B8F-D706AB528940}">
  <dimension ref="A1:J21"/>
  <sheetViews>
    <sheetView workbookViewId="0">
      <selection activeCell="G18" sqref="G18"/>
    </sheetView>
  </sheetViews>
  <sheetFormatPr defaultRowHeight="14.25" x14ac:dyDescent="0.2"/>
  <cols>
    <col min="1" max="1" width="17.125" customWidth="1"/>
    <col min="2" max="2" width="17.875" customWidth="1"/>
    <col min="3" max="3" width="18.625" customWidth="1"/>
    <col min="4" max="4" width="20.75" customWidth="1"/>
    <col min="6" max="6" width="4.875" customWidth="1"/>
    <col min="7" max="7" width="18.625" customWidth="1"/>
  </cols>
  <sheetData>
    <row r="1" spans="1:10" ht="15.75" thickTop="1" thickBot="1" x14ac:dyDescent="0.25">
      <c r="A1" s="22" t="s">
        <v>0</v>
      </c>
      <c r="B1" s="1" t="s">
        <v>13</v>
      </c>
      <c r="C1" s="1" t="s">
        <v>14</v>
      </c>
      <c r="D1" s="5" t="s">
        <v>15</v>
      </c>
      <c r="E1" s="2" t="s">
        <v>24</v>
      </c>
      <c r="G1" s="22" t="s">
        <v>0</v>
      </c>
      <c r="H1" s="20" t="s">
        <v>16</v>
      </c>
      <c r="I1" s="13" t="s">
        <v>17</v>
      </c>
      <c r="J1" s="21" t="s">
        <v>18</v>
      </c>
    </row>
    <row r="2" spans="1:10" ht="15" thickTop="1" x14ac:dyDescent="0.2">
      <c r="A2" s="1" t="s">
        <v>1</v>
      </c>
      <c r="B2" s="7">
        <f>H2/(H2+I2)</f>
        <v>0.96666666666666667</v>
      </c>
      <c r="C2" s="7">
        <f>H2/(H2+J2)</f>
        <v>0.96666666666666667</v>
      </c>
      <c r="D2" s="8">
        <f>((B2*C2)/(B2+C2))*2</f>
        <v>0.96666666666666667</v>
      </c>
      <c r="E2" s="9">
        <v>60</v>
      </c>
      <c r="G2" s="1" t="s">
        <v>1</v>
      </c>
      <c r="H2" s="23">
        <v>58</v>
      </c>
      <c r="I2" s="23">
        <v>2</v>
      </c>
      <c r="J2" s="23">
        <v>2</v>
      </c>
    </row>
    <row r="3" spans="1:10" x14ac:dyDescent="0.2">
      <c r="A3" s="1" t="s">
        <v>2</v>
      </c>
      <c r="B3" s="7">
        <f>H3/(H3+I3)</f>
        <v>0.93442622950819676</v>
      </c>
      <c r="C3" s="7">
        <f t="shared" ref="C3:C13" si="0">H3/(H3+J3)</f>
        <v>0.95</v>
      </c>
      <c r="D3" s="8">
        <f t="shared" ref="D3:D13" si="1">((B3*C3)/(B3+C3))*2</f>
        <v>0.94214876033057837</v>
      </c>
      <c r="E3" s="9">
        <v>60</v>
      </c>
      <c r="G3" s="1" t="s">
        <v>2</v>
      </c>
      <c r="H3" s="23">
        <v>57</v>
      </c>
      <c r="I3" s="23">
        <v>4</v>
      </c>
      <c r="J3" s="23">
        <v>3</v>
      </c>
    </row>
    <row r="4" spans="1:10" x14ac:dyDescent="0.2">
      <c r="A4" s="1" t="s">
        <v>3</v>
      </c>
      <c r="B4" s="7">
        <f t="shared" ref="B4:B13" si="2">H4/(H4+I4)</f>
        <v>1</v>
      </c>
      <c r="C4" s="7">
        <f t="shared" si="0"/>
        <v>1</v>
      </c>
      <c r="D4" s="8">
        <f t="shared" si="1"/>
        <v>1</v>
      </c>
      <c r="E4" s="9">
        <v>60</v>
      </c>
      <c r="G4" s="1" t="s">
        <v>3</v>
      </c>
      <c r="H4" s="23">
        <v>60</v>
      </c>
      <c r="I4" s="23">
        <v>0</v>
      </c>
      <c r="J4" s="23">
        <v>0</v>
      </c>
    </row>
    <row r="5" spans="1:10" x14ac:dyDescent="0.2">
      <c r="A5" s="1" t="s">
        <v>5</v>
      </c>
      <c r="B5" s="7">
        <f t="shared" si="2"/>
        <v>0.98275862068965514</v>
      </c>
      <c r="C5" s="7">
        <f t="shared" si="0"/>
        <v>0.95</v>
      </c>
      <c r="D5" s="8">
        <f t="shared" si="1"/>
        <v>0.96610169491525422</v>
      </c>
      <c r="E5" s="9">
        <v>60</v>
      </c>
      <c r="G5" s="1" t="s">
        <v>5</v>
      </c>
      <c r="H5" s="23">
        <v>57</v>
      </c>
      <c r="I5" s="23">
        <v>1</v>
      </c>
      <c r="J5" s="23">
        <v>3</v>
      </c>
    </row>
    <row r="6" spans="1:10" x14ac:dyDescent="0.2">
      <c r="A6" s="1" t="s">
        <v>6</v>
      </c>
      <c r="B6" s="7">
        <f t="shared" si="2"/>
        <v>0.96721311475409832</v>
      </c>
      <c r="C6" s="7">
        <f t="shared" si="0"/>
        <v>0.98333333333333328</v>
      </c>
      <c r="D6" s="8">
        <f t="shared" si="1"/>
        <v>0.97520661157024779</v>
      </c>
      <c r="E6" s="9">
        <v>60</v>
      </c>
      <c r="G6" s="1" t="s">
        <v>6</v>
      </c>
      <c r="H6" s="23">
        <v>59</v>
      </c>
      <c r="I6" s="23">
        <v>2</v>
      </c>
      <c r="J6" s="23">
        <v>1</v>
      </c>
    </row>
    <row r="7" spans="1:10" x14ac:dyDescent="0.2">
      <c r="A7" s="1" t="s">
        <v>4</v>
      </c>
      <c r="B7" s="7">
        <f t="shared" si="2"/>
        <v>0.98333333333333328</v>
      </c>
      <c r="C7" s="7">
        <f t="shared" si="0"/>
        <v>0.98333333333333328</v>
      </c>
      <c r="D7" s="8">
        <f t="shared" si="1"/>
        <v>0.98333333333333328</v>
      </c>
      <c r="E7" s="9">
        <v>60</v>
      </c>
      <c r="G7" s="1" t="s">
        <v>4</v>
      </c>
      <c r="H7" s="23">
        <v>59</v>
      </c>
      <c r="I7" s="23">
        <v>1</v>
      </c>
      <c r="J7" s="23">
        <v>1</v>
      </c>
    </row>
    <row r="8" spans="1:10" x14ac:dyDescent="0.2">
      <c r="A8" s="1" t="s">
        <v>7</v>
      </c>
      <c r="B8" s="7">
        <f t="shared" si="2"/>
        <v>0.967741935483871</v>
      </c>
      <c r="C8" s="7">
        <f t="shared" si="0"/>
        <v>1</v>
      </c>
      <c r="D8" s="8">
        <f t="shared" si="1"/>
        <v>0.98360655737704916</v>
      </c>
      <c r="E8" s="9">
        <v>60</v>
      </c>
      <c r="G8" s="1" t="s">
        <v>7</v>
      </c>
      <c r="H8" s="23">
        <v>60</v>
      </c>
      <c r="I8" s="23">
        <v>2</v>
      </c>
      <c r="J8" s="23">
        <v>0</v>
      </c>
    </row>
    <row r="9" spans="1:10" x14ac:dyDescent="0.2">
      <c r="A9" s="1" t="s">
        <v>8</v>
      </c>
      <c r="B9" s="7">
        <f t="shared" si="2"/>
        <v>0.9375</v>
      </c>
      <c r="C9" s="7">
        <f t="shared" si="0"/>
        <v>1</v>
      </c>
      <c r="D9" s="8">
        <f t="shared" si="1"/>
        <v>0.967741935483871</v>
      </c>
      <c r="E9" s="9">
        <v>60</v>
      </c>
      <c r="G9" s="1" t="s">
        <v>8</v>
      </c>
      <c r="H9" s="23">
        <v>60</v>
      </c>
      <c r="I9" s="23">
        <v>4</v>
      </c>
      <c r="J9" s="23">
        <v>0</v>
      </c>
    </row>
    <row r="10" spans="1:10" x14ac:dyDescent="0.2">
      <c r="A10" s="1" t="s">
        <v>9</v>
      </c>
      <c r="B10" s="7">
        <f t="shared" si="2"/>
        <v>0.96721311475409832</v>
      </c>
      <c r="C10" s="7">
        <f t="shared" si="0"/>
        <v>0.98333333333333328</v>
      </c>
      <c r="D10" s="8">
        <f t="shared" si="1"/>
        <v>0.97520661157024779</v>
      </c>
      <c r="E10" s="9">
        <v>60</v>
      </c>
      <c r="G10" s="1" t="s">
        <v>9</v>
      </c>
      <c r="H10" s="23">
        <v>59</v>
      </c>
      <c r="I10" s="23">
        <v>2</v>
      </c>
      <c r="J10" s="23">
        <v>1</v>
      </c>
    </row>
    <row r="11" spans="1:10" x14ac:dyDescent="0.2">
      <c r="A11" s="1" t="s">
        <v>10</v>
      </c>
      <c r="B11" s="7">
        <f t="shared" si="2"/>
        <v>0.98333333333333328</v>
      </c>
      <c r="C11" s="7">
        <f t="shared" si="0"/>
        <v>0.98333333333333328</v>
      </c>
      <c r="D11" s="8">
        <f t="shared" si="1"/>
        <v>0.98333333333333328</v>
      </c>
      <c r="E11" s="9">
        <v>60</v>
      </c>
      <c r="G11" s="1" t="s">
        <v>10</v>
      </c>
      <c r="H11" s="23">
        <v>59</v>
      </c>
      <c r="I11" s="23">
        <v>1</v>
      </c>
      <c r="J11" s="23">
        <v>1</v>
      </c>
    </row>
    <row r="12" spans="1:10" x14ac:dyDescent="0.2">
      <c r="A12" s="1" t="s">
        <v>11</v>
      </c>
      <c r="B12" s="7">
        <f t="shared" si="2"/>
        <v>0.98333333333333328</v>
      </c>
      <c r="C12" s="7">
        <f t="shared" si="0"/>
        <v>0.98333333333333328</v>
      </c>
      <c r="D12" s="8">
        <f t="shared" si="1"/>
        <v>0.98333333333333328</v>
      </c>
      <c r="E12" s="9">
        <v>60</v>
      </c>
      <c r="G12" s="1" t="s">
        <v>11</v>
      </c>
      <c r="H12" s="23">
        <v>59</v>
      </c>
      <c r="I12" s="23">
        <v>1</v>
      </c>
      <c r="J12" s="23">
        <v>1</v>
      </c>
    </row>
    <row r="13" spans="1:10" ht="15" thickBot="1" x14ac:dyDescent="0.25">
      <c r="A13" s="6" t="s">
        <v>12</v>
      </c>
      <c r="B13" s="10">
        <f t="shared" si="2"/>
        <v>0.93650793650793651</v>
      </c>
      <c r="C13" s="10">
        <f t="shared" si="0"/>
        <v>0.98333333333333328</v>
      </c>
      <c r="D13" s="11">
        <f t="shared" si="1"/>
        <v>0.95934959349593507</v>
      </c>
      <c r="E13" s="9">
        <v>60</v>
      </c>
      <c r="G13" s="1" t="s">
        <v>12</v>
      </c>
      <c r="H13" s="23">
        <v>59</v>
      </c>
      <c r="I13" s="23">
        <v>4</v>
      </c>
      <c r="J13" s="23">
        <v>1</v>
      </c>
    </row>
    <row r="14" spans="1:10" x14ac:dyDescent="0.2">
      <c r="A14" s="14" t="s">
        <v>22</v>
      </c>
      <c r="B14" s="15">
        <f>AVERAGE(B2:B13)</f>
        <v>0.96750230153037675</v>
      </c>
      <c r="C14" s="15">
        <f t="shared" ref="C14:D14" si="3">AVERAGE(C2:C13)</f>
        <v>0.98055555555555529</v>
      </c>
      <c r="D14" s="16">
        <f t="shared" si="3"/>
        <v>0.97383570261748742</v>
      </c>
      <c r="E14" s="12"/>
    </row>
    <row r="15" spans="1:10" ht="15" thickBot="1" x14ac:dyDescent="0.25">
      <c r="A15" s="17" t="s">
        <v>23</v>
      </c>
      <c r="B15" s="18">
        <f>SUMPRODUCT(B2:B13,E2:E13)/SUM(E2:E13)</f>
        <v>0.96750230153037675</v>
      </c>
      <c r="C15" s="18">
        <f>SUMPRODUCT(C2:C13,E2:E13) / SUM(E2:E13)</f>
        <v>0.98055555555555551</v>
      </c>
      <c r="D15" s="19">
        <f>SUMPRODUCT(D2:D13,E2:E13) / SUM(E2:E13)</f>
        <v>0.97383570261748753</v>
      </c>
      <c r="E15" s="12"/>
    </row>
    <row r="17" spans="1:5" x14ac:dyDescent="0.2">
      <c r="A17" s="3"/>
      <c r="B17" s="4"/>
      <c r="C17" s="4"/>
      <c r="D17" s="4"/>
      <c r="E17" s="4"/>
    </row>
    <row r="18" spans="1:5" x14ac:dyDescent="0.2">
      <c r="A18" s="1" t="s">
        <v>19</v>
      </c>
      <c r="B18" s="7">
        <f>SUM(H2:H13)/(SUM(H2:H13)+SUM(J2:J13))</f>
        <v>0.98055555555555551</v>
      </c>
      <c r="C18" s="3"/>
      <c r="D18" s="3"/>
      <c r="E18" s="3"/>
    </row>
    <row r="19" spans="1:5" x14ac:dyDescent="0.2">
      <c r="A19" s="1" t="s">
        <v>20</v>
      </c>
      <c r="B19" s="7">
        <f>AVERAGE(D2:D13)</f>
        <v>0.97383570261748742</v>
      </c>
      <c r="C19" s="3"/>
      <c r="D19" s="3"/>
      <c r="E19" s="3"/>
    </row>
    <row r="20" spans="1:5" x14ac:dyDescent="0.2">
      <c r="A20" s="1" t="s">
        <v>21</v>
      </c>
      <c r="B20" s="7">
        <f>AVERAGE(B2:B13)</f>
        <v>0.96750230153037675</v>
      </c>
      <c r="C20" s="3"/>
      <c r="D20" s="3"/>
      <c r="E20" s="3"/>
    </row>
    <row r="21" spans="1:5" x14ac:dyDescent="0.2">
      <c r="A21" s="1" t="s">
        <v>14</v>
      </c>
      <c r="B21" s="7">
        <f>AVERAGE(C2:C13)</f>
        <v>0.98055555555555529</v>
      </c>
      <c r="C21" s="3"/>
      <c r="D21" s="3"/>
      <c r="E2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9DCF-555B-4ED5-ABBC-2E2A9FBFEAB1}">
  <dimension ref="A1:J21"/>
  <sheetViews>
    <sheetView tabSelected="1" workbookViewId="0">
      <selection activeCell="I14" sqref="I14"/>
    </sheetView>
  </sheetViews>
  <sheetFormatPr defaultRowHeight="14.25" x14ac:dyDescent="0.2"/>
  <cols>
    <col min="1" max="1" width="17.125" customWidth="1"/>
    <col min="2" max="2" width="17.875" customWidth="1"/>
    <col min="3" max="3" width="18.625" customWidth="1"/>
    <col min="4" max="4" width="20.75" customWidth="1"/>
    <col min="6" max="6" width="4.875" customWidth="1"/>
    <col min="7" max="7" width="18.625" customWidth="1"/>
  </cols>
  <sheetData>
    <row r="1" spans="1:10" ht="15.75" thickTop="1" thickBot="1" x14ac:dyDescent="0.25">
      <c r="A1" s="22" t="s">
        <v>0</v>
      </c>
      <c r="B1" s="1" t="s">
        <v>13</v>
      </c>
      <c r="C1" s="1" t="s">
        <v>14</v>
      </c>
      <c r="D1" s="5" t="s">
        <v>15</v>
      </c>
      <c r="E1" s="2" t="s">
        <v>24</v>
      </c>
      <c r="G1" s="22" t="s">
        <v>0</v>
      </c>
      <c r="H1" s="20" t="s">
        <v>16</v>
      </c>
      <c r="I1" s="13" t="s">
        <v>17</v>
      </c>
      <c r="J1" s="21" t="s">
        <v>18</v>
      </c>
    </row>
    <row r="2" spans="1:10" ht="15" thickTop="1" x14ac:dyDescent="0.2">
      <c r="A2" s="1" t="s">
        <v>1</v>
      </c>
      <c r="B2" s="7">
        <f>H2/(H2+I2)</f>
        <v>0.98333333333333328</v>
      </c>
      <c r="C2" s="7">
        <f>H2/(H2+J2)</f>
        <v>0.98333333333333328</v>
      </c>
      <c r="D2" s="8">
        <f>((B2*C2)/(B2+C2))*2</f>
        <v>0.98333333333333328</v>
      </c>
      <c r="E2" s="9">
        <v>60</v>
      </c>
      <c r="G2" s="1" t="s">
        <v>1</v>
      </c>
      <c r="H2" s="23">
        <v>59</v>
      </c>
      <c r="I2" s="23">
        <v>1</v>
      </c>
      <c r="J2" s="23">
        <f>60-H2</f>
        <v>1</v>
      </c>
    </row>
    <row r="3" spans="1:10" x14ac:dyDescent="0.2">
      <c r="A3" s="1" t="s">
        <v>2</v>
      </c>
      <c r="B3" s="7">
        <f>H3/(H3+I3)</f>
        <v>0.98333333333333328</v>
      </c>
      <c r="C3" s="7">
        <f t="shared" ref="C3:C13" si="0">H3/(H3+J3)</f>
        <v>0.98333333333333328</v>
      </c>
      <c r="D3" s="8">
        <f t="shared" ref="D3:D13" si="1">((B3*C3)/(B3+C3))*2</f>
        <v>0.98333333333333328</v>
      </c>
      <c r="E3" s="9">
        <v>60</v>
      </c>
      <c r="G3" s="1" t="s">
        <v>2</v>
      </c>
      <c r="H3" s="23">
        <v>59</v>
      </c>
      <c r="I3" s="23">
        <v>1</v>
      </c>
      <c r="J3" s="23">
        <f t="shared" ref="J3:J13" si="2">60-H3</f>
        <v>1</v>
      </c>
    </row>
    <row r="4" spans="1:10" x14ac:dyDescent="0.2">
      <c r="A4" s="1" t="s">
        <v>3</v>
      </c>
      <c r="B4" s="7">
        <f t="shared" ref="B4:B13" si="3">H4/(H4+I4)</f>
        <v>1</v>
      </c>
      <c r="C4" s="7">
        <f t="shared" si="0"/>
        <v>1</v>
      </c>
      <c r="D4" s="8">
        <f t="shared" si="1"/>
        <v>1</v>
      </c>
      <c r="E4" s="9">
        <v>60</v>
      </c>
      <c r="G4" s="1" t="s">
        <v>3</v>
      </c>
      <c r="H4" s="23">
        <v>60</v>
      </c>
      <c r="I4" s="23">
        <v>0</v>
      </c>
      <c r="J4" s="23">
        <f t="shared" si="2"/>
        <v>0</v>
      </c>
    </row>
    <row r="5" spans="1:10" x14ac:dyDescent="0.2">
      <c r="A5" s="1" t="s">
        <v>5</v>
      </c>
      <c r="B5" s="7">
        <f t="shared" si="3"/>
        <v>0.98333333333333328</v>
      </c>
      <c r="C5" s="7">
        <f t="shared" si="0"/>
        <v>0.98333333333333328</v>
      </c>
      <c r="D5" s="8">
        <f t="shared" si="1"/>
        <v>0.98333333333333328</v>
      </c>
      <c r="E5" s="9">
        <v>60</v>
      </c>
      <c r="G5" s="1" t="s">
        <v>5</v>
      </c>
      <c r="H5" s="23">
        <v>59</v>
      </c>
      <c r="I5" s="23">
        <v>1</v>
      </c>
      <c r="J5" s="23">
        <f t="shared" si="2"/>
        <v>1</v>
      </c>
    </row>
    <row r="6" spans="1:10" x14ac:dyDescent="0.2">
      <c r="A6" s="1" t="s">
        <v>6</v>
      </c>
      <c r="B6" s="7">
        <f t="shared" si="3"/>
        <v>0.98360655737704916</v>
      </c>
      <c r="C6" s="7">
        <f t="shared" si="0"/>
        <v>1</v>
      </c>
      <c r="D6" s="8">
        <f t="shared" si="1"/>
        <v>0.99173553719008267</v>
      </c>
      <c r="E6" s="9">
        <v>60</v>
      </c>
      <c r="G6" s="1" t="s">
        <v>6</v>
      </c>
      <c r="H6" s="23">
        <v>60</v>
      </c>
      <c r="I6" s="23">
        <v>1</v>
      </c>
      <c r="J6" s="23">
        <f t="shared" si="2"/>
        <v>0</v>
      </c>
    </row>
    <row r="7" spans="1:10" x14ac:dyDescent="0.2">
      <c r="A7" s="1" t="s">
        <v>4</v>
      </c>
      <c r="B7" s="7">
        <f t="shared" si="3"/>
        <v>0.95238095238095233</v>
      </c>
      <c r="C7" s="7">
        <f t="shared" si="0"/>
        <v>1</v>
      </c>
      <c r="D7" s="8">
        <f t="shared" si="1"/>
        <v>0.97560975609756095</v>
      </c>
      <c r="E7" s="9">
        <v>60</v>
      </c>
      <c r="G7" s="1" t="s">
        <v>4</v>
      </c>
      <c r="H7" s="23">
        <v>60</v>
      </c>
      <c r="I7" s="23">
        <v>3</v>
      </c>
      <c r="J7" s="23">
        <f t="shared" si="2"/>
        <v>0</v>
      </c>
    </row>
    <row r="8" spans="1:10" x14ac:dyDescent="0.2">
      <c r="A8" s="1" t="s">
        <v>7</v>
      </c>
      <c r="B8" s="7">
        <f t="shared" si="3"/>
        <v>0.98360655737704916</v>
      </c>
      <c r="C8" s="7">
        <f t="shared" si="0"/>
        <v>1</v>
      </c>
      <c r="D8" s="8">
        <f t="shared" si="1"/>
        <v>0.99173553719008267</v>
      </c>
      <c r="E8" s="9">
        <v>60</v>
      </c>
      <c r="G8" s="1" t="s">
        <v>7</v>
      </c>
      <c r="H8" s="23">
        <v>60</v>
      </c>
      <c r="I8" s="23">
        <v>1</v>
      </c>
      <c r="J8" s="23">
        <f t="shared" si="2"/>
        <v>0</v>
      </c>
    </row>
    <row r="9" spans="1:10" x14ac:dyDescent="0.2">
      <c r="A9" s="1" t="s">
        <v>8</v>
      </c>
      <c r="B9" s="7">
        <f t="shared" si="3"/>
        <v>0.967741935483871</v>
      </c>
      <c r="C9" s="7">
        <f t="shared" si="0"/>
        <v>1</v>
      </c>
      <c r="D9" s="8">
        <f t="shared" si="1"/>
        <v>0.98360655737704916</v>
      </c>
      <c r="E9" s="9">
        <v>60</v>
      </c>
      <c r="G9" s="1" t="s">
        <v>8</v>
      </c>
      <c r="H9" s="23">
        <v>60</v>
      </c>
      <c r="I9" s="23">
        <v>2</v>
      </c>
      <c r="J9" s="23">
        <f t="shared" si="2"/>
        <v>0</v>
      </c>
    </row>
    <row r="10" spans="1:10" x14ac:dyDescent="0.2">
      <c r="A10" s="1" t="s">
        <v>9</v>
      </c>
      <c r="B10" s="7">
        <f t="shared" si="3"/>
        <v>0.98333333333333328</v>
      </c>
      <c r="C10" s="7">
        <f t="shared" si="0"/>
        <v>0.98333333333333328</v>
      </c>
      <c r="D10" s="8">
        <f t="shared" si="1"/>
        <v>0.98333333333333328</v>
      </c>
      <c r="E10" s="9">
        <v>60</v>
      </c>
      <c r="G10" s="1" t="s">
        <v>9</v>
      </c>
      <c r="H10" s="23">
        <v>59</v>
      </c>
      <c r="I10" s="23">
        <v>1</v>
      </c>
      <c r="J10" s="23">
        <f t="shared" si="2"/>
        <v>1</v>
      </c>
    </row>
    <row r="11" spans="1:10" x14ac:dyDescent="0.2">
      <c r="A11" s="1" t="s">
        <v>10</v>
      </c>
      <c r="B11" s="7">
        <f t="shared" si="3"/>
        <v>0.96721311475409832</v>
      </c>
      <c r="C11" s="7">
        <f t="shared" si="0"/>
        <v>0.98333333333333328</v>
      </c>
      <c r="D11" s="8">
        <f t="shared" si="1"/>
        <v>0.97520661157024779</v>
      </c>
      <c r="E11" s="9">
        <v>60</v>
      </c>
      <c r="G11" s="1" t="s">
        <v>10</v>
      </c>
      <c r="H11" s="23">
        <v>59</v>
      </c>
      <c r="I11" s="23">
        <v>2</v>
      </c>
      <c r="J11" s="23">
        <f t="shared" si="2"/>
        <v>1</v>
      </c>
    </row>
    <row r="12" spans="1:10" x14ac:dyDescent="0.2">
      <c r="A12" s="1" t="s">
        <v>11</v>
      </c>
      <c r="B12" s="7">
        <f t="shared" si="3"/>
        <v>0.96721311475409832</v>
      </c>
      <c r="C12" s="7">
        <f t="shared" si="0"/>
        <v>0.98333333333333328</v>
      </c>
      <c r="D12" s="8">
        <f t="shared" si="1"/>
        <v>0.97520661157024779</v>
      </c>
      <c r="E12" s="9">
        <v>60</v>
      </c>
      <c r="G12" s="1" t="s">
        <v>11</v>
      </c>
      <c r="H12" s="23">
        <v>59</v>
      </c>
      <c r="I12" s="23">
        <v>2</v>
      </c>
      <c r="J12" s="23">
        <f t="shared" si="2"/>
        <v>1</v>
      </c>
    </row>
    <row r="13" spans="1:10" ht="15" thickBot="1" x14ac:dyDescent="0.25">
      <c r="A13" s="6" t="s">
        <v>12</v>
      </c>
      <c r="B13" s="10">
        <f t="shared" si="3"/>
        <v>0.98275862068965514</v>
      </c>
      <c r="C13" s="10">
        <f t="shared" si="0"/>
        <v>0.95</v>
      </c>
      <c r="D13" s="11">
        <f t="shared" si="1"/>
        <v>0.96610169491525422</v>
      </c>
      <c r="E13" s="9">
        <v>60</v>
      </c>
      <c r="G13" s="1" t="s">
        <v>12</v>
      </c>
      <c r="H13" s="23">
        <v>57</v>
      </c>
      <c r="I13" s="23">
        <v>1</v>
      </c>
      <c r="J13" s="23">
        <f t="shared" si="2"/>
        <v>3</v>
      </c>
    </row>
    <row r="14" spans="1:10" x14ac:dyDescent="0.2">
      <c r="A14" s="14" t="s">
        <v>22</v>
      </c>
      <c r="B14" s="15">
        <f>AVERAGE(B2:B13)</f>
        <v>0.97815451551250898</v>
      </c>
      <c r="C14" s="15">
        <f t="shared" ref="C14:D14" si="4">AVERAGE(C2:C13)</f>
        <v>0.98749999999999982</v>
      </c>
      <c r="D14" s="16">
        <f t="shared" si="4"/>
        <v>0.98271130327032141</v>
      </c>
      <c r="E14" s="12"/>
    </row>
    <row r="15" spans="1:10" ht="15" thickBot="1" x14ac:dyDescent="0.25">
      <c r="A15" s="17" t="s">
        <v>23</v>
      </c>
      <c r="B15" s="18">
        <f>SUMPRODUCT(B2:B13,E2:E13)/SUM(E2:E13)</f>
        <v>0.97815451551250876</v>
      </c>
      <c r="C15" s="18">
        <f>SUMPRODUCT(C2:C13,E2:E13) / SUM(E2:E13)</f>
        <v>0.98750000000000004</v>
      </c>
      <c r="D15" s="19">
        <f>SUMPRODUCT(D2:D13,E2:E13) / SUM(E2:E13)</f>
        <v>0.98271130327032163</v>
      </c>
      <c r="E15" s="12"/>
    </row>
    <row r="17" spans="1:5" x14ac:dyDescent="0.2">
      <c r="A17" s="3"/>
      <c r="B17" s="4"/>
      <c r="C17" s="4"/>
      <c r="D17" s="4"/>
      <c r="E17" s="4"/>
    </row>
    <row r="18" spans="1:5" x14ac:dyDescent="0.2">
      <c r="A18" s="1" t="s">
        <v>19</v>
      </c>
      <c r="B18" s="7">
        <f>SUM(H2:H13)/(SUM(H2:H13)+SUM(J2:J13))</f>
        <v>0.98750000000000004</v>
      </c>
      <c r="C18" s="3"/>
      <c r="D18" s="3"/>
      <c r="E18" s="3"/>
    </row>
    <row r="19" spans="1:5" x14ac:dyDescent="0.2">
      <c r="A19" s="1" t="s">
        <v>20</v>
      </c>
      <c r="B19" s="7">
        <f>AVERAGE(D2:D13)</f>
        <v>0.98271130327032141</v>
      </c>
      <c r="C19" s="3"/>
      <c r="D19" s="3"/>
      <c r="E19" s="3"/>
    </row>
    <row r="20" spans="1:5" x14ac:dyDescent="0.2">
      <c r="A20" s="1" t="s">
        <v>21</v>
      </c>
      <c r="B20" s="7">
        <f>AVERAGE(B2:B13)</f>
        <v>0.97815451551250898</v>
      </c>
      <c r="C20" s="3"/>
      <c r="D20" s="3"/>
      <c r="E20" s="3"/>
    </row>
    <row r="21" spans="1:5" x14ac:dyDescent="0.2">
      <c r="A21" s="1" t="s">
        <v>14</v>
      </c>
      <c r="B21" s="7">
        <f>AVERAGE(C2:C13)</f>
        <v>0.98749999999999982</v>
      </c>
      <c r="C21" s="3"/>
      <c r="D21" s="3"/>
      <c r="E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</vt:lpstr>
      <vt:lpstr>Resnet18</vt:lpstr>
      <vt:lpstr>Resnet34</vt:lpstr>
      <vt:lpstr>Resnet50</vt:lpstr>
      <vt:lpstr>YoloV8</vt:lpstr>
      <vt:lpstr>YoloV9</vt:lpstr>
      <vt:lpstr>YoloV11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Natthawat Phumphuang</dc:creator>
  <cp:lastModifiedBy>Natthawat Phumphuang</cp:lastModifiedBy>
  <dcterms:created xsi:type="dcterms:W3CDTF">2025-02-17T19:09:05Z</dcterms:created>
  <dcterms:modified xsi:type="dcterms:W3CDTF">2025-02-18T06:25:22Z</dcterms:modified>
</cp:coreProperties>
</file>