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okjong_2\Desktop\Programming\cryptoauto\"/>
    </mc:Choice>
  </mc:AlternateContent>
  <xr:revisionPtr revIDLastSave="0" documentId="13_ncr:1_{4B28AAD3-FDC3-4C33-A1BB-08CD8E41DD7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" l="1"/>
  <c r="I7" i="2"/>
  <c r="J7" i="2"/>
  <c r="K7" i="2"/>
  <c r="L7" i="2"/>
  <c r="M7" i="2" s="1"/>
  <c r="N7" i="2"/>
  <c r="O7" i="2" s="1"/>
  <c r="P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6" i="2"/>
  <c r="I4" i="2"/>
  <c r="I5" i="2" s="1"/>
  <c r="G5" i="2"/>
  <c r="J4" i="2"/>
  <c r="L4" i="2" s="1"/>
  <c r="N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5" i="1"/>
  <c r="I4" i="1"/>
  <c r="I5" i="1" s="1"/>
  <c r="K5" i="1" s="1"/>
  <c r="J4" i="1"/>
  <c r="L4" i="1" s="1"/>
  <c r="I8" i="2" l="1"/>
  <c r="J5" i="2"/>
  <c r="L5" i="2" s="1"/>
  <c r="K5" i="2"/>
  <c r="K4" i="2"/>
  <c r="J5" i="1"/>
  <c r="L5" i="1"/>
  <c r="K4" i="1"/>
  <c r="P4" i="1" s="1"/>
  <c r="M4" i="1"/>
  <c r="K8" i="2" l="1"/>
  <c r="J8" i="2"/>
  <c r="L8" i="2" s="1"/>
  <c r="M5" i="2"/>
  <c r="N5" i="2"/>
  <c r="M4" i="2"/>
  <c r="P4" i="2"/>
  <c r="R4" i="1"/>
  <c r="M5" i="1"/>
  <c r="M8" i="2" l="1"/>
  <c r="O8" i="2"/>
  <c r="N8" i="2"/>
  <c r="J6" i="2"/>
  <c r="L6" i="2" s="1"/>
  <c r="I6" i="2"/>
  <c r="K6" i="2" s="1"/>
  <c r="R4" i="2"/>
  <c r="P5" i="2"/>
  <c r="O5" i="2"/>
  <c r="J6" i="1"/>
  <c r="O5" i="1"/>
  <c r="P5" i="1"/>
  <c r="T4" i="1"/>
  <c r="S4" i="1"/>
  <c r="I6" i="1"/>
  <c r="P8" i="2" l="1"/>
  <c r="J9" i="2"/>
  <c r="L9" i="2" s="1"/>
  <c r="I9" i="2"/>
  <c r="N6" i="2"/>
  <c r="P6" i="2" s="1"/>
  <c r="R6" i="2" s="1"/>
  <c r="M6" i="2"/>
  <c r="R5" i="2"/>
  <c r="T4" i="2"/>
  <c r="S4" i="2"/>
  <c r="K6" i="1"/>
  <c r="N6" i="1" s="1"/>
  <c r="L6" i="1"/>
  <c r="R5" i="1"/>
  <c r="K9" i="2" l="1"/>
  <c r="T6" i="2"/>
  <c r="S6" i="2"/>
  <c r="O6" i="2"/>
  <c r="T5" i="2"/>
  <c r="S5" i="2"/>
  <c r="M6" i="1"/>
  <c r="J7" i="1" s="1"/>
  <c r="T5" i="1"/>
  <c r="S5" i="1"/>
  <c r="M9" i="2" l="1"/>
  <c r="O9" i="2"/>
  <c r="N9" i="2"/>
  <c r="O6" i="1"/>
  <c r="L7" i="1"/>
  <c r="P6" i="1"/>
  <c r="R6" i="1" s="1"/>
  <c r="T6" i="1" s="1"/>
  <c r="I7" i="1"/>
  <c r="J10" i="2" l="1"/>
  <c r="L10" i="2" s="1"/>
  <c r="P9" i="2"/>
  <c r="I10" i="2"/>
  <c r="S6" i="1"/>
  <c r="K7" i="1"/>
  <c r="N7" i="1" s="1"/>
  <c r="K10" i="2" l="1"/>
  <c r="M7" i="1"/>
  <c r="O7" i="1"/>
  <c r="J8" i="1"/>
  <c r="L8" i="1" s="1"/>
  <c r="I8" i="1"/>
  <c r="P7" i="1"/>
  <c r="M10" i="2" l="1"/>
  <c r="O10" i="2"/>
  <c r="N10" i="2"/>
  <c r="K8" i="1"/>
  <c r="N8" i="1" s="1"/>
  <c r="R7" i="1"/>
  <c r="J11" i="2" l="1"/>
  <c r="L11" i="2" s="1"/>
  <c r="P10" i="2"/>
  <c r="I11" i="2"/>
  <c r="M8" i="1"/>
  <c r="I9" i="1" s="1"/>
  <c r="K9" i="1" s="1"/>
  <c r="N9" i="1" s="1"/>
  <c r="P8" i="1"/>
  <c r="J9" i="1"/>
  <c r="L9" i="1" s="1"/>
  <c r="O8" i="1"/>
  <c r="T7" i="1"/>
  <c r="S7" i="1"/>
  <c r="K11" i="2" l="1"/>
  <c r="M9" i="1"/>
  <c r="J10" i="1" s="1"/>
  <c r="L10" i="1" s="1"/>
  <c r="I10" i="1"/>
  <c r="R8" i="1"/>
  <c r="P9" i="1"/>
  <c r="R9" i="1" s="1"/>
  <c r="O9" i="1"/>
  <c r="M11" i="2" l="1"/>
  <c r="O11" i="2"/>
  <c r="N11" i="2"/>
  <c r="T8" i="1"/>
  <c r="S8" i="1"/>
  <c r="T9" i="1"/>
  <c r="S9" i="1"/>
  <c r="K10" i="1"/>
  <c r="N10" i="1" s="1"/>
  <c r="P11" i="2" l="1"/>
  <c r="I12" i="2"/>
  <c r="M10" i="1"/>
  <c r="O10" i="1" s="1"/>
  <c r="K12" i="2" l="1"/>
  <c r="J12" i="2"/>
  <c r="L12" i="2" s="1"/>
  <c r="P10" i="1"/>
  <c r="J11" i="1"/>
  <c r="L11" i="1" s="1"/>
  <c r="I11" i="1"/>
  <c r="M12" i="2" l="1"/>
  <c r="O12" i="2"/>
  <c r="N12" i="2"/>
  <c r="K11" i="1"/>
  <c r="N11" i="1" s="1"/>
  <c r="R10" i="1"/>
  <c r="J13" i="2" l="1"/>
  <c r="L13" i="2" s="1"/>
  <c r="P12" i="2"/>
  <c r="I13" i="2"/>
  <c r="S10" i="1"/>
  <c r="T10" i="1"/>
  <c r="M11" i="1"/>
  <c r="K13" i="2" l="1"/>
  <c r="J12" i="1"/>
  <c r="L12" i="1" s="1"/>
  <c r="I12" i="1"/>
  <c r="P11" i="1"/>
  <c r="O11" i="1"/>
  <c r="M13" i="2" l="1"/>
  <c r="N13" i="2"/>
  <c r="K12" i="1"/>
  <c r="N12" i="1" s="1"/>
  <c r="R11" i="1"/>
  <c r="J14" i="2" l="1"/>
  <c r="L14" i="2" s="1"/>
  <c r="I14" i="2"/>
  <c r="P13" i="2"/>
  <c r="O13" i="2"/>
  <c r="S11" i="1"/>
  <c r="T11" i="1"/>
  <c r="M12" i="1"/>
  <c r="O12" i="1" s="1"/>
  <c r="K14" i="2" l="1"/>
  <c r="J13" i="1"/>
  <c r="L13" i="1" s="1"/>
  <c r="I13" i="1"/>
  <c r="P12" i="1"/>
  <c r="M14" i="2" l="1"/>
  <c r="O14" i="2"/>
  <c r="N14" i="2"/>
  <c r="R12" i="1"/>
  <c r="K13" i="1"/>
  <c r="N13" i="1" s="1"/>
  <c r="P14" i="2" l="1"/>
  <c r="I15" i="2"/>
  <c r="M13" i="1"/>
  <c r="O13" i="1" s="1"/>
  <c r="T12" i="1"/>
  <c r="S12" i="1"/>
  <c r="K15" i="2" l="1"/>
  <c r="J15" i="2"/>
  <c r="L15" i="2" s="1"/>
  <c r="J14" i="1"/>
  <c r="L14" i="1" s="1"/>
  <c r="I14" i="1"/>
  <c r="P13" i="1"/>
  <c r="M15" i="2" l="1"/>
  <c r="O15" i="2"/>
  <c r="N15" i="2"/>
  <c r="K14" i="1"/>
  <c r="N14" i="1" s="1"/>
  <c r="R13" i="1"/>
  <c r="J16" i="2" l="1"/>
  <c r="L16" i="2" s="1"/>
  <c r="P15" i="2"/>
  <c r="I16" i="2"/>
  <c r="S13" i="1"/>
  <c r="T13" i="1"/>
  <c r="M14" i="1"/>
  <c r="O14" i="1" s="1"/>
  <c r="K16" i="2" l="1"/>
  <c r="J15" i="1"/>
  <c r="L15" i="1" s="1"/>
  <c r="P14" i="1"/>
  <c r="I15" i="1"/>
  <c r="M16" i="2" l="1"/>
  <c r="O16" i="2"/>
  <c r="N16" i="2"/>
  <c r="R14" i="1"/>
  <c r="K15" i="1"/>
  <c r="N15" i="1" s="1"/>
  <c r="J17" i="2" l="1"/>
  <c r="L17" i="2" s="1"/>
  <c r="P16" i="2"/>
  <c r="I17" i="2"/>
  <c r="M15" i="1"/>
  <c r="O15" i="1" s="1"/>
  <c r="T14" i="1"/>
  <c r="S14" i="1"/>
  <c r="K17" i="2" l="1"/>
  <c r="J16" i="1"/>
  <c r="L16" i="1" s="1"/>
  <c r="I16" i="1"/>
  <c r="P15" i="1"/>
  <c r="M17" i="2" l="1"/>
  <c r="N17" i="2"/>
  <c r="K16" i="1"/>
  <c r="N16" i="1" s="1"/>
  <c r="R15" i="1"/>
  <c r="J18" i="2" l="1"/>
  <c r="L18" i="2" s="1"/>
  <c r="P17" i="2"/>
  <c r="I18" i="2"/>
  <c r="O17" i="2"/>
  <c r="M16" i="1"/>
  <c r="P16" i="1"/>
  <c r="R16" i="1" s="1"/>
  <c r="S15" i="1"/>
  <c r="T15" i="1"/>
  <c r="K18" i="2" l="1"/>
  <c r="O16" i="1"/>
  <c r="J17" i="1"/>
  <c r="L17" i="1" s="1"/>
  <c r="I17" i="1"/>
  <c r="K17" i="1" s="1"/>
  <c r="N17" i="1" s="1"/>
  <c r="S16" i="1"/>
  <c r="T16" i="1"/>
  <c r="M18" i="2" l="1"/>
  <c r="N18" i="2"/>
  <c r="M17" i="1"/>
  <c r="O17" i="1" s="1"/>
  <c r="P17" i="1"/>
  <c r="J18" i="1"/>
  <c r="L18" i="1" s="1"/>
  <c r="I18" i="1"/>
  <c r="I19" i="2" l="1"/>
  <c r="P18" i="2"/>
  <c r="O18" i="2"/>
  <c r="K18" i="1"/>
  <c r="N18" i="1" s="1"/>
  <c r="R17" i="1"/>
  <c r="K19" i="2" l="1"/>
  <c r="J19" i="2"/>
  <c r="L19" i="2" s="1"/>
  <c r="S17" i="1"/>
  <c r="T17" i="1"/>
  <c r="M18" i="1"/>
  <c r="M19" i="2" l="1"/>
  <c r="O19" i="2"/>
  <c r="N19" i="2"/>
  <c r="J19" i="1"/>
  <c r="L19" i="1" s="1"/>
  <c r="I19" i="1"/>
  <c r="P18" i="1"/>
  <c r="O18" i="1"/>
  <c r="J20" i="2" l="1"/>
  <c r="L20" i="2" s="1"/>
  <c r="P19" i="2"/>
  <c r="I20" i="2"/>
  <c r="K19" i="1"/>
  <c r="N19" i="1" s="1"/>
  <c r="R18" i="1"/>
  <c r="K20" i="2" l="1"/>
  <c r="T18" i="1"/>
  <c r="S18" i="1"/>
  <c r="M19" i="1"/>
  <c r="O19" i="1" s="1"/>
  <c r="M20" i="2" l="1"/>
  <c r="O20" i="2"/>
  <c r="N20" i="2"/>
  <c r="J20" i="1"/>
  <c r="L20" i="1" s="1"/>
  <c r="I20" i="1"/>
  <c r="P19" i="1"/>
  <c r="J21" i="2" l="1"/>
  <c r="L21" i="2" s="1"/>
  <c r="P20" i="2"/>
  <c r="I21" i="2"/>
  <c r="K20" i="1"/>
  <c r="N20" i="1" s="1"/>
  <c r="R19" i="1"/>
  <c r="K21" i="2" l="1"/>
  <c r="M20" i="1"/>
  <c r="P20" i="1"/>
  <c r="T19" i="1"/>
  <c r="S19" i="1"/>
  <c r="M21" i="2" l="1"/>
  <c r="O21" i="2"/>
  <c r="N21" i="2"/>
  <c r="O20" i="1"/>
  <c r="J21" i="1"/>
  <c r="L21" i="1" s="1"/>
  <c r="I21" i="1"/>
  <c r="K21" i="1" s="1"/>
  <c r="N21" i="1" s="1"/>
  <c r="R20" i="1"/>
  <c r="M21" i="1"/>
  <c r="J22" i="2" l="1"/>
  <c r="L22" i="2" s="1"/>
  <c r="P21" i="2"/>
  <c r="I22" i="2"/>
  <c r="P21" i="1"/>
  <c r="R21" i="1" s="1"/>
  <c r="O21" i="1"/>
  <c r="I22" i="1"/>
  <c r="J22" i="1" s="1"/>
  <c r="L22" i="1" s="1"/>
  <c r="S20" i="1"/>
  <c r="T20" i="1"/>
  <c r="K22" i="2" l="1"/>
  <c r="K22" i="1"/>
  <c r="N22" i="1" s="1"/>
  <c r="T21" i="1"/>
  <c r="S21" i="1"/>
  <c r="M22" i="2" l="1"/>
  <c r="O22" i="2"/>
  <c r="N22" i="2"/>
  <c r="M22" i="1"/>
  <c r="J23" i="2" l="1"/>
  <c r="L23" i="2" s="1"/>
  <c r="P22" i="2"/>
  <c r="I23" i="2"/>
  <c r="P22" i="1"/>
  <c r="R22" i="1" s="1"/>
  <c r="O22" i="1"/>
  <c r="I23" i="1"/>
  <c r="K23" i="2" l="1"/>
  <c r="K23" i="1"/>
  <c r="N23" i="1" s="1"/>
  <c r="P23" i="1" s="1"/>
  <c r="R23" i="1" s="1"/>
  <c r="J23" i="1"/>
  <c r="L23" i="1" s="1"/>
  <c r="M23" i="1" s="1"/>
  <c r="T22" i="1"/>
  <c r="S22" i="1"/>
  <c r="M23" i="2" l="1"/>
  <c r="O23" i="2"/>
  <c r="N23" i="2"/>
  <c r="I24" i="1"/>
  <c r="K24" i="1" s="1"/>
  <c r="N24" i="1" s="1"/>
  <c r="O23" i="1"/>
  <c r="J24" i="1"/>
  <c r="L24" i="1" s="1"/>
  <c r="S23" i="1"/>
  <c r="T23" i="1"/>
  <c r="J24" i="2" l="1"/>
  <c r="L24" i="2" s="1"/>
  <c r="P23" i="2"/>
  <c r="I24" i="2"/>
  <c r="M24" i="1"/>
  <c r="J25" i="1"/>
  <c r="L25" i="1" s="1"/>
  <c r="K24" i="2" l="1"/>
  <c r="P24" i="1"/>
  <c r="R24" i="1" s="1"/>
  <c r="O24" i="1"/>
  <c r="I25" i="1"/>
  <c r="K25" i="1" s="1"/>
  <c r="N25" i="1" s="1"/>
  <c r="M24" i="2" l="1"/>
  <c r="O24" i="2"/>
  <c r="N24" i="2"/>
  <c r="M25" i="1"/>
  <c r="P25" i="1" s="1"/>
  <c r="R25" i="1" s="1"/>
  <c r="O25" i="1"/>
  <c r="J26" i="1"/>
  <c r="L26" i="1" s="1"/>
  <c r="I26" i="1"/>
  <c r="S24" i="1"/>
  <c r="T24" i="1"/>
  <c r="J25" i="2" l="1"/>
  <c r="L25" i="2" s="1"/>
  <c r="P24" i="2"/>
  <c r="I25" i="2"/>
  <c r="K26" i="1"/>
  <c r="N26" i="1" s="1"/>
  <c r="T25" i="1"/>
  <c r="S25" i="1"/>
  <c r="K25" i="2" l="1"/>
  <c r="M26" i="1"/>
  <c r="J27" i="1"/>
  <c r="L27" i="1" s="1"/>
  <c r="M25" i="2" l="1"/>
  <c r="O25" i="2"/>
  <c r="N25" i="2"/>
  <c r="P26" i="1"/>
  <c r="R26" i="1" s="1"/>
  <c r="O26" i="1"/>
  <c r="I27" i="1"/>
  <c r="K27" i="1" s="1"/>
  <c r="N27" i="1" s="1"/>
  <c r="J26" i="2" l="1"/>
  <c r="L26" i="2" s="1"/>
  <c r="P25" i="2"/>
  <c r="I26" i="2"/>
  <c r="K26" i="2" s="1"/>
  <c r="M27" i="1"/>
  <c r="P27" i="1"/>
  <c r="R27" i="1" s="1"/>
  <c r="O27" i="1"/>
  <c r="J28" i="1"/>
  <c r="L28" i="1" s="1"/>
  <c r="I28" i="1"/>
  <c r="S26" i="1"/>
  <c r="T26" i="1"/>
  <c r="M26" i="2" l="1"/>
  <c r="N26" i="2"/>
  <c r="P26" i="2" s="1"/>
  <c r="K28" i="1"/>
  <c r="N28" i="1" s="1"/>
  <c r="S27" i="1"/>
  <c r="T27" i="1"/>
  <c r="O26" i="2" l="1"/>
  <c r="M28" i="1"/>
  <c r="J29" i="1" l="1"/>
  <c r="L29" i="1" s="1"/>
  <c r="P28" i="1"/>
  <c r="I29" i="1"/>
  <c r="O28" i="1"/>
  <c r="R28" i="1" l="1"/>
  <c r="K29" i="1"/>
  <c r="N29" i="1" s="1"/>
  <c r="M29" i="1" l="1"/>
  <c r="P29" i="1" s="1"/>
  <c r="R29" i="1" s="1"/>
  <c r="O29" i="1"/>
  <c r="I30" i="1"/>
  <c r="J30" i="1" s="1"/>
  <c r="L30" i="1" s="1"/>
  <c r="T28" i="1"/>
  <c r="S28" i="1"/>
  <c r="K30" i="1" l="1"/>
  <c r="N30" i="1" s="1"/>
  <c r="S29" i="1"/>
  <c r="T29" i="1"/>
  <c r="M30" i="1" l="1"/>
  <c r="J31" i="1"/>
  <c r="L31" i="1" s="1"/>
  <c r="P30" i="1" l="1"/>
  <c r="R30" i="1" s="1"/>
  <c r="O30" i="1"/>
  <c r="I31" i="1"/>
  <c r="K31" i="1" s="1"/>
  <c r="N31" i="1" s="1"/>
  <c r="M31" i="1" l="1"/>
  <c r="P31" i="1"/>
  <c r="R31" i="1" s="1"/>
  <c r="O31" i="1"/>
  <c r="I32" i="1"/>
  <c r="J32" i="1" s="1"/>
  <c r="L32" i="1" s="1"/>
  <c r="T30" i="1"/>
  <c r="S30" i="1"/>
  <c r="K32" i="1" l="1"/>
  <c r="N32" i="1" s="1"/>
  <c r="S31" i="1"/>
  <c r="T31" i="1"/>
  <c r="M32" i="1" l="1"/>
  <c r="J33" i="1"/>
  <c r="L33" i="1" s="1"/>
  <c r="R7" i="2" l="1"/>
  <c r="P32" i="1"/>
  <c r="R32" i="1" s="1"/>
  <c r="O32" i="1"/>
  <c r="I33" i="1"/>
  <c r="K33" i="1" s="1"/>
  <c r="N33" i="1" s="1"/>
  <c r="S7" i="2" l="1"/>
  <c r="T7" i="2"/>
  <c r="M33" i="1"/>
  <c r="P33" i="1" s="1"/>
  <c r="R33" i="1" s="1"/>
  <c r="O33" i="1"/>
  <c r="J34" i="1"/>
  <c r="L34" i="1" s="1"/>
  <c r="I34" i="1"/>
  <c r="T32" i="1"/>
  <c r="S32" i="1"/>
  <c r="K34" i="1" l="1"/>
  <c r="N34" i="1" s="1"/>
  <c r="S33" i="1"/>
  <c r="T33" i="1"/>
  <c r="M34" i="1" l="1"/>
  <c r="O34" i="1" s="1"/>
  <c r="P34" i="1" l="1"/>
  <c r="I35" i="1"/>
  <c r="R34" i="1" l="1"/>
  <c r="K35" i="1"/>
  <c r="N35" i="1" s="1"/>
  <c r="J35" i="1"/>
  <c r="L35" i="1" s="1"/>
  <c r="M35" i="1" l="1"/>
  <c r="T34" i="1"/>
  <c r="S34" i="1"/>
  <c r="O35" i="1" l="1"/>
  <c r="J36" i="1"/>
  <c r="L36" i="1" s="1"/>
  <c r="P35" i="1"/>
  <c r="I36" i="1"/>
  <c r="K36" i="1" l="1"/>
  <c r="N36" i="1" s="1"/>
  <c r="R35" i="1"/>
  <c r="M36" i="1" l="1"/>
  <c r="P36" i="1"/>
  <c r="T35" i="1"/>
  <c r="S35" i="1"/>
  <c r="O36" i="1" l="1"/>
  <c r="J37" i="1"/>
  <c r="L37" i="1" s="1"/>
  <c r="I37" i="1"/>
  <c r="K37" i="1" s="1"/>
  <c r="N37" i="1" s="1"/>
  <c r="R36" i="1"/>
  <c r="M37" i="1" l="1"/>
  <c r="P37" i="1"/>
  <c r="R37" i="1" s="1"/>
  <c r="O37" i="1"/>
  <c r="J38" i="1"/>
  <c r="L38" i="1" s="1"/>
  <c r="I38" i="1"/>
  <c r="S36" i="1"/>
  <c r="T36" i="1"/>
  <c r="K38" i="1" l="1"/>
  <c r="N38" i="1" s="1"/>
  <c r="T37" i="1"/>
  <c r="S37" i="1"/>
  <c r="M38" i="1" l="1"/>
  <c r="O38" i="1" s="1"/>
  <c r="J39" i="1" l="1"/>
  <c r="L39" i="1" s="1"/>
  <c r="P38" i="1"/>
  <c r="I39" i="1"/>
  <c r="R38" i="1" l="1"/>
  <c r="K39" i="1"/>
  <c r="N39" i="1" s="1"/>
  <c r="M39" i="1" l="1"/>
  <c r="O39" i="1"/>
  <c r="T38" i="1"/>
  <c r="S38" i="1"/>
  <c r="J40" i="1" l="1"/>
  <c r="L40" i="1" s="1"/>
  <c r="I40" i="1"/>
  <c r="P39" i="1"/>
  <c r="R39" i="1" s="1"/>
  <c r="T39" i="1" s="1"/>
  <c r="K40" i="1"/>
  <c r="N40" i="1" s="1"/>
  <c r="S39" i="1" l="1"/>
  <c r="M40" i="1"/>
  <c r="O40" i="1"/>
  <c r="J41" i="1" l="1"/>
  <c r="L41" i="1" s="1"/>
  <c r="P40" i="1"/>
  <c r="I41" i="1"/>
  <c r="K41" i="1" s="1"/>
  <c r="N41" i="1" s="1"/>
  <c r="R40" i="1"/>
  <c r="M41" i="1" l="1"/>
  <c r="P41" i="1" s="1"/>
  <c r="R41" i="1" s="1"/>
  <c r="O41" i="1"/>
  <c r="J42" i="1"/>
  <c r="L42" i="1" s="1"/>
  <c r="I42" i="1"/>
  <c r="T40" i="1"/>
  <c r="S40" i="1"/>
  <c r="K42" i="1" l="1"/>
  <c r="N42" i="1" s="1"/>
  <c r="S41" i="1"/>
  <c r="T41" i="1"/>
  <c r="M42" i="1" l="1"/>
  <c r="O42" i="1" s="1"/>
  <c r="J43" i="1" l="1"/>
  <c r="L43" i="1" s="1"/>
  <c r="P42" i="1"/>
  <c r="I43" i="1"/>
  <c r="R42" i="1" l="1"/>
  <c r="K43" i="1"/>
  <c r="N43" i="1" s="1"/>
  <c r="M43" i="1" l="1"/>
  <c r="O43" i="1"/>
  <c r="S42" i="1"/>
  <c r="T42" i="1"/>
  <c r="J44" i="1" l="1"/>
  <c r="L44" i="1" s="1"/>
  <c r="I44" i="1"/>
  <c r="P43" i="1"/>
  <c r="R43" i="1" s="1"/>
  <c r="S43" i="1" s="1"/>
  <c r="K44" i="1"/>
  <c r="N44" i="1" s="1"/>
  <c r="T43" i="1" l="1"/>
  <c r="M44" i="1"/>
  <c r="J45" i="1"/>
  <c r="L45" i="1" s="1"/>
  <c r="P44" i="1" l="1"/>
  <c r="R44" i="1" s="1"/>
  <c r="O44" i="1"/>
  <c r="I45" i="1"/>
  <c r="K45" i="1" s="1"/>
  <c r="N45" i="1" s="1"/>
  <c r="M45" i="1" l="1"/>
  <c r="P45" i="1" s="1"/>
  <c r="R45" i="1" s="1"/>
  <c r="O45" i="1"/>
  <c r="J46" i="1"/>
  <c r="L46" i="1" s="1"/>
  <c r="I46" i="1"/>
  <c r="S44" i="1"/>
  <c r="T44" i="1"/>
  <c r="K46" i="1" l="1"/>
  <c r="N46" i="1" s="1"/>
  <c r="T45" i="1"/>
  <c r="S45" i="1"/>
  <c r="M46" i="1" l="1"/>
  <c r="O46" i="1" s="1"/>
  <c r="J47" i="1" l="1"/>
  <c r="L47" i="1" s="1"/>
  <c r="P46" i="1"/>
  <c r="I47" i="1"/>
  <c r="R46" i="1" l="1"/>
  <c r="K47" i="1"/>
  <c r="N47" i="1" s="1"/>
  <c r="M47" i="1" l="1"/>
  <c r="O47" i="1"/>
  <c r="T46" i="1"/>
  <c r="S46" i="1"/>
  <c r="I48" i="1" l="1"/>
  <c r="J48" i="1" s="1"/>
  <c r="L48" i="1" s="1"/>
  <c r="P47" i="1"/>
  <c r="R47" i="1" s="1"/>
  <c r="S47" i="1" s="1"/>
  <c r="K48" i="1"/>
  <c r="N48" i="1" s="1"/>
  <c r="T47" i="1" l="1"/>
  <c r="M48" i="1"/>
  <c r="J49" i="1"/>
  <c r="L49" i="1" s="1"/>
  <c r="P48" i="1" l="1"/>
  <c r="R48" i="1" s="1"/>
  <c r="O48" i="1"/>
  <c r="I49" i="1"/>
  <c r="K49" i="1" s="1"/>
  <c r="N49" i="1" s="1"/>
  <c r="M49" i="1" l="1"/>
  <c r="P49" i="1"/>
  <c r="R49" i="1" s="1"/>
  <c r="O49" i="1"/>
  <c r="J50" i="1"/>
  <c r="L50" i="1" s="1"/>
  <c r="I50" i="1"/>
  <c r="T48" i="1"/>
  <c r="S48" i="1"/>
  <c r="K50" i="1" l="1"/>
  <c r="N50" i="1" s="1"/>
  <c r="T49" i="1"/>
  <c r="S49" i="1"/>
  <c r="M50" i="1" l="1"/>
  <c r="O50" i="1" s="1"/>
  <c r="J51" i="1" l="1"/>
  <c r="L51" i="1" s="1"/>
  <c r="P50" i="1"/>
  <c r="I51" i="1"/>
  <c r="R50" i="1" l="1"/>
  <c r="K51" i="1"/>
  <c r="N51" i="1" s="1"/>
  <c r="M51" i="1" l="1"/>
  <c r="O51" i="1"/>
  <c r="T50" i="1"/>
  <c r="S50" i="1"/>
  <c r="J52" i="1" l="1"/>
  <c r="L52" i="1" s="1"/>
  <c r="I52" i="1"/>
  <c r="P51" i="1"/>
  <c r="R51" i="1" s="1"/>
  <c r="S51" i="1" s="1"/>
  <c r="K52" i="1"/>
  <c r="N52" i="1" s="1"/>
  <c r="T51" i="1" l="1"/>
  <c r="M52" i="1"/>
  <c r="J53" i="1"/>
  <c r="L53" i="1" s="1"/>
  <c r="P52" i="1" l="1"/>
  <c r="O52" i="1"/>
  <c r="I53" i="1"/>
  <c r="K53" i="1" s="1"/>
  <c r="N53" i="1" s="1"/>
  <c r="R52" i="1"/>
  <c r="M53" i="1"/>
  <c r="P53" i="1" l="1"/>
  <c r="R53" i="1" s="1"/>
  <c r="O53" i="1"/>
  <c r="J54" i="1"/>
  <c r="L54" i="1" s="1"/>
  <c r="I54" i="1"/>
  <c r="S52" i="1"/>
  <c r="T52" i="1"/>
  <c r="K54" i="1" l="1"/>
  <c r="N54" i="1" s="1"/>
  <c r="T53" i="1"/>
  <c r="S53" i="1"/>
  <c r="M54" i="1" l="1"/>
  <c r="O54" i="1" s="1"/>
  <c r="J55" i="1" l="1"/>
  <c r="L55" i="1" s="1"/>
  <c r="P54" i="1"/>
  <c r="I55" i="1"/>
  <c r="R54" i="1" l="1"/>
  <c r="K55" i="1"/>
  <c r="N55" i="1" s="1"/>
  <c r="M55" i="1" l="1"/>
  <c r="O55" i="1"/>
  <c r="T54" i="1"/>
  <c r="S54" i="1"/>
  <c r="J56" i="1" l="1"/>
  <c r="L56" i="1" s="1"/>
  <c r="I56" i="1"/>
  <c r="P55" i="1"/>
  <c r="R55" i="1" s="1"/>
  <c r="S55" i="1" s="1"/>
  <c r="K56" i="1"/>
  <c r="N56" i="1" s="1"/>
  <c r="T55" i="1" l="1"/>
  <c r="M56" i="1"/>
  <c r="J57" i="1"/>
  <c r="L57" i="1" s="1"/>
  <c r="P56" i="1" l="1"/>
  <c r="R56" i="1" s="1"/>
  <c r="O56" i="1"/>
  <c r="I57" i="1"/>
  <c r="K57" i="1" s="1"/>
  <c r="N57" i="1" s="1"/>
  <c r="M57" i="1" l="1"/>
  <c r="O57" i="1"/>
  <c r="J58" i="1"/>
  <c r="L58" i="1" s="1"/>
  <c r="I58" i="1"/>
  <c r="P57" i="1"/>
  <c r="T56" i="1"/>
  <c r="S56" i="1"/>
  <c r="R57" i="1" l="1"/>
  <c r="K58" i="1"/>
  <c r="N58" i="1" s="1"/>
  <c r="M58" i="1" l="1"/>
  <c r="O58" i="1"/>
  <c r="T57" i="1"/>
  <c r="S57" i="1"/>
  <c r="J59" i="1" l="1"/>
  <c r="L59" i="1" s="1"/>
  <c r="I59" i="1"/>
  <c r="P58" i="1"/>
  <c r="R58" i="1" s="1"/>
  <c r="T58" i="1" s="1"/>
  <c r="K59" i="1"/>
  <c r="N59" i="1" s="1"/>
  <c r="R8" i="2" l="1"/>
  <c r="S58" i="1"/>
  <c r="M59" i="1"/>
  <c r="O59" i="1"/>
  <c r="T8" i="2" l="1"/>
  <c r="S8" i="2"/>
  <c r="J60" i="1"/>
  <c r="L60" i="1" s="1"/>
  <c r="P59" i="1"/>
  <c r="R59" i="1" s="1"/>
  <c r="S59" i="1" s="1"/>
  <c r="I60" i="1"/>
  <c r="K60" i="1" s="1"/>
  <c r="T59" i="1" l="1"/>
  <c r="N60" i="1"/>
  <c r="J61" i="1" s="1"/>
  <c r="L61" i="1" s="1"/>
  <c r="M60" i="1"/>
  <c r="P60" i="1" l="1"/>
  <c r="R60" i="1" s="1"/>
  <c r="S60" i="1" s="1"/>
  <c r="O60" i="1"/>
  <c r="I61" i="1"/>
  <c r="K61" i="1" s="1"/>
  <c r="T60" i="1" l="1"/>
  <c r="N61" i="1"/>
  <c r="M61" i="1"/>
  <c r="O61" i="1" l="1"/>
  <c r="P61" i="1"/>
  <c r="R61" i="1" s="1"/>
  <c r="J62" i="1"/>
  <c r="L62" i="1" s="1"/>
  <c r="I62" i="1"/>
  <c r="K62" i="1" s="1"/>
  <c r="N62" i="1" s="1"/>
  <c r="T61" i="1"/>
  <c r="S61" i="1"/>
  <c r="M62" i="1" l="1"/>
  <c r="O62" i="1" s="1"/>
  <c r="J63" i="1"/>
  <c r="L63" i="1" s="1"/>
  <c r="I63" i="1"/>
  <c r="P62" i="1"/>
  <c r="K63" i="1" l="1"/>
  <c r="N63" i="1" s="1"/>
  <c r="R62" i="1"/>
  <c r="S62" i="1" l="1"/>
  <c r="T62" i="1"/>
  <c r="M63" i="1"/>
  <c r="O63" i="1" s="1"/>
  <c r="J64" i="1" l="1"/>
  <c r="L64" i="1" s="1"/>
  <c r="P63" i="1"/>
  <c r="I64" i="1"/>
  <c r="R63" i="1" l="1"/>
  <c r="K64" i="1"/>
  <c r="N64" i="1" s="1"/>
  <c r="M64" i="1" l="1"/>
  <c r="T63" i="1"/>
  <c r="S63" i="1"/>
  <c r="J65" i="1" l="1"/>
  <c r="L65" i="1" s="1"/>
  <c r="I65" i="1"/>
  <c r="P64" i="1"/>
  <c r="O64" i="1"/>
  <c r="K65" i="1" l="1"/>
  <c r="N65" i="1" s="1"/>
  <c r="R64" i="1"/>
  <c r="S64" i="1" l="1"/>
  <c r="T64" i="1"/>
  <c r="M65" i="1"/>
  <c r="O65" i="1" s="1"/>
  <c r="J66" i="1" l="1"/>
  <c r="L66" i="1" s="1"/>
  <c r="P65" i="1"/>
  <c r="I66" i="1"/>
  <c r="R65" i="1" l="1"/>
  <c r="K66" i="1"/>
  <c r="N66" i="1" s="1"/>
  <c r="M66" i="1" l="1"/>
  <c r="O66" i="1" s="1"/>
  <c r="T65" i="1"/>
  <c r="S65" i="1"/>
  <c r="J67" i="1" l="1"/>
  <c r="L67" i="1" s="1"/>
  <c r="I67" i="1"/>
  <c r="P66" i="1"/>
  <c r="K67" i="1" l="1"/>
  <c r="N67" i="1" s="1"/>
  <c r="R66" i="1"/>
  <c r="S66" i="1" l="1"/>
  <c r="T66" i="1"/>
  <c r="M67" i="1"/>
  <c r="O67" i="1" s="1"/>
  <c r="J68" i="1" l="1"/>
  <c r="L68" i="1" s="1"/>
  <c r="P67" i="1"/>
  <c r="I68" i="1"/>
  <c r="R67" i="1" l="1"/>
  <c r="K68" i="1"/>
  <c r="N68" i="1" s="1"/>
  <c r="M68" i="1" l="1"/>
  <c r="T67" i="1"/>
  <c r="S67" i="1"/>
  <c r="J69" i="1" l="1"/>
  <c r="L69" i="1" s="1"/>
  <c r="I69" i="1"/>
  <c r="P68" i="1"/>
  <c r="O68" i="1"/>
  <c r="K69" i="1" l="1"/>
  <c r="N69" i="1" s="1"/>
  <c r="R68" i="1"/>
  <c r="S68" i="1" l="1"/>
  <c r="T68" i="1"/>
  <c r="M69" i="1"/>
  <c r="O69" i="1" s="1"/>
  <c r="J70" i="1" l="1"/>
  <c r="L70" i="1" s="1"/>
  <c r="P69" i="1"/>
  <c r="I70" i="1"/>
  <c r="R69" i="1" l="1"/>
  <c r="K70" i="1"/>
  <c r="N70" i="1" s="1"/>
  <c r="M70" i="1" l="1"/>
  <c r="O70" i="1" s="1"/>
  <c r="T69" i="1"/>
  <c r="S69" i="1"/>
  <c r="J71" i="1" l="1"/>
  <c r="L71" i="1" s="1"/>
  <c r="I71" i="1"/>
  <c r="P70" i="1"/>
  <c r="K71" i="1" l="1"/>
  <c r="N71" i="1" s="1"/>
  <c r="R70" i="1"/>
  <c r="S70" i="1" l="1"/>
  <c r="T70" i="1"/>
  <c r="M71" i="1"/>
  <c r="O71" i="1" s="1"/>
  <c r="J72" i="1" l="1"/>
  <c r="L72" i="1" s="1"/>
  <c r="P71" i="1"/>
  <c r="I72" i="1"/>
  <c r="R71" i="1" l="1"/>
  <c r="K72" i="1"/>
  <c r="N72" i="1" s="1"/>
  <c r="M72" i="1" l="1"/>
  <c r="T71" i="1"/>
  <c r="S71" i="1"/>
  <c r="J73" i="1" l="1"/>
  <c r="L73" i="1" s="1"/>
  <c r="I73" i="1"/>
  <c r="P72" i="1"/>
  <c r="O72" i="1"/>
  <c r="K73" i="1" l="1"/>
  <c r="N73" i="1" s="1"/>
  <c r="R72" i="1"/>
  <c r="S72" i="1" l="1"/>
  <c r="T72" i="1"/>
  <c r="M73" i="1"/>
  <c r="O73" i="1" s="1"/>
  <c r="J74" i="1" l="1"/>
  <c r="L74" i="1" s="1"/>
  <c r="P73" i="1"/>
  <c r="I74" i="1"/>
  <c r="K74" i="1" l="1"/>
  <c r="N74" i="1" s="1"/>
  <c r="R73" i="1"/>
  <c r="M74" i="1" l="1"/>
  <c r="O74" i="1" s="1"/>
  <c r="T73" i="1"/>
  <c r="S73" i="1"/>
  <c r="I75" i="1" l="1"/>
  <c r="P74" i="1"/>
  <c r="K75" i="1" l="1"/>
  <c r="N75" i="1" s="1"/>
  <c r="R74" i="1"/>
  <c r="J75" i="1"/>
  <c r="L75" i="1" s="1"/>
  <c r="S74" i="1" l="1"/>
  <c r="T74" i="1"/>
  <c r="M75" i="1"/>
  <c r="O75" i="1" s="1"/>
  <c r="J76" i="1" l="1"/>
  <c r="L76" i="1" s="1"/>
  <c r="I76" i="1"/>
  <c r="P75" i="1"/>
  <c r="K76" i="1" l="1"/>
  <c r="N76" i="1" s="1"/>
  <c r="R75" i="1"/>
  <c r="M76" i="1" l="1"/>
  <c r="T75" i="1"/>
  <c r="S75" i="1"/>
  <c r="I77" i="1" l="1"/>
  <c r="P76" i="1"/>
  <c r="O76" i="1"/>
  <c r="K77" i="1" l="1"/>
  <c r="N77" i="1" s="1"/>
  <c r="R76" i="1"/>
  <c r="J77" i="1"/>
  <c r="L77" i="1" s="1"/>
  <c r="S76" i="1" l="1"/>
  <c r="T76" i="1"/>
  <c r="M77" i="1"/>
  <c r="O77" i="1" s="1"/>
  <c r="J78" i="1" l="1"/>
  <c r="L78" i="1" s="1"/>
  <c r="P77" i="1"/>
  <c r="I78" i="1"/>
  <c r="R77" i="1" l="1"/>
  <c r="K78" i="1"/>
  <c r="N78" i="1" s="1"/>
  <c r="M78" i="1" l="1"/>
  <c r="O78" i="1" s="1"/>
  <c r="T77" i="1"/>
  <c r="S77" i="1"/>
  <c r="J79" i="1" l="1"/>
  <c r="L79" i="1" s="1"/>
  <c r="I79" i="1"/>
  <c r="P78" i="1"/>
  <c r="R78" i="1" l="1"/>
  <c r="K79" i="1"/>
  <c r="N79" i="1" s="1"/>
  <c r="M79" i="1" l="1"/>
  <c r="O79" i="1" s="1"/>
  <c r="S78" i="1"/>
  <c r="T78" i="1"/>
  <c r="J80" i="1" l="1"/>
  <c r="L80" i="1" s="1"/>
  <c r="I80" i="1"/>
  <c r="P79" i="1"/>
  <c r="K80" i="1" l="1"/>
  <c r="N80" i="1" s="1"/>
  <c r="R79" i="1"/>
  <c r="M80" i="1" l="1"/>
  <c r="T79" i="1"/>
  <c r="S79" i="1"/>
  <c r="J81" i="1" l="1"/>
  <c r="L81" i="1" s="1"/>
  <c r="I81" i="1"/>
  <c r="P80" i="1"/>
  <c r="O80" i="1"/>
  <c r="K81" i="1" l="1"/>
  <c r="N81" i="1" s="1"/>
  <c r="R80" i="1"/>
  <c r="S80" i="1" l="1"/>
  <c r="T80" i="1"/>
  <c r="M81" i="1"/>
  <c r="O81" i="1" s="1"/>
  <c r="J82" i="1" l="1"/>
  <c r="L82" i="1" s="1"/>
  <c r="P81" i="1"/>
  <c r="I82" i="1"/>
  <c r="R81" i="1" l="1"/>
  <c r="K82" i="1"/>
  <c r="N82" i="1" s="1"/>
  <c r="M82" i="1" l="1"/>
  <c r="O82" i="1" s="1"/>
  <c r="T81" i="1"/>
  <c r="S81" i="1"/>
  <c r="R9" i="2" l="1"/>
  <c r="J83" i="1"/>
  <c r="L83" i="1" s="1"/>
  <c r="I83" i="1"/>
  <c r="P82" i="1"/>
  <c r="T9" i="2" l="1"/>
  <c r="S9" i="2"/>
  <c r="K83" i="1"/>
  <c r="N83" i="1" s="1"/>
  <c r="R82" i="1"/>
  <c r="S82" i="1" l="1"/>
  <c r="T82" i="1"/>
  <c r="M83" i="1"/>
  <c r="O83" i="1" s="1"/>
  <c r="J84" i="1" l="1"/>
  <c r="L84" i="1" s="1"/>
  <c r="P83" i="1"/>
  <c r="I84" i="1"/>
  <c r="R83" i="1" l="1"/>
  <c r="K84" i="1"/>
  <c r="N84" i="1" s="1"/>
  <c r="M84" i="1" l="1"/>
  <c r="T83" i="1"/>
  <c r="S83" i="1"/>
  <c r="J85" i="1" l="1"/>
  <c r="L85" i="1" s="1"/>
  <c r="I85" i="1"/>
  <c r="P84" i="1"/>
  <c r="O84" i="1"/>
  <c r="K85" i="1" l="1"/>
  <c r="N85" i="1" s="1"/>
  <c r="R84" i="1"/>
  <c r="S84" i="1" l="1"/>
  <c r="T84" i="1"/>
  <c r="M85" i="1"/>
  <c r="O85" i="1" s="1"/>
  <c r="J86" i="1" l="1"/>
  <c r="L86" i="1" s="1"/>
  <c r="P85" i="1"/>
  <c r="I86" i="1"/>
  <c r="R85" i="1" l="1"/>
  <c r="K86" i="1"/>
  <c r="N86" i="1" s="1"/>
  <c r="M86" i="1" l="1"/>
  <c r="O86" i="1" s="1"/>
  <c r="T85" i="1"/>
  <c r="S85" i="1"/>
  <c r="J87" i="1" l="1"/>
  <c r="L87" i="1" s="1"/>
  <c r="I87" i="1"/>
  <c r="P86" i="1"/>
  <c r="K87" i="1" l="1"/>
  <c r="N87" i="1" s="1"/>
  <c r="R86" i="1"/>
  <c r="S86" i="1" l="1"/>
  <c r="T86" i="1"/>
  <c r="M87" i="1"/>
  <c r="O87" i="1" s="1"/>
  <c r="J88" i="1" l="1"/>
  <c r="L88" i="1" s="1"/>
  <c r="P87" i="1"/>
  <c r="I88" i="1"/>
  <c r="R87" i="1" l="1"/>
  <c r="K88" i="1"/>
  <c r="N88" i="1" s="1"/>
  <c r="M88" i="1" l="1"/>
  <c r="T87" i="1"/>
  <c r="S87" i="1"/>
  <c r="J89" i="1" l="1"/>
  <c r="L89" i="1" s="1"/>
  <c r="I89" i="1"/>
  <c r="P88" i="1"/>
  <c r="O88" i="1"/>
  <c r="K89" i="1" l="1"/>
  <c r="N89" i="1" s="1"/>
  <c r="R88" i="1"/>
  <c r="S88" i="1" l="1"/>
  <c r="T88" i="1"/>
  <c r="M89" i="1"/>
  <c r="O89" i="1" s="1"/>
  <c r="J90" i="1" l="1"/>
  <c r="L90" i="1" s="1"/>
  <c r="P89" i="1"/>
  <c r="I90" i="1"/>
  <c r="R89" i="1" l="1"/>
  <c r="K90" i="1"/>
  <c r="N90" i="1" s="1"/>
  <c r="M90" i="1" l="1"/>
  <c r="O90" i="1" s="1"/>
  <c r="T89" i="1"/>
  <c r="S89" i="1"/>
  <c r="J91" i="1" l="1"/>
  <c r="L91" i="1" s="1"/>
  <c r="I91" i="1"/>
  <c r="P90" i="1"/>
  <c r="K91" i="1" l="1"/>
  <c r="N91" i="1" s="1"/>
  <c r="R90" i="1"/>
  <c r="S90" i="1" l="1"/>
  <c r="T90" i="1"/>
  <c r="M91" i="1"/>
  <c r="O91" i="1" s="1"/>
  <c r="J92" i="1" l="1"/>
  <c r="L92" i="1" s="1"/>
  <c r="P91" i="1"/>
  <c r="I92" i="1"/>
  <c r="R91" i="1" l="1"/>
  <c r="K92" i="1"/>
  <c r="N92" i="1" s="1"/>
  <c r="M92" i="1" l="1"/>
  <c r="T91" i="1"/>
  <c r="S91" i="1"/>
  <c r="I93" i="1" l="1"/>
  <c r="P92" i="1"/>
  <c r="O92" i="1"/>
  <c r="K93" i="1" l="1"/>
  <c r="N93" i="1" s="1"/>
  <c r="R92" i="1"/>
  <c r="J93" i="1"/>
  <c r="L93" i="1" s="1"/>
  <c r="S92" i="1" l="1"/>
  <c r="T92" i="1"/>
  <c r="M93" i="1"/>
  <c r="O93" i="1" s="1"/>
  <c r="J94" i="1" l="1"/>
  <c r="L94" i="1" s="1"/>
  <c r="P93" i="1"/>
  <c r="I94" i="1"/>
  <c r="R93" i="1" l="1"/>
  <c r="K94" i="1"/>
  <c r="N94" i="1" s="1"/>
  <c r="M94" i="1" l="1"/>
  <c r="O94" i="1" s="1"/>
  <c r="T93" i="1"/>
  <c r="S93" i="1"/>
  <c r="J95" i="1" l="1"/>
  <c r="L95" i="1" s="1"/>
  <c r="I95" i="1"/>
  <c r="P94" i="1"/>
  <c r="K95" i="1" l="1"/>
  <c r="N95" i="1" s="1"/>
  <c r="R94" i="1"/>
  <c r="S94" i="1" l="1"/>
  <c r="T94" i="1"/>
  <c r="M95" i="1"/>
  <c r="O95" i="1" s="1"/>
  <c r="J96" i="1" l="1"/>
  <c r="L96" i="1" s="1"/>
  <c r="P95" i="1"/>
  <c r="I96" i="1"/>
  <c r="R95" i="1" l="1"/>
  <c r="K96" i="1"/>
  <c r="N96" i="1" s="1"/>
  <c r="M96" i="1" l="1"/>
  <c r="T95" i="1"/>
  <c r="S95" i="1"/>
  <c r="J97" i="1" l="1"/>
  <c r="L97" i="1" s="1"/>
  <c r="I97" i="1"/>
  <c r="P96" i="1"/>
  <c r="O96" i="1"/>
  <c r="K97" i="1" l="1"/>
  <c r="N97" i="1" s="1"/>
  <c r="R96" i="1"/>
  <c r="S96" i="1" l="1"/>
  <c r="T96" i="1"/>
  <c r="M97" i="1"/>
  <c r="O97" i="1" s="1"/>
  <c r="J98" i="1" l="1"/>
  <c r="L98" i="1" s="1"/>
  <c r="P97" i="1"/>
  <c r="I98" i="1"/>
  <c r="R97" i="1" l="1"/>
  <c r="K98" i="1"/>
  <c r="N98" i="1" s="1"/>
  <c r="M98" i="1" l="1"/>
  <c r="O98" i="1" s="1"/>
  <c r="T97" i="1"/>
  <c r="S97" i="1"/>
  <c r="J99" i="1" l="1"/>
  <c r="L99" i="1" s="1"/>
  <c r="I99" i="1"/>
  <c r="P98" i="1"/>
  <c r="R98" i="1" l="1"/>
  <c r="K99" i="1"/>
  <c r="N99" i="1" s="1"/>
  <c r="M99" i="1" l="1"/>
  <c r="O99" i="1" s="1"/>
  <c r="S98" i="1"/>
  <c r="T98" i="1"/>
  <c r="J100" i="1" l="1"/>
  <c r="L100" i="1" s="1"/>
  <c r="I100" i="1"/>
  <c r="P99" i="1"/>
  <c r="K100" i="1" l="1"/>
  <c r="N100" i="1" s="1"/>
  <c r="R99" i="1"/>
  <c r="M100" i="1" l="1"/>
  <c r="T99" i="1"/>
  <c r="S99" i="1"/>
  <c r="J101" i="1" l="1"/>
  <c r="L101" i="1" s="1"/>
  <c r="I101" i="1"/>
  <c r="P100" i="1"/>
  <c r="O100" i="1"/>
  <c r="K101" i="1" l="1"/>
  <c r="N101" i="1" s="1"/>
  <c r="R100" i="1"/>
  <c r="S100" i="1" l="1"/>
  <c r="T100" i="1"/>
  <c r="M101" i="1"/>
  <c r="O101" i="1" s="1"/>
  <c r="R10" i="2" l="1"/>
  <c r="J102" i="1"/>
  <c r="L102" i="1" s="1"/>
  <c r="P101" i="1"/>
  <c r="I102" i="1"/>
  <c r="S10" i="2" l="1"/>
  <c r="T10" i="2"/>
  <c r="R101" i="1"/>
  <c r="K102" i="1"/>
  <c r="N102" i="1" s="1"/>
  <c r="M102" i="1" l="1"/>
  <c r="O102" i="1" s="1"/>
  <c r="T101" i="1"/>
  <c r="S101" i="1"/>
  <c r="J103" i="1" l="1"/>
  <c r="L103" i="1" s="1"/>
  <c r="I103" i="1"/>
  <c r="P102" i="1"/>
  <c r="K103" i="1" l="1"/>
  <c r="N103" i="1" s="1"/>
  <c r="R102" i="1"/>
  <c r="S102" i="1" l="1"/>
  <c r="T102" i="1"/>
  <c r="M103" i="1"/>
  <c r="O103" i="1" s="1"/>
  <c r="J104" i="1" l="1"/>
  <c r="L104" i="1" s="1"/>
  <c r="P103" i="1"/>
  <c r="I104" i="1"/>
  <c r="R103" i="1" l="1"/>
  <c r="K104" i="1"/>
  <c r="N104" i="1" s="1"/>
  <c r="S103" i="1" l="1"/>
  <c r="T103" i="1"/>
  <c r="M104" i="1"/>
  <c r="O104" i="1" s="1"/>
  <c r="P104" i="1" l="1"/>
  <c r="I105" i="1"/>
  <c r="R104" i="1" l="1"/>
  <c r="K105" i="1"/>
  <c r="N105" i="1" s="1"/>
  <c r="J105" i="1"/>
  <c r="L105" i="1" s="1"/>
  <c r="M105" i="1" l="1"/>
  <c r="O105" i="1" s="1"/>
  <c r="T104" i="1"/>
  <c r="S104" i="1"/>
  <c r="J106" i="1" l="1"/>
  <c r="L106" i="1" s="1"/>
  <c r="I106" i="1"/>
  <c r="P105" i="1"/>
  <c r="K106" i="1" l="1"/>
  <c r="N106" i="1" s="1"/>
  <c r="R105" i="1"/>
  <c r="S105" i="1" l="1"/>
  <c r="T105" i="1"/>
  <c r="M106" i="1"/>
  <c r="O106" i="1" s="1"/>
  <c r="J107" i="1" l="1"/>
  <c r="L107" i="1" s="1"/>
  <c r="I107" i="1"/>
  <c r="P106" i="1"/>
  <c r="R106" i="1" l="1"/>
  <c r="K107" i="1"/>
  <c r="N107" i="1" s="1"/>
  <c r="M107" i="1" l="1"/>
  <c r="T106" i="1"/>
  <c r="S106" i="1"/>
  <c r="I108" i="1" l="1"/>
  <c r="P107" i="1"/>
  <c r="O107" i="1"/>
  <c r="K108" i="1" l="1"/>
  <c r="N108" i="1" s="1"/>
  <c r="R107" i="1"/>
  <c r="J108" i="1"/>
  <c r="L108" i="1" s="1"/>
  <c r="S107" i="1" l="1"/>
  <c r="T107" i="1"/>
  <c r="M108" i="1"/>
  <c r="O108" i="1" s="1"/>
  <c r="J109" i="1" l="1"/>
  <c r="L109" i="1" s="1"/>
  <c r="P108" i="1"/>
  <c r="I109" i="1"/>
  <c r="R108" i="1" l="1"/>
  <c r="K109" i="1"/>
  <c r="N109" i="1" s="1"/>
  <c r="M109" i="1" l="1"/>
  <c r="O109" i="1" s="1"/>
  <c r="T108" i="1"/>
  <c r="S108" i="1"/>
  <c r="I110" i="1" l="1"/>
  <c r="P109" i="1"/>
  <c r="K110" i="1" l="1"/>
  <c r="N110" i="1" s="1"/>
  <c r="R109" i="1"/>
  <c r="J110" i="1"/>
  <c r="L110" i="1" s="1"/>
  <c r="S109" i="1" l="1"/>
  <c r="T109" i="1"/>
  <c r="M110" i="1"/>
  <c r="O110" i="1" s="1"/>
  <c r="I111" i="1" l="1"/>
  <c r="P110" i="1"/>
  <c r="K111" i="1" l="1"/>
  <c r="N111" i="1" s="1"/>
  <c r="R110" i="1"/>
  <c r="J111" i="1"/>
  <c r="L111" i="1" s="1"/>
  <c r="M111" i="1" l="1"/>
  <c r="T110" i="1"/>
  <c r="S110" i="1"/>
  <c r="J112" i="1" l="1"/>
  <c r="L112" i="1" s="1"/>
  <c r="I112" i="1"/>
  <c r="P111" i="1"/>
  <c r="O111" i="1"/>
  <c r="K112" i="1" l="1"/>
  <c r="N112" i="1" s="1"/>
  <c r="R111" i="1"/>
  <c r="S111" i="1" l="1"/>
  <c r="T111" i="1"/>
  <c r="M112" i="1"/>
  <c r="O112" i="1" s="1"/>
  <c r="J113" i="1" l="1"/>
  <c r="L113" i="1" s="1"/>
  <c r="P112" i="1"/>
  <c r="I113" i="1"/>
  <c r="R112" i="1" l="1"/>
  <c r="K113" i="1"/>
  <c r="N113" i="1" s="1"/>
  <c r="M113" i="1" l="1"/>
  <c r="O113" i="1" s="1"/>
  <c r="T112" i="1"/>
  <c r="S112" i="1"/>
  <c r="J114" i="1" l="1"/>
  <c r="L114" i="1" s="1"/>
  <c r="I114" i="1"/>
  <c r="P113" i="1"/>
  <c r="R113" i="1" l="1"/>
  <c r="K114" i="1"/>
  <c r="N114" i="1" s="1"/>
  <c r="M114" i="1" l="1"/>
  <c r="O114" i="1" s="1"/>
  <c r="S113" i="1"/>
  <c r="T113" i="1"/>
  <c r="I115" i="1" l="1"/>
  <c r="P114" i="1"/>
  <c r="K115" i="1" l="1"/>
  <c r="N115" i="1" s="1"/>
  <c r="R114" i="1"/>
  <c r="J115" i="1"/>
  <c r="L115" i="1" s="1"/>
  <c r="M115" i="1" l="1"/>
  <c r="T114" i="1"/>
  <c r="S114" i="1"/>
  <c r="J116" i="1" l="1"/>
  <c r="L116" i="1" s="1"/>
  <c r="I116" i="1"/>
  <c r="P115" i="1"/>
  <c r="O115" i="1"/>
  <c r="K116" i="1" l="1"/>
  <c r="N116" i="1" s="1"/>
  <c r="R115" i="1"/>
  <c r="S115" i="1" l="1"/>
  <c r="T115" i="1"/>
  <c r="M116" i="1"/>
  <c r="O116" i="1" s="1"/>
  <c r="J117" i="1" l="1"/>
  <c r="L117" i="1" s="1"/>
  <c r="P116" i="1"/>
  <c r="I117" i="1"/>
  <c r="R116" i="1" l="1"/>
  <c r="K117" i="1"/>
  <c r="N117" i="1" s="1"/>
  <c r="M117" i="1" l="1"/>
  <c r="O117" i="1" s="1"/>
  <c r="T116" i="1"/>
  <c r="S116" i="1"/>
  <c r="I118" i="1" l="1"/>
  <c r="P117" i="1"/>
  <c r="K118" i="1" l="1"/>
  <c r="N118" i="1" s="1"/>
  <c r="R117" i="1"/>
  <c r="J118" i="1"/>
  <c r="L118" i="1" s="1"/>
  <c r="S117" i="1" l="1"/>
  <c r="T117" i="1"/>
  <c r="M118" i="1"/>
  <c r="O118" i="1" s="1"/>
  <c r="J119" i="1" l="1"/>
  <c r="L119" i="1" s="1"/>
  <c r="I119" i="1"/>
  <c r="P118" i="1"/>
  <c r="K119" i="1" l="1"/>
  <c r="N119" i="1" s="1"/>
  <c r="R118" i="1"/>
  <c r="M119" i="1" l="1"/>
  <c r="T118" i="1"/>
  <c r="S118" i="1"/>
  <c r="J120" i="1" l="1"/>
  <c r="L120" i="1" s="1"/>
  <c r="I120" i="1"/>
  <c r="P119" i="1"/>
  <c r="O119" i="1"/>
  <c r="K120" i="1" l="1"/>
  <c r="N120" i="1" s="1"/>
  <c r="R119" i="1"/>
  <c r="S119" i="1" l="1"/>
  <c r="T119" i="1"/>
  <c r="M120" i="1"/>
  <c r="O120" i="1" s="1"/>
  <c r="R11" i="2" l="1"/>
  <c r="J121" i="1"/>
  <c r="L121" i="1" s="1"/>
  <c r="P120" i="1"/>
  <c r="I121" i="1"/>
  <c r="T11" i="2" l="1"/>
  <c r="S11" i="2"/>
  <c r="R120" i="1"/>
  <c r="K121" i="1"/>
  <c r="N121" i="1" s="1"/>
  <c r="M121" i="1" l="1"/>
  <c r="O121" i="1" s="1"/>
  <c r="T120" i="1"/>
  <c r="S120" i="1"/>
  <c r="J122" i="1" l="1"/>
  <c r="L122" i="1" s="1"/>
  <c r="I122" i="1"/>
  <c r="P121" i="1"/>
  <c r="K122" i="1" l="1"/>
  <c r="N122" i="1" s="1"/>
  <c r="R121" i="1"/>
  <c r="S121" i="1" l="1"/>
  <c r="T121" i="1"/>
  <c r="M122" i="1"/>
  <c r="O122" i="1" s="1"/>
  <c r="J123" i="1" l="1"/>
  <c r="L123" i="1" s="1"/>
  <c r="P122" i="1"/>
  <c r="I123" i="1"/>
  <c r="R122" i="1" l="1"/>
  <c r="K123" i="1"/>
  <c r="N123" i="1" s="1"/>
  <c r="M123" i="1" l="1"/>
  <c r="T122" i="1"/>
  <c r="S122" i="1"/>
  <c r="J124" i="1" l="1"/>
  <c r="L124" i="1" s="1"/>
  <c r="I124" i="1"/>
  <c r="P123" i="1"/>
  <c r="O123" i="1"/>
  <c r="K124" i="1" l="1"/>
  <c r="N124" i="1" s="1"/>
  <c r="R123" i="1"/>
  <c r="S123" i="1" l="1"/>
  <c r="T123" i="1"/>
  <c r="M124" i="1"/>
  <c r="O124" i="1" s="1"/>
  <c r="J125" i="1" l="1"/>
  <c r="L125" i="1" s="1"/>
  <c r="P124" i="1"/>
  <c r="I125" i="1"/>
  <c r="R124" i="1" l="1"/>
  <c r="K125" i="1"/>
  <c r="N125" i="1" s="1"/>
  <c r="M125" i="1" l="1"/>
  <c r="O125" i="1" s="1"/>
  <c r="T124" i="1"/>
  <c r="S124" i="1"/>
  <c r="J126" i="1" l="1"/>
  <c r="L126" i="1" s="1"/>
  <c r="I126" i="1"/>
  <c r="P125" i="1"/>
  <c r="K126" i="1" l="1"/>
  <c r="N126" i="1" s="1"/>
  <c r="R125" i="1"/>
  <c r="S125" i="1" l="1"/>
  <c r="T125" i="1"/>
  <c r="M126" i="1"/>
  <c r="O126" i="1" s="1"/>
  <c r="J127" i="1" l="1"/>
  <c r="L127" i="1" s="1"/>
  <c r="P126" i="1"/>
  <c r="I127" i="1"/>
  <c r="R126" i="1" l="1"/>
  <c r="K127" i="1"/>
  <c r="N127" i="1" s="1"/>
  <c r="M127" i="1" l="1"/>
  <c r="T126" i="1"/>
  <c r="S126" i="1"/>
  <c r="J128" i="1" l="1"/>
  <c r="L128" i="1" s="1"/>
  <c r="I128" i="1"/>
  <c r="P127" i="1"/>
  <c r="O127" i="1"/>
  <c r="K128" i="1" l="1"/>
  <c r="N128" i="1" s="1"/>
  <c r="R127" i="1"/>
  <c r="S127" i="1" l="1"/>
  <c r="T127" i="1"/>
  <c r="M128" i="1"/>
  <c r="O128" i="1" s="1"/>
  <c r="J129" i="1" l="1"/>
  <c r="L129" i="1" s="1"/>
  <c r="P128" i="1"/>
  <c r="I129" i="1"/>
  <c r="R128" i="1" l="1"/>
  <c r="K129" i="1"/>
  <c r="N129" i="1" s="1"/>
  <c r="M129" i="1" l="1"/>
  <c r="O129" i="1" s="1"/>
  <c r="T128" i="1"/>
  <c r="S128" i="1"/>
  <c r="J130" i="1" l="1"/>
  <c r="L130" i="1" s="1"/>
  <c r="I130" i="1"/>
  <c r="P129" i="1"/>
  <c r="R129" i="1" l="1"/>
  <c r="K130" i="1"/>
  <c r="N130" i="1" s="1"/>
  <c r="M130" i="1" l="1"/>
  <c r="O130" i="1" s="1"/>
  <c r="S129" i="1"/>
  <c r="T129" i="1"/>
  <c r="J131" i="1" l="1"/>
  <c r="L131" i="1" s="1"/>
  <c r="I131" i="1"/>
  <c r="P130" i="1"/>
  <c r="R130" i="1" l="1"/>
  <c r="K131" i="1"/>
  <c r="N131" i="1" s="1"/>
  <c r="M131" i="1" l="1"/>
  <c r="T130" i="1"/>
  <c r="S130" i="1"/>
  <c r="J132" i="1" l="1"/>
  <c r="L132" i="1" s="1"/>
  <c r="I132" i="1"/>
  <c r="P131" i="1"/>
  <c r="O131" i="1"/>
  <c r="K132" i="1" l="1"/>
  <c r="N132" i="1" s="1"/>
  <c r="R131" i="1"/>
  <c r="S131" i="1" l="1"/>
  <c r="T131" i="1"/>
  <c r="M132" i="1"/>
  <c r="O132" i="1" s="1"/>
  <c r="J133" i="1" l="1"/>
  <c r="L133" i="1" s="1"/>
  <c r="P132" i="1"/>
  <c r="I133" i="1"/>
  <c r="R132" i="1" l="1"/>
  <c r="K133" i="1"/>
  <c r="N133" i="1" s="1"/>
  <c r="M133" i="1" l="1"/>
  <c r="O133" i="1" s="1"/>
  <c r="T132" i="1"/>
  <c r="S132" i="1"/>
  <c r="J134" i="1" l="1"/>
  <c r="L134" i="1" s="1"/>
  <c r="I134" i="1"/>
  <c r="P133" i="1"/>
  <c r="R133" i="1" l="1"/>
  <c r="K134" i="1"/>
  <c r="N134" i="1" s="1"/>
  <c r="M134" i="1" l="1"/>
  <c r="O134" i="1" s="1"/>
  <c r="S133" i="1"/>
  <c r="T133" i="1"/>
  <c r="J135" i="1" l="1"/>
  <c r="L135" i="1" s="1"/>
  <c r="I135" i="1"/>
  <c r="P134" i="1"/>
  <c r="R134" i="1" l="1"/>
  <c r="K135" i="1"/>
  <c r="N135" i="1" s="1"/>
  <c r="M135" i="1" l="1"/>
  <c r="T134" i="1"/>
  <c r="S134" i="1"/>
  <c r="J136" i="1" l="1"/>
  <c r="L136" i="1" s="1"/>
  <c r="I136" i="1"/>
  <c r="P135" i="1"/>
  <c r="O135" i="1"/>
  <c r="K136" i="1" l="1"/>
  <c r="N136" i="1" s="1"/>
  <c r="R135" i="1"/>
  <c r="S135" i="1" l="1"/>
  <c r="T135" i="1"/>
  <c r="M136" i="1"/>
  <c r="O136" i="1" s="1"/>
  <c r="J137" i="1" l="1"/>
  <c r="L137" i="1" s="1"/>
  <c r="P136" i="1"/>
  <c r="I137" i="1"/>
  <c r="R136" i="1" l="1"/>
  <c r="K137" i="1"/>
  <c r="N137" i="1" s="1"/>
  <c r="M137" i="1" l="1"/>
  <c r="O137" i="1" s="1"/>
  <c r="T136" i="1"/>
  <c r="S136" i="1"/>
  <c r="J138" i="1" l="1"/>
  <c r="L138" i="1" s="1"/>
  <c r="I138" i="1"/>
  <c r="P137" i="1"/>
  <c r="R137" i="1" l="1"/>
  <c r="K138" i="1"/>
  <c r="N138" i="1" s="1"/>
  <c r="M138" i="1" l="1"/>
  <c r="O138" i="1" s="1"/>
  <c r="S137" i="1"/>
  <c r="T137" i="1"/>
  <c r="J139" i="1" l="1"/>
  <c r="L139" i="1" s="1"/>
  <c r="P138" i="1"/>
  <c r="I139" i="1"/>
  <c r="R138" i="1" l="1"/>
  <c r="K139" i="1"/>
  <c r="N139" i="1" s="1"/>
  <c r="M139" i="1" l="1"/>
  <c r="T138" i="1"/>
  <c r="S138" i="1"/>
  <c r="J140" i="1" l="1"/>
  <c r="L140" i="1" s="1"/>
  <c r="I140" i="1"/>
  <c r="P139" i="1"/>
  <c r="O139" i="1"/>
  <c r="K140" i="1" l="1"/>
  <c r="N140" i="1" s="1"/>
  <c r="R139" i="1"/>
  <c r="S139" i="1" l="1"/>
  <c r="T139" i="1"/>
  <c r="M140" i="1"/>
  <c r="O140" i="1" s="1"/>
  <c r="J141" i="1" l="1"/>
  <c r="L141" i="1" s="1"/>
  <c r="P140" i="1"/>
  <c r="I141" i="1"/>
  <c r="R140" i="1" l="1"/>
  <c r="K141" i="1"/>
  <c r="N141" i="1" s="1"/>
  <c r="M141" i="1" l="1"/>
  <c r="O141" i="1" s="1"/>
  <c r="T140" i="1"/>
  <c r="S140" i="1"/>
  <c r="J142" i="1" l="1"/>
  <c r="L142" i="1" s="1"/>
  <c r="I142" i="1"/>
  <c r="P141" i="1"/>
  <c r="K142" i="1" l="1"/>
  <c r="N142" i="1" s="1"/>
  <c r="R141" i="1"/>
  <c r="S141" i="1" l="1"/>
  <c r="T141" i="1"/>
  <c r="M142" i="1"/>
  <c r="O142" i="1" s="1"/>
  <c r="J143" i="1" l="1"/>
  <c r="L143" i="1" s="1"/>
  <c r="P142" i="1"/>
  <c r="I143" i="1"/>
  <c r="R142" i="1" l="1"/>
  <c r="K143" i="1"/>
  <c r="N143" i="1" s="1"/>
  <c r="M143" i="1" l="1"/>
  <c r="T142" i="1"/>
  <c r="S142" i="1"/>
  <c r="R12" i="2" l="1"/>
  <c r="J144" i="1"/>
  <c r="L144" i="1" s="1"/>
  <c r="I144" i="1"/>
  <c r="P143" i="1"/>
  <c r="O143" i="1"/>
  <c r="S12" i="2" l="1"/>
  <c r="T12" i="2"/>
  <c r="K144" i="1"/>
  <c r="N144" i="1" s="1"/>
  <c r="R143" i="1"/>
  <c r="S143" i="1" l="1"/>
  <c r="T143" i="1"/>
  <c r="M144" i="1"/>
  <c r="O144" i="1" s="1"/>
  <c r="J145" i="1" l="1"/>
  <c r="L145" i="1" s="1"/>
  <c r="P144" i="1"/>
  <c r="I145" i="1"/>
  <c r="R144" i="1" l="1"/>
  <c r="K145" i="1"/>
  <c r="N145" i="1" s="1"/>
  <c r="M145" i="1" l="1"/>
  <c r="O145" i="1" s="1"/>
  <c r="T144" i="1"/>
  <c r="S144" i="1"/>
  <c r="J146" i="1" l="1"/>
  <c r="L146" i="1" s="1"/>
  <c r="I146" i="1"/>
  <c r="P145" i="1"/>
  <c r="R145" i="1" l="1"/>
  <c r="K146" i="1"/>
  <c r="N146" i="1" s="1"/>
  <c r="M146" i="1" l="1"/>
  <c r="O146" i="1" s="1"/>
  <c r="S145" i="1"/>
  <c r="T145" i="1"/>
  <c r="J147" i="1" l="1"/>
  <c r="L147" i="1" s="1"/>
  <c r="I147" i="1"/>
  <c r="P146" i="1"/>
  <c r="K147" i="1" l="1"/>
  <c r="N147" i="1" s="1"/>
  <c r="R146" i="1"/>
  <c r="M147" i="1" l="1"/>
  <c r="T146" i="1"/>
  <c r="S146" i="1"/>
  <c r="J148" i="1" l="1"/>
  <c r="L148" i="1" s="1"/>
  <c r="I148" i="1"/>
  <c r="P147" i="1"/>
  <c r="O147" i="1"/>
  <c r="K148" i="1" l="1"/>
  <c r="N148" i="1" s="1"/>
  <c r="R147" i="1"/>
  <c r="S147" i="1" l="1"/>
  <c r="T147" i="1"/>
  <c r="M148" i="1"/>
  <c r="O148" i="1" s="1"/>
  <c r="J149" i="1" l="1"/>
  <c r="L149" i="1" s="1"/>
  <c r="P148" i="1"/>
  <c r="I149" i="1"/>
  <c r="R148" i="1" l="1"/>
  <c r="K149" i="1"/>
  <c r="N149" i="1" s="1"/>
  <c r="M149" i="1" l="1"/>
  <c r="O149" i="1" s="1"/>
  <c r="T148" i="1"/>
  <c r="S148" i="1"/>
  <c r="J150" i="1" l="1"/>
  <c r="L150" i="1" s="1"/>
  <c r="I150" i="1"/>
  <c r="P149" i="1"/>
  <c r="K150" i="1" l="1"/>
  <c r="N150" i="1" s="1"/>
  <c r="R149" i="1"/>
  <c r="S149" i="1" l="1"/>
  <c r="T149" i="1"/>
  <c r="M150" i="1"/>
  <c r="O150" i="1" s="1"/>
  <c r="J151" i="1" l="1"/>
  <c r="L151" i="1" s="1"/>
  <c r="I151" i="1"/>
  <c r="P150" i="1"/>
  <c r="K151" i="1" l="1"/>
  <c r="N151" i="1" s="1"/>
  <c r="R150" i="1"/>
  <c r="M151" i="1" l="1"/>
  <c r="T150" i="1"/>
  <c r="S150" i="1"/>
  <c r="J152" i="1" l="1"/>
  <c r="L152" i="1" s="1"/>
  <c r="I152" i="1"/>
  <c r="P151" i="1"/>
  <c r="O151" i="1"/>
  <c r="K152" i="1" l="1"/>
  <c r="N152" i="1" s="1"/>
  <c r="R151" i="1"/>
  <c r="S151" i="1" l="1"/>
  <c r="T151" i="1"/>
  <c r="M152" i="1"/>
  <c r="O152" i="1" s="1"/>
  <c r="J153" i="1" l="1"/>
  <c r="L153" i="1" s="1"/>
  <c r="P152" i="1"/>
  <c r="I153" i="1"/>
  <c r="R152" i="1" l="1"/>
  <c r="K153" i="1"/>
  <c r="N153" i="1" s="1"/>
  <c r="M153" i="1" l="1"/>
  <c r="O153" i="1" s="1"/>
  <c r="T152" i="1"/>
  <c r="S152" i="1"/>
  <c r="J154" i="1" l="1"/>
  <c r="L154" i="1" s="1"/>
  <c r="I154" i="1"/>
  <c r="P153" i="1"/>
  <c r="K154" i="1" l="1"/>
  <c r="N154" i="1" s="1"/>
  <c r="R153" i="1"/>
  <c r="S153" i="1" l="1"/>
  <c r="T153" i="1"/>
  <c r="M154" i="1"/>
  <c r="O154" i="1" s="1"/>
  <c r="J155" i="1" l="1"/>
  <c r="L155" i="1" s="1"/>
  <c r="P154" i="1"/>
  <c r="I155" i="1"/>
  <c r="R154" i="1" l="1"/>
  <c r="K155" i="1"/>
  <c r="N155" i="1" s="1"/>
  <c r="M155" i="1" l="1"/>
  <c r="T154" i="1"/>
  <c r="S154" i="1"/>
  <c r="J156" i="1" l="1"/>
  <c r="L156" i="1" s="1"/>
  <c r="I156" i="1"/>
  <c r="P155" i="1"/>
  <c r="O155" i="1"/>
  <c r="K156" i="1" l="1"/>
  <c r="N156" i="1" s="1"/>
  <c r="R155" i="1"/>
  <c r="S155" i="1" l="1"/>
  <c r="T155" i="1"/>
  <c r="M156" i="1"/>
  <c r="O156" i="1" s="1"/>
  <c r="J157" i="1" l="1"/>
  <c r="L157" i="1" s="1"/>
  <c r="P156" i="1"/>
  <c r="I157" i="1"/>
  <c r="R156" i="1" l="1"/>
  <c r="K157" i="1"/>
  <c r="N157" i="1" s="1"/>
  <c r="M157" i="1" l="1"/>
  <c r="O157" i="1" s="1"/>
  <c r="T156" i="1"/>
  <c r="S156" i="1"/>
  <c r="I158" i="1" l="1"/>
  <c r="P157" i="1"/>
  <c r="K158" i="1" l="1"/>
  <c r="N158" i="1" s="1"/>
  <c r="R157" i="1"/>
  <c r="J158" i="1"/>
  <c r="L158" i="1" s="1"/>
  <c r="S157" i="1" l="1"/>
  <c r="T157" i="1"/>
  <c r="M158" i="1"/>
  <c r="O158" i="1" s="1"/>
  <c r="J159" i="1" l="1"/>
  <c r="L159" i="1" s="1"/>
  <c r="I159" i="1"/>
  <c r="P158" i="1"/>
  <c r="R158" i="1" l="1"/>
  <c r="K159" i="1"/>
  <c r="N159" i="1" s="1"/>
  <c r="M159" i="1" l="1"/>
  <c r="T158" i="1"/>
  <c r="S158" i="1"/>
  <c r="J160" i="1" l="1"/>
  <c r="L160" i="1" s="1"/>
  <c r="I160" i="1"/>
  <c r="P159" i="1"/>
  <c r="O159" i="1"/>
  <c r="K160" i="1" l="1"/>
  <c r="N160" i="1" s="1"/>
  <c r="R159" i="1"/>
  <c r="S159" i="1" l="1"/>
  <c r="T159" i="1"/>
  <c r="M160" i="1"/>
  <c r="O160" i="1" s="1"/>
  <c r="J161" i="1" l="1"/>
  <c r="L161" i="1" s="1"/>
  <c r="P160" i="1"/>
  <c r="I161" i="1"/>
  <c r="K161" i="1" l="1"/>
  <c r="N161" i="1" s="1"/>
  <c r="R160" i="1"/>
  <c r="M161" i="1" l="1"/>
  <c r="O161" i="1" s="1"/>
  <c r="T160" i="1"/>
  <c r="S160" i="1"/>
  <c r="J162" i="1" l="1"/>
  <c r="L162" i="1" s="1"/>
  <c r="I162" i="1"/>
  <c r="P161" i="1"/>
  <c r="R161" i="1" l="1"/>
  <c r="K162" i="1"/>
  <c r="N162" i="1" s="1"/>
  <c r="M162" i="1" l="1"/>
  <c r="O162" i="1" s="1"/>
  <c r="S161" i="1"/>
  <c r="T161" i="1"/>
  <c r="J163" i="1" l="1"/>
  <c r="L163" i="1" s="1"/>
  <c r="P162" i="1"/>
  <c r="I163" i="1"/>
  <c r="R162" i="1" l="1"/>
  <c r="K163" i="1"/>
  <c r="N163" i="1" s="1"/>
  <c r="M163" i="1" l="1"/>
  <c r="T162" i="1"/>
  <c r="S162" i="1"/>
  <c r="I164" i="1" l="1"/>
  <c r="P163" i="1"/>
  <c r="O163" i="1"/>
  <c r="K164" i="1" l="1"/>
  <c r="N164" i="1" s="1"/>
  <c r="R163" i="1"/>
  <c r="J164" i="1"/>
  <c r="L164" i="1" s="1"/>
  <c r="S163" i="1" l="1"/>
  <c r="T163" i="1"/>
  <c r="M164" i="1"/>
  <c r="O164" i="1" s="1"/>
  <c r="R13" i="2" l="1"/>
  <c r="J165" i="1"/>
  <c r="L165" i="1" s="1"/>
  <c r="P164" i="1"/>
  <c r="I165" i="1"/>
  <c r="T13" i="2" l="1"/>
  <c r="S13" i="2"/>
  <c r="R164" i="1"/>
  <c r="K165" i="1"/>
  <c r="N165" i="1" s="1"/>
  <c r="M165" i="1" l="1"/>
  <c r="O165" i="1" s="1"/>
  <c r="T164" i="1"/>
  <c r="S164" i="1"/>
  <c r="J166" i="1" l="1"/>
  <c r="L166" i="1" s="1"/>
  <c r="I166" i="1"/>
  <c r="P165" i="1"/>
  <c r="K166" i="1" l="1"/>
  <c r="N166" i="1" s="1"/>
  <c r="R165" i="1"/>
  <c r="S165" i="1" l="1"/>
  <c r="T165" i="1"/>
  <c r="M166" i="1"/>
  <c r="O166" i="1" s="1"/>
  <c r="J167" i="1" l="1"/>
  <c r="L167" i="1" s="1"/>
  <c r="P166" i="1"/>
  <c r="I167" i="1"/>
  <c r="R166" i="1" l="1"/>
  <c r="K167" i="1"/>
  <c r="N167" i="1" s="1"/>
  <c r="M167" i="1" l="1"/>
  <c r="T166" i="1"/>
  <c r="S166" i="1"/>
  <c r="J168" i="1" l="1"/>
  <c r="L168" i="1" s="1"/>
  <c r="I168" i="1"/>
  <c r="P167" i="1"/>
  <c r="O167" i="1"/>
  <c r="K168" i="1" l="1"/>
  <c r="N168" i="1" s="1"/>
  <c r="R167" i="1"/>
  <c r="S167" i="1" l="1"/>
  <c r="T167" i="1"/>
  <c r="M168" i="1"/>
  <c r="O168" i="1" s="1"/>
  <c r="J169" i="1" l="1"/>
  <c r="L169" i="1" s="1"/>
  <c r="P168" i="1"/>
  <c r="I169" i="1"/>
  <c r="R168" i="1" l="1"/>
  <c r="K169" i="1"/>
  <c r="N169" i="1" s="1"/>
  <c r="M169" i="1" l="1"/>
  <c r="O169" i="1" s="1"/>
  <c r="T168" i="1"/>
  <c r="S168" i="1"/>
  <c r="J170" i="1" l="1"/>
  <c r="L170" i="1" s="1"/>
  <c r="I170" i="1"/>
  <c r="P169" i="1"/>
  <c r="K170" i="1" l="1"/>
  <c r="N170" i="1" s="1"/>
  <c r="R169" i="1"/>
  <c r="S169" i="1" l="1"/>
  <c r="T169" i="1"/>
  <c r="M170" i="1"/>
  <c r="O170" i="1" s="1"/>
  <c r="J171" i="1" l="1"/>
  <c r="L171" i="1" s="1"/>
  <c r="P170" i="1"/>
  <c r="I171" i="1"/>
  <c r="R170" i="1" l="1"/>
  <c r="K171" i="1"/>
  <c r="N171" i="1" s="1"/>
  <c r="M171" i="1" l="1"/>
  <c r="T170" i="1"/>
  <c r="S170" i="1"/>
  <c r="J172" i="1" l="1"/>
  <c r="L172" i="1" s="1"/>
  <c r="I172" i="1"/>
  <c r="P171" i="1"/>
  <c r="O171" i="1"/>
  <c r="K172" i="1" l="1"/>
  <c r="N172" i="1" s="1"/>
  <c r="R171" i="1"/>
  <c r="S171" i="1" l="1"/>
  <c r="T171" i="1"/>
  <c r="M172" i="1"/>
  <c r="O172" i="1" s="1"/>
  <c r="J173" i="1" l="1"/>
  <c r="L173" i="1" s="1"/>
  <c r="P172" i="1"/>
  <c r="I173" i="1"/>
  <c r="R172" i="1" l="1"/>
  <c r="K173" i="1"/>
  <c r="N173" i="1" s="1"/>
  <c r="M173" i="1" l="1"/>
  <c r="O173" i="1" s="1"/>
  <c r="T172" i="1"/>
  <c r="S172" i="1"/>
  <c r="J174" i="1" l="1"/>
  <c r="L174" i="1" s="1"/>
  <c r="I174" i="1"/>
  <c r="P173" i="1"/>
  <c r="R173" i="1" l="1"/>
  <c r="K174" i="1"/>
  <c r="N174" i="1" s="1"/>
  <c r="M174" i="1" l="1"/>
  <c r="O174" i="1" s="1"/>
  <c r="S173" i="1"/>
  <c r="T173" i="1"/>
  <c r="J175" i="1" l="1"/>
  <c r="L175" i="1" s="1"/>
  <c r="P174" i="1"/>
  <c r="I175" i="1"/>
  <c r="R174" i="1" l="1"/>
  <c r="K175" i="1"/>
  <c r="N175" i="1" s="1"/>
  <c r="M175" i="1" l="1"/>
  <c r="T174" i="1"/>
  <c r="S174" i="1"/>
  <c r="J176" i="1" l="1"/>
  <c r="L176" i="1" s="1"/>
  <c r="I176" i="1"/>
  <c r="P175" i="1"/>
  <c r="O175" i="1"/>
  <c r="K176" i="1" l="1"/>
  <c r="N176" i="1" s="1"/>
  <c r="R175" i="1"/>
  <c r="S175" i="1" l="1"/>
  <c r="T175" i="1"/>
  <c r="M176" i="1"/>
  <c r="O176" i="1" s="1"/>
  <c r="J177" i="1" l="1"/>
  <c r="L177" i="1" s="1"/>
  <c r="P176" i="1"/>
  <c r="I177" i="1"/>
  <c r="R176" i="1" l="1"/>
  <c r="K177" i="1"/>
  <c r="N177" i="1" s="1"/>
  <c r="M177" i="1" l="1"/>
  <c r="O177" i="1" s="1"/>
  <c r="T176" i="1"/>
  <c r="S176" i="1"/>
  <c r="J178" i="1" l="1"/>
  <c r="L178" i="1" s="1"/>
  <c r="I178" i="1"/>
  <c r="P177" i="1"/>
  <c r="K178" i="1" l="1"/>
  <c r="N178" i="1" s="1"/>
  <c r="R177" i="1"/>
  <c r="S177" i="1" l="1"/>
  <c r="T177" i="1"/>
  <c r="M178" i="1"/>
  <c r="O178" i="1" s="1"/>
  <c r="J179" i="1" l="1"/>
  <c r="L179" i="1" s="1"/>
  <c r="P178" i="1"/>
  <c r="I179" i="1"/>
  <c r="R178" i="1" l="1"/>
  <c r="K179" i="1"/>
  <c r="N179" i="1" s="1"/>
  <c r="M179" i="1" l="1"/>
  <c r="T178" i="1"/>
  <c r="S178" i="1"/>
  <c r="J180" i="1" l="1"/>
  <c r="L180" i="1" s="1"/>
  <c r="I180" i="1"/>
  <c r="P179" i="1"/>
  <c r="O179" i="1"/>
  <c r="K180" i="1" l="1"/>
  <c r="N180" i="1" s="1"/>
  <c r="R179" i="1"/>
  <c r="S179" i="1" l="1"/>
  <c r="T179" i="1"/>
  <c r="M180" i="1"/>
  <c r="O180" i="1" s="1"/>
  <c r="J181" i="1" l="1"/>
  <c r="L181" i="1" s="1"/>
  <c r="P180" i="1"/>
  <c r="I181" i="1"/>
  <c r="R180" i="1" l="1"/>
  <c r="K181" i="1"/>
  <c r="N181" i="1" s="1"/>
  <c r="M181" i="1" l="1"/>
  <c r="O181" i="1" s="1"/>
  <c r="T180" i="1"/>
  <c r="S180" i="1"/>
  <c r="J182" i="1" l="1"/>
  <c r="L182" i="1" s="1"/>
  <c r="I182" i="1"/>
  <c r="P181" i="1"/>
  <c r="K182" i="1" l="1"/>
  <c r="N182" i="1" s="1"/>
  <c r="R181" i="1"/>
  <c r="S181" i="1" l="1"/>
  <c r="T181" i="1"/>
  <c r="M182" i="1"/>
  <c r="O182" i="1" s="1"/>
  <c r="J183" i="1" l="1"/>
  <c r="L183" i="1" s="1"/>
  <c r="P182" i="1"/>
  <c r="I183" i="1"/>
  <c r="R182" i="1" l="1"/>
  <c r="K183" i="1"/>
  <c r="N183" i="1" s="1"/>
  <c r="M183" i="1" l="1"/>
  <c r="T182" i="1"/>
  <c r="S182" i="1"/>
  <c r="J184" i="1" l="1"/>
  <c r="L184" i="1" s="1"/>
  <c r="I184" i="1"/>
  <c r="P183" i="1"/>
  <c r="O183" i="1"/>
  <c r="K184" i="1" l="1"/>
  <c r="N184" i="1" s="1"/>
  <c r="R183" i="1"/>
  <c r="S183" i="1" l="1"/>
  <c r="T183" i="1"/>
  <c r="M184" i="1"/>
  <c r="O184" i="1" s="1"/>
  <c r="R14" i="2" l="1"/>
  <c r="J185" i="1"/>
  <c r="L185" i="1" s="1"/>
  <c r="P184" i="1"/>
  <c r="I185" i="1"/>
  <c r="T14" i="2" l="1"/>
  <c r="S14" i="2"/>
  <c r="R184" i="1"/>
  <c r="K185" i="1"/>
  <c r="N185" i="1" s="1"/>
  <c r="M185" i="1" l="1"/>
  <c r="O185" i="1" s="1"/>
  <c r="T184" i="1"/>
  <c r="S184" i="1"/>
  <c r="J186" i="1" l="1"/>
  <c r="L186" i="1" s="1"/>
  <c r="I186" i="1"/>
  <c r="P185" i="1"/>
  <c r="R185" i="1" l="1"/>
  <c r="K186" i="1"/>
  <c r="N186" i="1" s="1"/>
  <c r="M186" i="1" l="1"/>
  <c r="O186" i="1" s="1"/>
  <c r="S185" i="1"/>
  <c r="T185" i="1"/>
  <c r="J187" i="1" l="1"/>
  <c r="L187" i="1" s="1"/>
  <c r="I187" i="1"/>
  <c r="P186" i="1"/>
  <c r="K187" i="1" l="1"/>
  <c r="N187" i="1" s="1"/>
  <c r="R186" i="1"/>
  <c r="M187" i="1" l="1"/>
  <c r="T186" i="1"/>
  <c r="S186" i="1"/>
  <c r="J188" i="1" l="1"/>
  <c r="L188" i="1" s="1"/>
  <c r="I188" i="1"/>
  <c r="P187" i="1"/>
  <c r="O187" i="1"/>
  <c r="K188" i="1" l="1"/>
  <c r="N188" i="1" s="1"/>
  <c r="R187" i="1"/>
  <c r="S187" i="1" l="1"/>
  <c r="T187" i="1"/>
  <c r="M188" i="1"/>
  <c r="O188" i="1" s="1"/>
  <c r="J189" i="1" l="1"/>
  <c r="L189" i="1" s="1"/>
  <c r="P188" i="1"/>
  <c r="I189" i="1"/>
  <c r="R188" i="1" l="1"/>
  <c r="K189" i="1"/>
  <c r="N189" i="1" s="1"/>
  <c r="M189" i="1" l="1"/>
  <c r="O189" i="1" s="1"/>
  <c r="T188" i="1"/>
  <c r="S188" i="1"/>
  <c r="J190" i="1" l="1"/>
  <c r="L190" i="1" s="1"/>
  <c r="I190" i="1"/>
  <c r="P189" i="1"/>
  <c r="K190" i="1" l="1"/>
  <c r="N190" i="1" s="1"/>
  <c r="R189" i="1"/>
  <c r="S189" i="1" l="1"/>
  <c r="T189" i="1"/>
  <c r="M190" i="1"/>
  <c r="O190" i="1" s="1"/>
  <c r="J191" i="1" l="1"/>
  <c r="L191" i="1" s="1"/>
  <c r="P190" i="1"/>
  <c r="I191" i="1"/>
  <c r="R190" i="1" l="1"/>
  <c r="K191" i="1"/>
  <c r="N191" i="1" s="1"/>
  <c r="M191" i="1" l="1"/>
  <c r="T190" i="1"/>
  <c r="S190" i="1"/>
  <c r="J192" i="1" l="1"/>
  <c r="L192" i="1" s="1"/>
  <c r="I192" i="1"/>
  <c r="P191" i="1"/>
  <c r="O191" i="1"/>
  <c r="K192" i="1" l="1"/>
  <c r="N192" i="1" s="1"/>
  <c r="R191" i="1"/>
  <c r="S191" i="1" l="1"/>
  <c r="T191" i="1"/>
  <c r="M192" i="1"/>
  <c r="O192" i="1" s="1"/>
  <c r="J193" i="1" l="1"/>
  <c r="L193" i="1" s="1"/>
  <c r="P192" i="1"/>
  <c r="I193" i="1"/>
  <c r="R192" i="1" l="1"/>
  <c r="K193" i="1"/>
  <c r="N193" i="1" s="1"/>
  <c r="M193" i="1" l="1"/>
  <c r="O193" i="1" s="1"/>
  <c r="T192" i="1"/>
  <c r="S192" i="1"/>
  <c r="J194" i="1" l="1"/>
  <c r="L194" i="1" s="1"/>
  <c r="I194" i="1"/>
  <c r="P193" i="1"/>
  <c r="K194" i="1" l="1"/>
  <c r="N194" i="1" s="1"/>
  <c r="R193" i="1"/>
  <c r="S193" i="1" l="1"/>
  <c r="T193" i="1"/>
  <c r="M194" i="1"/>
  <c r="O194" i="1" s="1"/>
  <c r="J195" i="1" l="1"/>
  <c r="L195" i="1" s="1"/>
  <c r="P194" i="1"/>
  <c r="I195" i="1"/>
  <c r="R194" i="1" l="1"/>
  <c r="K195" i="1"/>
  <c r="N195" i="1" s="1"/>
  <c r="M195" i="1" l="1"/>
  <c r="T194" i="1"/>
  <c r="S194" i="1"/>
  <c r="J196" i="1" l="1"/>
  <c r="L196" i="1" s="1"/>
  <c r="I196" i="1"/>
  <c r="P195" i="1"/>
  <c r="O195" i="1"/>
  <c r="K196" i="1" l="1"/>
  <c r="N196" i="1" s="1"/>
  <c r="R195" i="1"/>
  <c r="S195" i="1" l="1"/>
  <c r="T195" i="1"/>
  <c r="M196" i="1"/>
  <c r="O196" i="1" s="1"/>
  <c r="J197" i="1" l="1"/>
  <c r="L197" i="1" s="1"/>
  <c r="P196" i="1"/>
  <c r="I197" i="1"/>
  <c r="K197" i="1" l="1"/>
  <c r="N197" i="1" s="1"/>
  <c r="R196" i="1"/>
  <c r="M197" i="1" l="1"/>
  <c r="O197" i="1" s="1"/>
  <c r="T196" i="1"/>
  <c r="S196" i="1"/>
  <c r="J198" i="1" l="1"/>
  <c r="L198" i="1" s="1"/>
  <c r="I198" i="1"/>
  <c r="P197" i="1"/>
  <c r="R197" i="1" l="1"/>
  <c r="K198" i="1"/>
  <c r="N198" i="1" s="1"/>
  <c r="M198" i="1" l="1"/>
  <c r="O198" i="1" s="1"/>
  <c r="S197" i="1"/>
  <c r="T197" i="1"/>
  <c r="J199" i="1" l="1"/>
  <c r="L199" i="1" s="1"/>
  <c r="I199" i="1"/>
  <c r="P198" i="1"/>
  <c r="R198" i="1" l="1"/>
  <c r="K199" i="1"/>
  <c r="N199" i="1" s="1"/>
  <c r="M199" i="1" l="1"/>
  <c r="T198" i="1"/>
  <c r="S198" i="1"/>
  <c r="J200" i="1" l="1"/>
  <c r="L200" i="1" s="1"/>
  <c r="I200" i="1"/>
  <c r="P199" i="1"/>
  <c r="O199" i="1"/>
  <c r="K200" i="1" l="1"/>
  <c r="N200" i="1" s="1"/>
  <c r="R199" i="1"/>
  <c r="S199" i="1" l="1"/>
  <c r="T199" i="1"/>
  <c r="M200" i="1"/>
  <c r="O200" i="1" s="1"/>
  <c r="J201" i="1" l="1"/>
  <c r="L201" i="1" s="1"/>
  <c r="P200" i="1"/>
  <c r="I201" i="1"/>
  <c r="K201" i="1" l="1"/>
  <c r="N201" i="1" s="1"/>
  <c r="R200" i="1"/>
  <c r="M201" i="1" l="1"/>
  <c r="O201" i="1" s="1"/>
  <c r="T200" i="1"/>
  <c r="S200" i="1"/>
  <c r="J202" i="1" l="1"/>
  <c r="L202" i="1" s="1"/>
  <c r="I202" i="1"/>
  <c r="P201" i="1"/>
  <c r="R201" i="1" l="1"/>
  <c r="K202" i="1"/>
  <c r="N202" i="1" s="1"/>
  <c r="M202" i="1" l="1"/>
  <c r="O202" i="1" s="1"/>
  <c r="S201" i="1"/>
  <c r="T201" i="1"/>
  <c r="J203" i="1" l="1"/>
  <c r="L203" i="1" s="1"/>
  <c r="I203" i="1"/>
  <c r="P202" i="1"/>
  <c r="R202" i="1" l="1"/>
  <c r="K203" i="1"/>
  <c r="N203" i="1" s="1"/>
  <c r="M203" i="1" l="1"/>
  <c r="T202" i="1"/>
  <c r="S202" i="1"/>
  <c r="J204" i="1" l="1"/>
  <c r="L204" i="1" s="1"/>
  <c r="I204" i="1"/>
  <c r="P203" i="1"/>
  <c r="O203" i="1"/>
  <c r="K204" i="1" l="1"/>
  <c r="N204" i="1" s="1"/>
  <c r="R203" i="1"/>
  <c r="S203" i="1" l="1"/>
  <c r="T203" i="1"/>
  <c r="M204" i="1"/>
  <c r="O204" i="1" s="1"/>
  <c r="J205" i="1" l="1"/>
  <c r="L205" i="1" s="1"/>
  <c r="P204" i="1"/>
  <c r="I205" i="1"/>
  <c r="R204" i="1" l="1"/>
  <c r="K205" i="1"/>
  <c r="N205" i="1" s="1"/>
  <c r="M205" i="1" l="1"/>
  <c r="O205" i="1" s="1"/>
  <c r="T204" i="1"/>
  <c r="S204" i="1"/>
  <c r="J206" i="1" l="1"/>
  <c r="L206" i="1" s="1"/>
  <c r="I206" i="1"/>
  <c r="P205" i="1"/>
  <c r="R205" i="1" l="1"/>
  <c r="K206" i="1"/>
  <c r="N206" i="1" s="1"/>
  <c r="M206" i="1" l="1"/>
  <c r="O206" i="1" s="1"/>
  <c r="S205" i="1"/>
  <c r="T205" i="1"/>
  <c r="R15" i="2" l="1"/>
  <c r="J207" i="1"/>
  <c r="L207" i="1" s="1"/>
  <c r="P206" i="1"/>
  <c r="I207" i="1"/>
  <c r="T15" i="2" l="1"/>
  <c r="S15" i="2"/>
  <c r="R206" i="1"/>
  <c r="K207" i="1"/>
  <c r="N207" i="1" s="1"/>
  <c r="M207" i="1" l="1"/>
  <c r="T206" i="1"/>
  <c r="S206" i="1"/>
  <c r="J208" i="1" l="1"/>
  <c r="L208" i="1" s="1"/>
  <c r="I208" i="1"/>
  <c r="P207" i="1"/>
  <c r="O207" i="1"/>
  <c r="K208" i="1" l="1"/>
  <c r="N208" i="1" s="1"/>
  <c r="R207" i="1"/>
  <c r="S207" i="1" l="1"/>
  <c r="T207" i="1"/>
  <c r="M208" i="1"/>
  <c r="O208" i="1" s="1"/>
  <c r="J209" i="1" l="1"/>
  <c r="L209" i="1" s="1"/>
  <c r="P208" i="1"/>
  <c r="I209" i="1"/>
  <c r="R208" i="1" l="1"/>
  <c r="K209" i="1"/>
  <c r="N209" i="1" s="1"/>
  <c r="M209" i="1" l="1"/>
  <c r="O209" i="1" s="1"/>
  <c r="T208" i="1"/>
  <c r="S208" i="1"/>
  <c r="I210" i="1" l="1"/>
  <c r="P209" i="1"/>
  <c r="K210" i="1" l="1"/>
  <c r="N210" i="1" s="1"/>
  <c r="R209" i="1"/>
  <c r="J210" i="1"/>
  <c r="L210" i="1" s="1"/>
  <c r="S209" i="1" l="1"/>
  <c r="T209" i="1"/>
  <c r="M210" i="1"/>
  <c r="O210" i="1" s="1"/>
  <c r="J211" i="1" l="1"/>
  <c r="L211" i="1" s="1"/>
  <c r="I211" i="1"/>
  <c r="P210" i="1"/>
  <c r="K211" i="1" l="1"/>
  <c r="N211" i="1" s="1"/>
  <c r="R210" i="1"/>
  <c r="M211" i="1" l="1"/>
  <c r="T210" i="1"/>
  <c r="S210" i="1"/>
  <c r="J212" i="1" l="1"/>
  <c r="L212" i="1" s="1"/>
  <c r="I212" i="1"/>
  <c r="P211" i="1"/>
  <c r="O211" i="1"/>
  <c r="K212" i="1" l="1"/>
  <c r="N212" i="1" s="1"/>
  <c r="R211" i="1"/>
  <c r="S211" i="1" l="1"/>
  <c r="T211" i="1"/>
  <c r="M212" i="1"/>
  <c r="O212" i="1" s="1"/>
  <c r="J213" i="1" l="1"/>
  <c r="L213" i="1" s="1"/>
  <c r="I213" i="1"/>
  <c r="P212" i="1"/>
  <c r="K213" i="1" l="1"/>
  <c r="N213" i="1" s="1"/>
  <c r="R212" i="1"/>
  <c r="M213" i="1" l="1"/>
  <c r="O213" i="1" s="1"/>
  <c r="T212" i="1"/>
  <c r="S212" i="1"/>
  <c r="J214" i="1" l="1"/>
  <c r="L214" i="1" s="1"/>
  <c r="I214" i="1"/>
  <c r="P213" i="1"/>
  <c r="K214" i="1" l="1"/>
  <c r="N214" i="1" s="1"/>
  <c r="R213" i="1"/>
  <c r="S213" i="1" l="1"/>
  <c r="T213" i="1"/>
  <c r="M214" i="1"/>
  <c r="O214" i="1" s="1"/>
  <c r="J215" i="1" l="1"/>
  <c r="L215" i="1" s="1"/>
  <c r="P214" i="1"/>
  <c r="I215" i="1"/>
  <c r="R214" i="1" l="1"/>
  <c r="K215" i="1"/>
  <c r="N215" i="1" s="1"/>
  <c r="M215" i="1" l="1"/>
  <c r="T214" i="1"/>
  <c r="S214" i="1"/>
  <c r="J216" i="1" l="1"/>
  <c r="L216" i="1" s="1"/>
  <c r="I216" i="1"/>
  <c r="P215" i="1"/>
  <c r="O215" i="1"/>
  <c r="K216" i="1" l="1"/>
  <c r="N216" i="1" s="1"/>
  <c r="R215" i="1"/>
  <c r="S215" i="1" l="1"/>
  <c r="T215" i="1"/>
  <c r="M216" i="1"/>
  <c r="O216" i="1" s="1"/>
  <c r="J217" i="1" l="1"/>
  <c r="L217" i="1" s="1"/>
  <c r="P216" i="1"/>
  <c r="I217" i="1"/>
  <c r="R216" i="1" l="1"/>
  <c r="K217" i="1"/>
  <c r="N217" i="1" s="1"/>
  <c r="M217" i="1" l="1"/>
  <c r="O217" i="1" s="1"/>
  <c r="T216" i="1"/>
  <c r="S216" i="1"/>
  <c r="J218" i="1" l="1"/>
  <c r="L218" i="1" s="1"/>
  <c r="I218" i="1"/>
  <c r="P217" i="1"/>
  <c r="K218" i="1" l="1"/>
  <c r="N218" i="1" s="1"/>
  <c r="R217" i="1"/>
  <c r="M218" i="1" l="1"/>
  <c r="O218" i="1" s="1"/>
  <c r="S217" i="1"/>
  <c r="T217" i="1"/>
  <c r="J219" i="1" l="1"/>
  <c r="L219" i="1" s="1"/>
  <c r="I219" i="1"/>
  <c r="P218" i="1"/>
  <c r="K219" i="1" l="1"/>
  <c r="N219" i="1" s="1"/>
  <c r="R218" i="1"/>
  <c r="T218" i="1" l="1"/>
  <c r="S218" i="1"/>
  <c r="M219" i="1"/>
  <c r="O219" i="1" s="1"/>
  <c r="J220" i="1" l="1"/>
  <c r="L220" i="1" s="1"/>
  <c r="I220" i="1"/>
  <c r="P219" i="1"/>
  <c r="K220" i="1" l="1"/>
  <c r="N220" i="1" s="1"/>
  <c r="R219" i="1"/>
  <c r="S219" i="1" l="1"/>
  <c r="T219" i="1"/>
  <c r="M220" i="1"/>
  <c r="J221" i="1" l="1"/>
  <c r="L221" i="1" s="1"/>
  <c r="I221" i="1"/>
  <c r="P220" i="1"/>
  <c r="O220" i="1"/>
  <c r="R220" i="1" l="1"/>
  <c r="K221" i="1"/>
  <c r="N221" i="1" s="1"/>
  <c r="M221" i="1" l="1"/>
  <c r="O221" i="1" s="1"/>
  <c r="T220" i="1"/>
  <c r="S220" i="1"/>
  <c r="J222" i="1" l="1"/>
  <c r="L222" i="1" s="1"/>
  <c r="I222" i="1"/>
  <c r="P221" i="1"/>
  <c r="R221" i="1" l="1"/>
  <c r="K222" i="1"/>
  <c r="N222" i="1" s="1"/>
  <c r="M222" i="1" l="1"/>
  <c r="S221" i="1"/>
  <c r="T221" i="1"/>
  <c r="J223" i="1" l="1"/>
  <c r="L223" i="1" s="1"/>
  <c r="P222" i="1"/>
  <c r="I223" i="1"/>
  <c r="O222" i="1"/>
  <c r="K223" i="1" l="1"/>
  <c r="N223" i="1" s="1"/>
  <c r="R222" i="1"/>
  <c r="T222" i="1" l="1"/>
  <c r="S222" i="1"/>
  <c r="M223" i="1"/>
  <c r="J224" i="1" l="1"/>
  <c r="L224" i="1" s="1"/>
  <c r="P223" i="1"/>
  <c r="I224" i="1"/>
  <c r="O223" i="1"/>
  <c r="R223" i="1" l="1"/>
  <c r="K224" i="1"/>
  <c r="N224" i="1" s="1"/>
  <c r="S223" i="1" l="1"/>
  <c r="T223" i="1"/>
  <c r="M224" i="1"/>
  <c r="J225" i="1" l="1"/>
  <c r="L225" i="1" s="1"/>
  <c r="P224" i="1"/>
  <c r="I225" i="1"/>
  <c r="O224" i="1"/>
  <c r="R224" i="1" l="1"/>
  <c r="K225" i="1"/>
  <c r="N225" i="1" s="1"/>
  <c r="M225" i="1" l="1"/>
  <c r="O225" i="1" s="1"/>
  <c r="T224" i="1"/>
  <c r="S224" i="1"/>
  <c r="J226" i="1" l="1"/>
  <c r="L226" i="1" s="1"/>
  <c r="I226" i="1"/>
  <c r="P225" i="1"/>
  <c r="R225" i="1" l="1"/>
  <c r="K226" i="1"/>
  <c r="N226" i="1" s="1"/>
  <c r="M226" i="1" l="1"/>
  <c r="S225" i="1"/>
  <c r="T225" i="1"/>
  <c r="J227" i="1" l="1"/>
  <c r="L227" i="1" s="1"/>
  <c r="P226" i="1"/>
  <c r="I227" i="1"/>
  <c r="O226" i="1"/>
  <c r="R226" i="1" l="1"/>
  <c r="K227" i="1"/>
  <c r="N227" i="1" s="1"/>
  <c r="M227" i="1" l="1"/>
  <c r="T226" i="1"/>
  <c r="S226" i="1"/>
  <c r="R16" i="2" l="1"/>
  <c r="J228" i="1"/>
  <c r="L228" i="1" s="1"/>
  <c r="P227" i="1"/>
  <c r="I228" i="1"/>
  <c r="O227" i="1"/>
  <c r="T16" i="2" l="1"/>
  <c r="S16" i="2"/>
  <c r="K228" i="1"/>
  <c r="N228" i="1" s="1"/>
  <c r="R227" i="1"/>
  <c r="S227" i="1" l="1"/>
  <c r="T227" i="1"/>
  <c r="M228" i="1"/>
  <c r="O228" i="1" s="1"/>
  <c r="J229" i="1" l="1"/>
  <c r="L229" i="1" s="1"/>
  <c r="I229" i="1"/>
  <c r="P228" i="1"/>
  <c r="K229" i="1" l="1"/>
  <c r="N229" i="1" s="1"/>
  <c r="R228" i="1"/>
  <c r="T228" i="1" l="1"/>
  <c r="S228" i="1"/>
  <c r="M229" i="1"/>
  <c r="O229" i="1" s="1"/>
  <c r="J230" i="1" l="1"/>
  <c r="L230" i="1" s="1"/>
  <c r="I230" i="1"/>
  <c r="P229" i="1"/>
  <c r="K230" i="1" l="1"/>
  <c r="N230" i="1" s="1"/>
  <c r="R229" i="1"/>
  <c r="M230" i="1" l="1"/>
  <c r="O230" i="1" s="1"/>
  <c r="S229" i="1"/>
  <c r="T229" i="1"/>
  <c r="J231" i="1" l="1"/>
  <c r="L231" i="1" s="1"/>
  <c r="I231" i="1"/>
  <c r="P230" i="1"/>
  <c r="K231" i="1" l="1"/>
  <c r="N231" i="1" s="1"/>
  <c r="R230" i="1"/>
  <c r="T230" i="1" l="1"/>
  <c r="S230" i="1"/>
  <c r="M231" i="1"/>
  <c r="O231" i="1" s="1"/>
  <c r="J232" i="1" l="1"/>
  <c r="L232" i="1" s="1"/>
  <c r="I232" i="1"/>
  <c r="P231" i="1"/>
  <c r="R231" i="1" l="1"/>
  <c r="K232" i="1"/>
  <c r="N232" i="1" s="1"/>
  <c r="M232" i="1" l="1"/>
  <c r="O232" i="1" s="1"/>
  <c r="S231" i="1"/>
  <c r="T231" i="1"/>
  <c r="J233" i="1" l="1"/>
  <c r="L233" i="1" s="1"/>
  <c r="I233" i="1"/>
  <c r="P232" i="1"/>
  <c r="K233" i="1" l="1"/>
  <c r="N233" i="1" s="1"/>
  <c r="R232" i="1"/>
  <c r="M233" i="1" l="1"/>
  <c r="O233" i="1" s="1"/>
  <c r="T232" i="1"/>
  <c r="S232" i="1"/>
  <c r="J234" i="1" l="1"/>
  <c r="L234" i="1" s="1"/>
  <c r="I234" i="1"/>
  <c r="P233" i="1"/>
  <c r="R233" i="1" l="1"/>
  <c r="K234" i="1"/>
  <c r="N234" i="1" s="1"/>
  <c r="M234" i="1" l="1"/>
  <c r="O234" i="1" s="1"/>
  <c r="S233" i="1"/>
  <c r="T233" i="1"/>
  <c r="J235" i="1" l="1"/>
  <c r="L235" i="1" s="1"/>
  <c r="P234" i="1"/>
  <c r="I235" i="1"/>
  <c r="K235" i="1" l="1"/>
  <c r="N235" i="1" s="1"/>
  <c r="R234" i="1"/>
  <c r="M235" i="1" l="1"/>
  <c r="T234" i="1"/>
  <c r="S234" i="1"/>
  <c r="J236" i="1" l="1"/>
  <c r="L236" i="1" s="1"/>
  <c r="I236" i="1"/>
  <c r="P235" i="1"/>
  <c r="O235" i="1"/>
  <c r="R235" i="1" l="1"/>
  <c r="K236" i="1"/>
  <c r="N236" i="1" s="1"/>
  <c r="M236" i="1" l="1"/>
  <c r="O236" i="1" s="1"/>
  <c r="S235" i="1"/>
  <c r="T235" i="1"/>
  <c r="J237" i="1" l="1"/>
  <c r="L237" i="1" s="1"/>
  <c r="I237" i="1"/>
  <c r="P236" i="1"/>
  <c r="K237" i="1" l="1"/>
  <c r="N237" i="1" s="1"/>
  <c r="R236" i="1"/>
  <c r="M237" i="1" l="1"/>
  <c r="O237" i="1" s="1"/>
  <c r="T236" i="1"/>
  <c r="S236" i="1"/>
  <c r="J238" i="1" l="1"/>
  <c r="L238" i="1" s="1"/>
  <c r="I238" i="1"/>
  <c r="P237" i="1"/>
  <c r="R237" i="1" l="1"/>
  <c r="K238" i="1"/>
  <c r="N238" i="1" s="1"/>
  <c r="M238" i="1" l="1"/>
  <c r="O238" i="1" s="1"/>
  <c r="S237" i="1"/>
  <c r="T237" i="1"/>
  <c r="J239" i="1" l="1"/>
  <c r="L239" i="1" s="1"/>
  <c r="I239" i="1"/>
  <c r="P238" i="1"/>
  <c r="K239" i="1" l="1"/>
  <c r="N239" i="1" s="1"/>
  <c r="R238" i="1"/>
  <c r="M239" i="1" l="1"/>
  <c r="T238" i="1"/>
  <c r="S238" i="1"/>
  <c r="J240" i="1" l="1"/>
  <c r="L240" i="1" s="1"/>
  <c r="I240" i="1"/>
  <c r="P239" i="1"/>
  <c r="O239" i="1"/>
  <c r="R239" i="1" l="1"/>
  <c r="K240" i="1"/>
  <c r="N240" i="1" s="1"/>
  <c r="M240" i="1" l="1"/>
  <c r="O240" i="1" s="1"/>
  <c r="S239" i="1"/>
  <c r="T239" i="1"/>
  <c r="J241" i="1" l="1"/>
  <c r="L241" i="1" s="1"/>
  <c r="I241" i="1"/>
  <c r="P240" i="1"/>
  <c r="R240" i="1" l="1"/>
  <c r="K241" i="1"/>
  <c r="N241" i="1" s="1"/>
  <c r="M241" i="1" l="1"/>
  <c r="T240" i="1"/>
  <c r="S240" i="1"/>
  <c r="J242" i="1" l="1"/>
  <c r="L242" i="1" s="1"/>
  <c r="P241" i="1"/>
  <c r="I242" i="1"/>
  <c r="O241" i="1"/>
  <c r="K242" i="1" l="1"/>
  <c r="N242" i="1" s="1"/>
  <c r="R241" i="1"/>
  <c r="S241" i="1" l="1"/>
  <c r="T241" i="1"/>
  <c r="M242" i="1"/>
  <c r="J243" i="1" l="1"/>
  <c r="L243" i="1" s="1"/>
  <c r="I243" i="1"/>
  <c r="P242" i="1"/>
  <c r="O242" i="1"/>
  <c r="R242" i="1" l="1"/>
  <c r="K243" i="1"/>
  <c r="N243" i="1" s="1"/>
  <c r="M243" i="1" l="1"/>
  <c r="O243" i="1" s="1"/>
  <c r="T242" i="1"/>
  <c r="S242" i="1"/>
  <c r="J244" i="1" l="1"/>
  <c r="L244" i="1" s="1"/>
  <c r="I244" i="1"/>
  <c r="P243" i="1"/>
  <c r="R243" i="1" l="1"/>
  <c r="K244" i="1"/>
  <c r="N244" i="1" s="1"/>
  <c r="M244" i="1" l="1"/>
  <c r="S243" i="1"/>
  <c r="T243" i="1"/>
  <c r="J245" i="1" l="1"/>
  <c r="L245" i="1" s="1"/>
  <c r="I245" i="1"/>
  <c r="P244" i="1"/>
  <c r="O244" i="1"/>
  <c r="R244" i="1" l="1"/>
  <c r="K245" i="1"/>
  <c r="N245" i="1" s="1"/>
  <c r="T244" i="1" l="1"/>
  <c r="S244" i="1"/>
  <c r="M245" i="1"/>
  <c r="J246" i="1" l="1"/>
  <c r="L246" i="1" s="1"/>
  <c r="I246" i="1"/>
  <c r="P245" i="1"/>
  <c r="O245" i="1"/>
  <c r="K246" i="1" l="1"/>
  <c r="N246" i="1" s="1"/>
  <c r="R245" i="1"/>
  <c r="M246" i="1" l="1"/>
  <c r="S245" i="1"/>
  <c r="T245" i="1"/>
  <c r="J247" i="1" l="1"/>
  <c r="L247" i="1" s="1"/>
  <c r="I247" i="1"/>
  <c r="P246" i="1"/>
  <c r="O246" i="1"/>
  <c r="K247" i="1" l="1"/>
  <c r="N247" i="1" s="1"/>
  <c r="R246" i="1"/>
  <c r="T246" i="1" l="1"/>
  <c r="S246" i="1"/>
  <c r="M247" i="1"/>
  <c r="I248" i="1" l="1"/>
  <c r="P247" i="1"/>
  <c r="O247" i="1"/>
  <c r="K248" i="1" l="1"/>
  <c r="N248" i="1" s="1"/>
  <c r="R247" i="1"/>
  <c r="J248" i="1"/>
  <c r="L248" i="1" s="1"/>
  <c r="M248" i="1" l="1"/>
  <c r="O248" i="1" s="1"/>
  <c r="S247" i="1"/>
  <c r="T247" i="1"/>
  <c r="J249" i="1" l="1"/>
  <c r="L249" i="1" s="1"/>
  <c r="I249" i="1"/>
  <c r="P248" i="1"/>
  <c r="R248" i="1" l="1"/>
  <c r="K249" i="1"/>
  <c r="N249" i="1" s="1"/>
  <c r="M249" i="1" l="1"/>
  <c r="T248" i="1"/>
  <c r="S248" i="1"/>
  <c r="R17" i="2" l="1"/>
  <c r="J250" i="1"/>
  <c r="L250" i="1" s="1"/>
  <c r="P249" i="1"/>
  <c r="I250" i="1"/>
  <c r="O249" i="1"/>
  <c r="T17" i="2" l="1"/>
  <c r="S17" i="2"/>
  <c r="K250" i="1"/>
  <c r="N250" i="1" s="1"/>
  <c r="R249" i="1"/>
  <c r="S249" i="1" l="1"/>
  <c r="T249" i="1"/>
  <c r="M250" i="1"/>
  <c r="J251" i="1" l="1"/>
  <c r="L251" i="1" s="1"/>
  <c r="I251" i="1"/>
  <c r="P250" i="1"/>
  <c r="O250" i="1"/>
  <c r="R250" i="1" l="1"/>
  <c r="K251" i="1"/>
  <c r="N251" i="1" s="1"/>
  <c r="M251" i="1" l="1"/>
  <c r="T250" i="1"/>
  <c r="S250" i="1"/>
  <c r="J252" i="1" l="1"/>
  <c r="L252" i="1" s="1"/>
  <c r="I252" i="1"/>
  <c r="P251" i="1"/>
  <c r="O251" i="1"/>
  <c r="R251" i="1" l="1"/>
  <c r="K252" i="1"/>
  <c r="N252" i="1" s="1"/>
  <c r="S251" i="1" l="1"/>
  <c r="T251" i="1"/>
  <c r="M252" i="1"/>
  <c r="P252" i="1" l="1"/>
  <c r="I253" i="1"/>
  <c r="J253" i="1" s="1"/>
  <c r="L253" i="1" s="1"/>
  <c r="O252" i="1"/>
  <c r="K253" i="1" l="1"/>
  <c r="N253" i="1" s="1"/>
  <c r="R252" i="1"/>
  <c r="T252" i="1" l="1"/>
  <c r="S252" i="1"/>
  <c r="M253" i="1"/>
  <c r="O253" i="1" s="1"/>
  <c r="P253" i="1" l="1"/>
  <c r="I254" i="1"/>
  <c r="R253" i="1" l="1"/>
  <c r="K254" i="1"/>
  <c r="N254" i="1" s="1"/>
  <c r="J254" i="1"/>
  <c r="L254" i="1" s="1"/>
  <c r="M254" i="1" l="1"/>
  <c r="O254" i="1" s="1"/>
  <c r="S253" i="1"/>
  <c r="T253" i="1"/>
  <c r="J255" i="1" l="1"/>
  <c r="L255" i="1" s="1"/>
  <c r="P254" i="1"/>
  <c r="I255" i="1"/>
  <c r="R254" i="1" l="1"/>
  <c r="K255" i="1"/>
  <c r="N255" i="1" s="1"/>
  <c r="T254" i="1" l="1"/>
  <c r="S254" i="1"/>
  <c r="M255" i="1"/>
  <c r="O255" i="1" s="1"/>
  <c r="J256" i="1" l="1"/>
  <c r="L256" i="1" s="1"/>
  <c r="P255" i="1"/>
  <c r="I256" i="1"/>
  <c r="K256" i="1" l="1"/>
  <c r="N256" i="1" s="1"/>
  <c r="R255" i="1"/>
  <c r="S255" i="1" l="1"/>
  <c r="T255" i="1"/>
  <c r="M256" i="1"/>
  <c r="J257" i="1" l="1"/>
  <c r="L257" i="1" s="1"/>
  <c r="P256" i="1"/>
  <c r="I257" i="1"/>
  <c r="O256" i="1"/>
  <c r="R256" i="1" l="1"/>
  <c r="K257" i="1"/>
  <c r="N257" i="1" s="1"/>
  <c r="M257" i="1" l="1"/>
  <c r="O257" i="1" s="1"/>
  <c r="T256" i="1"/>
  <c r="S256" i="1"/>
  <c r="J258" i="1" l="1"/>
  <c r="L258" i="1" s="1"/>
  <c r="P257" i="1"/>
  <c r="I258" i="1"/>
  <c r="R257" i="1" l="1"/>
  <c r="K258" i="1"/>
  <c r="N258" i="1" s="1"/>
  <c r="M258" i="1" l="1"/>
  <c r="S257" i="1"/>
  <c r="T257" i="1"/>
  <c r="J259" i="1" l="1"/>
  <c r="L259" i="1" s="1"/>
  <c r="P258" i="1"/>
  <c r="I259" i="1"/>
  <c r="O258" i="1"/>
  <c r="K259" i="1" l="1"/>
  <c r="N259" i="1" s="1"/>
  <c r="R258" i="1"/>
  <c r="M259" i="1" l="1"/>
  <c r="T258" i="1"/>
  <c r="S258" i="1"/>
  <c r="J260" i="1" l="1"/>
  <c r="L260" i="1" s="1"/>
  <c r="I260" i="1"/>
  <c r="P259" i="1"/>
  <c r="O259" i="1"/>
  <c r="R259" i="1" l="1"/>
  <c r="K260" i="1"/>
  <c r="N260" i="1" s="1"/>
  <c r="M260" i="1" l="1"/>
  <c r="O260" i="1" s="1"/>
  <c r="S259" i="1"/>
  <c r="T259" i="1"/>
  <c r="J261" i="1" l="1"/>
  <c r="L261" i="1" s="1"/>
  <c r="I261" i="1"/>
  <c r="P260" i="1"/>
  <c r="K261" i="1" l="1"/>
  <c r="N261" i="1" s="1"/>
  <c r="R260" i="1"/>
  <c r="T260" i="1" l="1"/>
  <c r="S260" i="1"/>
  <c r="M261" i="1"/>
  <c r="O261" i="1" s="1"/>
  <c r="J262" i="1" l="1"/>
  <c r="L262" i="1" s="1"/>
  <c r="P261" i="1"/>
  <c r="I262" i="1"/>
  <c r="R261" i="1" l="1"/>
  <c r="K262" i="1"/>
  <c r="N262" i="1" s="1"/>
  <c r="M262" i="1" l="1"/>
  <c r="O262" i="1" s="1"/>
  <c r="S261" i="1"/>
  <c r="T261" i="1"/>
  <c r="J263" i="1" l="1"/>
  <c r="L263" i="1" s="1"/>
  <c r="P262" i="1"/>
  <c r="I263" i="1"/>
  <c r="R262" i="1" l="1"/>
  <c r="K263" i="1"/>
  <c r="N263" i="1" s="1"/>
  <c r="M263" i="1" l="1"/>
  <c r="T262" i="1"/>
  <c r="S262" i="1"/>
  <c r="I264" i="1" l="1"/>
  <c r="P263" i="1"/>
  <c r="O263" i="1"/>
  <c r="K264" i="1" l="1"/>
  <c r="N264" i="1" s="1"/>
  <c r="R263" i="1"/>
  <c r="J264" i="1"/>
  <c r="L264" i="1" s="1"/>
  <c r="S263" i="1" l="1"/>
  <c r="T263" i="1"/>
  <c r="M264" i="1"/>
  <c r="O264" i="1" s="1"/>
  <c r="J265" i="1" l="1"/>
  <c r="L265" i="1" s="1"/>
  <c r="P264" i="1"/>
  <c r="I265" i="1"/>
  <c r="R264" i="1" l="1"/>
  <c r="K265" i="1"/>
  <c r="N265" i="1" s="1"/>
  <c r="M265" i="1" l="1"/>
  <c r="O265" i="1" s="1"/>
  <c r="T264" i="1"/>
  <c r="S264" i="1"/>
  <c r="J266" i="1" l="1"/>
  <c r="L266" i="1" s="1"/>
  <c r="I266" i="1"/>
  <c r="P265" i="1"/>
  <c r="K266" i="1" l="1"/>
  <c r="N266" i="1" s="1"/>
  <c r="R265" i="1"/>
  <c r="S265" i="1" l="1"/>
  <c r="T265" i="1"/>
  <c r="M266" i="1"/>
  <c r="O266" i="1" s="1"/>
  <c r="J267" i="1" l="1"/>
  <c r="L267" i="1" s="1"/>
  <c r="I267" i="1"/>
  <c r="P266" i="1"/>
  <c r="K267" i="1" l="1"/>
  <c r="N267" i="1" s="1"/>
  <c r="R266" i="1"/>
  <c r="M267" i="1" l="1"/>
  <c r="T266" i="1"/>
  <c r="S266" i="1"/>
  <c r="J268" i="1" l="1"/>
  <c r="L268" i="1" s="1"/>
  <c r="I268" i="1"/>
  <c r="P267" i="1"/>
  <c r="O267" i="1"/>
  <c r="K268" i="1" l="1"/>
  <c r="N268" i="1" s="1"/>
  <c r="R267" i="1"/>
  <c r="S267" i="1" l="1"/>
  <c r="T267" i="1"/>
  <c r="M268" i="1"/>
  <c r="O268" i="1" s="1"/>
  <c r="J269" i="1" l="1"/>
  <c r="L269" i="1" s="1"/>
  <c r="P268" i="1"/>
  <c r="I269" i="1"/>
  <c r="R268" i="1" l="1"/>
  <c r="K269" i="1"/>
  <c r="N269" i="1" s="1"/>
  <c r="M269" i="1" l="1"/>
  <c r="O269" i="1" s="1"/>
  <c r="T268" i="1"/>
  <c r="S268" i="1"/>
  <c r="J270" i="1" l="1"/>
  <c r="L270" i="1" s="1"/>
  <c r="I270" i="1"/>
  <c r="P269" i="1"/>
  <c r="K270" i="1" l="1"/>
  <c r="N270" i="1" s="1"/>
  <c r="R269" i="1"/>
  <c r="S269" i="1" l="1"/>
  <c r="T269" i="1"/>
  <c r="M270" i="1"/>
  <c r="O270" i="1" s="1"/>
  <c r="R18" i="2" l="1"/>
  <c r="J271" i="1"/>
  <c r="L271" i="1" s="1"/>
  <c r="I271" i="1"/>
  <c r="P270" i="1"/>
  <c r="S18" i="2" l="1"/>
  <c r="T18" i="2"/>
  <c r="K271" i="1"/>
  <c r="N271" i="1" s="1"/>
  <c r="R270" i="1"/>
  <c r="M271" i="1" l="1"/>
  <c r="T270" i="1"/>
  <c r="S270" i="1"/>
  <c r="J272" i="1" l="1"/>
  <c r="L272" i="1" s="1"/>
  <c r="I272" i="1"/>
  <c r="P271" i="1"/>
  <c r="O271" i="1"/>
  <c r="K272" i="1" l="1"/>
  <c r="N272" i="1" s="1"/>
  <c r="R271" i="1"/>
  <c r="S271" i="1" l="1"/>
  <c r="T271" i="1"/>
  <c r="M272" i="1"/>
  <c r="O272" i="1" s="1"/>
  <c r="J273" i="1" l="1"/>
  <c r="L273" i="1" s="1"/>
  <c r="P272" i="1"/>
  <c r="I273" i="1"/>
  <c r="R272" i="1" l="1"/>
  <c r="K273" i="1"/>
  <c r="N273" i="1" s="1"/>
  <c r="M273" i="1" l="1"/>
  <c r="O273" i="1" s="1"/>
  <c r="T272" i="1"/>
  <c r="S272" i="1"/>
  <c r="J274" i="1" l="1"/>
  <c r="L274" i="1" s="1"/>
  <c r="I274" i="1"/>
  <c r="P273" i="1"/>
  <c r="K274" i="1" l="1"/>
  <c r="N274" i="1" s="1"/>
  <c r="R273" i="1"/>
  <c r="S273" i="1" l="1"/>
  <c r="T273" i="1"/>
  <c r="M274" i="1"/>
  <c r="O274" i="1" s="1"/>
  <c r="J275" i="1" l="1"/>
  <c r="L275" i="1" s="1"/>
  <c r="I275" i="1"/>
  <c r="P274" i="1"/>
  <c r="K275" i="1" l="1"/>
  <c r="N275" i="1" s="1"/>
  <c r="R274" i="1"/>
  <c r="M275" i="1" l="1"/>
  <c r="T274" i="1"/>
  <c r="S274" i="1"/>
  <c r="J276" i="1" l="1"/>
  <c r="L276" i="1" s="1"/>
  <c r="I276" i="1"/>
  <c r="P275" i="1"/>
  <c r="O275" i="1"/>
  <c r="K276" i="1" l="1"/>
  <c r="N276" i="1" s="1"/>
  <c r="R275" i="1"/>
  <c r="S275" i="1" l="1"/>
  <c r="T275" i="1"/>
  <c r="M276" i="1"/>
  <c r="O276" i="1" s="1"/>
  <c r="J277" i="1" l="1"/>
  <c r="L277" i="1" s="1"/>
  <c r="P276" i="1"/>
  <c r="I277" i="1"/>
  <c r="R276" i="1" l="1"/>
  <c r="K277" i="1"/>
  <c r="N277" i="1" s="1"/>
  <c r="M277" i="1" l="1"/>
  <c r="O277" i="1" s="1"/>
  <c r="T276" i="1"/>
  <c r="S276" i="1"/>
  <c r="J278" i="1" l="1"/>
  <c r="L278" i="1" s="1"/>
  <c r="I278" i="1"/>
  <c r="P277" i="1"/>
  <c r="K278" i="1" l="1"/>
  <c r="N278" i="1" s="1"/>
  <c r="R277" i="1"/>
  <c r="S277" i="1" l="1"/>
  <c r="T277" i="1"/>
  <c r="M278" i="1"/>
  <c r="O278" i="1" s="1"/>
  <c r="J279" i="1" l="1"/>
  <c r="L279" i="1" s="1"/>
  <c r="I279" i="1"/>
  <c r="P278" i="1"/>
  <c r="K279" i="1" l="1"/>
  <c r="N279" i="1" s="1"/>
  <c r="R278" i="1"/>
  <c r="M279" i="1" l="1"/>
  <c r="T278" i="1"/>
  <c r="S278" i="1"/>
  <c r="J280" i="1" l="1"/>
  <c r="L280" i="1" s="1"/>
  <c r="I280" i="1"/>
  <c r="P279" i="1"/>
  <c r="O279" i="1"/>
  <c r="K280" i="1" l="1"/>
  <c r="N280" i="1" s="1"/>
  <c r="R279" i="1"/>
  <c r="S279" i="1" l="1"/>
  <c r="T279" i="1"/>
  <c r="M280" i="1"/>
  <c r="O280" i="1" s="1"/>
  <c r="J281" i="1" l="1"/>
  <c r="L281" i="1" s="1"/>
  <c r="P280" i="1"/>
  <c r="I281" i="1"/>
  <c r="R280" i="1" l="1"/>
  <c r="K281" i="1"/>
  <c r="N281" i="1" s="1"/>
  <c r="M281" i="1" l="1"/>
  <c r="O281" i="1" s="1"/>
  <c r="T280" i="1"/>
  <c r="S280" i="1"/>
  <c r="J282" i="1" l="1"/>
  <c r="L282" i="1" s="1"/>
  <c r="I282" i="1"/>
  <c r="P281" i="1"/>
  <c r="K282" i="1" l="1"/>
  <c r="N282" i="1" s="1"/>
  <c r="R281" i="1"/>
  <c r="S281" i="1" l="1"/>
  <c r="T281" i="1"/>
  <c r="M282" i="1"/>
  <c r="O282" i="1" s="1"/>
  <c r="J283" i="1" l="1"/>
  <c r="L283" i="1" s="1"/>
  <c r="I283" i="1"/>
  <c r="P282" i="1"/>
  <c r="K283" i="1" l="1"/>
  <c r="N283" i="1" s="1"/>
  <c r="R282" i="1"/>
  <c r="M283" i="1" l="1"/>
  <c r="T282" i="1"/>
  <c r="S282" i="1"/>
  <c r="J284" i="1" l="1"/>
  <c r="L284" i="1" s="1"/>
  <c r="I284" i="1"/>
  <c r="P283" i="1"/>
  <c r="O283" i="1"/>
  <c r="K284" i="1" l="1"/>
  <c r="N284" i="1" s="1"/>
  <c r="R283" i="1"/>
  <c r="S283" i="1" l="1"/>
  <c r="T283" i="1"/>
  <c r="M284" i="1"/>
  <c r="J285" i="1" l="1"/>
  <c r="L285" i="1" s="1"/>
  <c r="P284" i="1"/>
  <c r="I285" i="1"/>
  <c r="O284" i="1"/>
  <c r="K285" i="1" l="1"/>
  <c r="N285" i="1" s="1"/>
  <c r="R284" i="1"/>
  <c r="T284" i="1" l="1"/>
  <c r="S284" i="1"/>
  <c r="M285" i="1"/>
  <c r="J286" i="1" l="1"/>
  <c r="L286" i="1" s="1"/>
  <c r="P285" i="1"/>
  <c r="I286" i="1"/>
  <c r="O285" i="1"/>
  <c r="R285" i="1" l="1"/>
  <c r="K286" i="1"/>
  <c r="N286" i="1" s="1"/>
  <c r="M286" i="1" l="1"/>
  <c r="O286" i="1" s="1"/>
  <c r="S285" i="1"/>
  <c r="T285" i="1"/>
  <c r="J287" i="1" l="1"/>
  <c r="L287" i="1" s="1"/>
  <c r="P286" i="1"/>
  <c r="I287" i="1"/>
  <c r="R286" i="1" l="1"/>
  <c r="K287" i="1"/>
  <c r="N287" i="1" s="1"/>
  <c r="T286" i="1" l="1"/>
  <c r="S286" i="1"/>
  <c r="M287" i="1"/>
  <c r="J288" i="1" l="1"/>
  <c r="L288" i="1" s="1"/>
  <c r="P287" i="1"/>
  <c r="I288" i="1"/>
  <c r="O287" i="1"/>
  <c r="R287" i="1" l="1"/>
  <c r="K288" i="1"/>
  <c r="N288" i="1" s="1"/>
  <c r="S287" i="1" l="1"/>
  <c r="T287" i="1"/>
  <c r="M288" i="1"/>
  <c r="J289" i="1" l="1"/>
  <c r="L289" i="1" s="1"/>
  <c r="P288" i="1"/>
  <c r="I289" i="1"/>
  <c r="O288" i="1"/>
  <c r="K289" i="1" l="1"/>
  <c r="N289" i="1" s="1"/>
  <c r="R288" i="1"/>
  <c r="M289" i="1" l="1"/>
  <c r="T288" i="1"/>
  <c r="S288" i="1"/>
  <c r="J290" i="1" l="1"/>
  <c r="L290" i="1" s="1"/>
  <c r="P289" i="1"/>
  <c r="I290" i="1"/>
  <c r="O289" i="1"/>
  <c r="R289" i="1" l="1"/>
  <c r="K290" i="1"/>
  <c r="N290" i="1" s="1"/>
  <c r="S289" i="1" l="1"/>
  <c r="T289" i="1"/>
  <c r="M290" i="1"/>
  <c r="J291" i="1" l="1"/>
  <c r="L291" i="1" s="1"/>
  <c r="P290" i="1"/>
  <c r="I291" i="1"/>
  <c r="O290" i="1"/>
  <c r="R290" i="1" l="1"/>
  <c r="K291" i="1"/>
  <c r="N291" i="1" s="1"/>
  <c r="M291" i="1" l="1"/>
  <c r="T290" i="1"/>
  <c r="S290" i="1"/>
  <c r="R19" i="2" l="1"/>
  <c r="J292" i="1"/>
  <c r="L292" i="1" s="1"/>
  <c r="I292" i="1"/>
  <c r="P291" i="1"/>
  <c r="O291" i="1"/>
  <c r="T19" i="2" l="1"/>
  <c r="S19" i="2"/>
  <c r="K292" i="1"/>
  <c r="N292" i="1" s="1"/>
  <c r="R291" i="1"/>
  <c r="S291" i="1" l="1"/>
  <c r="T291" i="1"/>
  <c r="M292" i="1"/>
  <c r="O292" i="1" s="1"/>
  <c r="J293" i="1" l="1"/>
  <c r="L293" i="1" s="1"/>
  <c r="P292" i="1"/>
  <c r="I293" i="1"/>
  <c r="K293" i="1" l="1"/>
  <c r="N293" i="1" s="1"/>
  <c r="R292" i="1"/>
  <c r="M293" i="1" l="1"/>
  <c r="O293" i="1" s="1"/>
  <c r="T292" i="1"/>
  <c r="S292" i="1"/>
  <c r="J294" i="1" l="1"/>
  <c r="L294" i="1" s="1"/>
  <c r="I294" i="1"/>
  <c r="P293" i="1"/>
  <c r="K294" i="1" l="1"/>
  <c r="N294" i="1" s="1"/>
  <c r="R293" i="1"/>
  <c r="S293" i="1" l="1"/>
  <c r="T293" i="1"/>
  <c r="M294" i="1"/>
  <c r="O294" i="1" s="1"/>
  <c r="J295" i="1" l="1"/>
  <c r="L295" i="1" s="1"/>
  <c r="P294" i="1"/>
  <c r="I295" i="1"/>
  <c r="K295" i="1" l="1"/>
  <c r="N295" i="1" s="1"/>
  <c r="R294" i="1"/>
  <c r="M295" i="1" l="1"/>
  <c r="T294" i="1"/>
  <c r="S294" i="1"/>
  <c r="J296" i="1" l="1"/>
  <c r="L296" i="1" s="1"/>
  <c r="I296" i="1"/>
  <c r="P295" i="1"/>
  <c r="O295" i="1"/>
  <c r="R295" i="1" l="1"/>
  <c r="K296" i="1"/>
  <c r="N296" i="1" s="1"/>
  <c r="S295" i="1" l="1"/>
  <c r="T295" i="1"/>
  <c r="M296" i="1"/>
  <c r="J297" i="1" l="1"/>
  <c r="L297" i="1" s="1"/>
  <c r="P296" i="1"/>
  <c r="I297" i="1"/>
  <c r="O296" i="1"/>
  <c r="R296" i="1" l="1"/>
  <c r="K297" i="1"/>
  <c r="N297" i="1" s="1"/>
  <c r="M297" i="1" l="1"/>
  <c r="T296" i="1"/>
  <c r="S296" i="1"/>
  <c r="J298" i="1" l="1"/>
  <c r="L298" i="1" s="1"/>
  <c r="I298" i="1"/>
  <c r="P297" i="1"/>
  <c r="O297" i="1"/>
  <c r="R297" i="1" l="1"/>
  <c r="K298" i="1"/>
  <c r="N298" i="1" s="1"/>
  <c r="M298" i="1" l="1"/>
  <c r="S297" i="1"/>
  <c r="T297" i="1"/>
  <c r="J299" i="1" l="1"/>
  <c r="L299" i="1" s="1"/>
  <c r="P298" i="1"/>
  <c r="I299" i="1"/>
  <c r="O298" i="1"/>
  <c r="K299" i="1" l="1"/>
  <c r="N299" i="1" s="1"/>
  <c r="R298" i="1"/>
  <c r="M299" i="1" l="1"/>
  <c r="O299" i="1" s="1"/>
  <c r="T298" i="1"/>
  <c r="S298" i="1"/>
  <c r="J300" i="1" l="1"/>
  <c r="L300" i="1" s="1"/>
  <c r="I300" i="1"/>
  <c r="P299" i="1"/>
  <c r="K300" i="1" l="1"/>
  <c r="N300" i="1" s="1"/>
  <c r="R299" i="1"/>
  <c r="M300" i="1" l="1"/>
  <c r="S299" i="1"/>
  <c r="T299" i="1"/>
  <c r="J301" i="1" l="1"/>
  <c r="L301" i="1" s="1"/>
  <c r="I301" i="1"/>
  <c r="P300" i="1"/>
  <c r="O300" i="1"/>
  <c r="R300" i="1" l="1"/>
  <c r="K301" i="1"/>
  <c r="N301" i="1" s="1"/>
  <c r="M301" i="1" l="1"/>
  <c r="O301" i="1" s="1"/>
  <c r="T300" i="1"/>
  <c r="S300" i="1"/>
  <c r="J302" i="1" l="1"/>
  <c r="L302" i="1" s="1"/>
  <c r="P301" i="1"/>
  <c r="I302" i="1"/>
  <c r="R301" i="1" l="1"/>
  <c r="K302" i="1"/>
  <c r="N302" i="1" s="1"/>
  <c r="M302" i="1" l="1"/>
  <c r="O302" i="1" s="1"/>
  <c r="S301" i="1"/>
  <c r="T301" i="1"/>
  <c r="J303" i="1" l="1"/>
  <c r="L303" i="1" s="1"/>
  <c r="P302" i="1"/>
  <c r="I303" i="1"/>
  <c r="R302" i="1" l="1"/>
  <c r="K303" i="1"/>
  <c r="N303" i="1" s="1"/>
  <c r="M303" i="1" l="1"/>
  <c r="T302" i="1"/>
  <c r="S302" i="1"/>
  <c r="J304" i="1" l="1"/>
  <c r="L304" i="1" s="1"/>
  <c r="I304" i="1"/>
  <c r="P303" i="1"/>
  <c r="O303" i="1"/>
  <c r="R303" i="1" l="1"/>
  <c r="K304" i="1"/>
  <c r="N304" i="1" s="1"/>
  <c r="M304" i="1" l="1"/>
  <c r="O304" i="1" s="1"/>
  <c r="S303" i="1"/>
  <c r="T303" i="1"/>
  <c r="J305" i="1" l="1"/>
  <c r="L305" i="1" s="1"/>
  <c r="I305" i="1"/>
  <c r="P304" i="1"/>
  <c r="K305" i="1" l="1"/>
  <c r="N305" i="1" s="1"/>
  <c r="R304" i="1"/>
  <c r="T304" i="1" l="1"/>
  <c r="S304" i="1"/>
  <c r="M305" i="1"/>
  <c r="J306" i="1" l="1"/>
  <c r="L306" i="1" s="1"/>
  <c r="I306" i="1"/>
  <c r="P305" i="1"/>
  <c r="O305" i="1"/>
  <c r="R305" i="1" l="1"/>
  <c r="K306" i="1"/>
  <c r="N306" i="1" s="1"/>
  <c r="S305" i="1" l="1"/>
  <c r="T305" i="1"/>
  <c r="M306" i="1"/>
  <c r="J307" i="1" l="1"/>
  <c r="L307" i="1" s="1"/>
  <c r="P306" i="1"/>
  <c r="I307" i="1"/>
  <c r="O306" i="1"/>
  <c r="R306" i="1" l="1"/>
  <c r="K307" i="1"/>
  <c r="N307" i="1" s="1"/>
  <c r="M307" i="1" l="1"/>
  <c r="T306" i="1"/>
  <c r="S306" i="1"/>
  <c r="J308" i="1" l="1"/>
  <c r="L308" i="1" s="1"/>
  <c r="P307" i="1"/>
  <c r="I308" i="1"/>
  <c r="O307" i="1"/>
  <c r="R307" i="1" l="1"/>
  <c r="K308" i="1"/>
  <c r="N308" i="1" s="1"/>
  <c r="M308" i="1" l="1"/>
  <c r="O308" i="1" s="1"/>
  <c r="S307" i="1"/>
  <c r="T307" i="1"/>
  <c r="J309" i="1" l="1"/>
  <c r="L309" i="1" s="1"/>
  <c r="I309" i="1"/>
  <c r="P308" i="1"/>
  <c r="K309" i="1" l="1"/>
  <c r="N309" i="1" s="1"/>
  <c r="R308" i="1"/>
  <c r="T308" i="1" l="1"/>
  <c r="S308" i="1"/>
  <c r="M309" i="1"/>
  <c r="O309" i="1" s="1"/>
  <c r="J310" i="1" l="1"/>
  <c r="L310" i="1" s="1"/>
  <c r="I310" i="1"/>
  <c r="P309" i="1"/>
  <c r="K310" i="1" l="1"/>
  <c r="N310" i="1" s="1"/>
  <c r="R309" i="1"/>
  <c r="M310" i="1" l="1"/>
  <c r="O310" i="1" s="1"/>
  <c r="S309" i="1"/>
  <c r="T309" i="1"/>
  <c r="J311" i="1" l="1"/>
  <c r="L311" i="1" s="1"/>
  <c r="I311" i="1"/>
  <c r="P310" i="1"/>
  <c r="R310" i="1" l="1"/>
  <c r="K311" i="1"/>
  <c r="N311" i="1" s="1"/>
  <c r="T310" i="1" l="1"/>
  <c r="S310" i="1"/>
  <c r="M311" i="1"/>
  <c r="J312" i="1" l="1"/>
  <c r="L312" i="1" s="1"/>
  <c r="I312" i="1"/>
  <c r="P311" i="1"/>
  <c r="O311" i="1"/>
  <c r="K312" i="1" l="1"/>
  <c r="N312" i="1" s="1"/>
  <c r="R311" i="1"/>
  <c r="S311" i="1" l="1"/>
  <c r="T311" i="1"/>
  <c r="M312" i="1"/>
  <c r="R20" i="2" l="1"/>
  <c r="J313" i="1"/>
  <c r="L313" i="1" s="1"/>
  <c r="I313" i="1"/>
  <c r="P312" i="1"/>
  <c r="O312" i="1"/>
  <c r="S20" i="2" l="1"/>
  <c r="T20" i="2"/>
  <c r="R312" i="1"/>
  <c r="K313" i="1"/>
  <c r="N313" i="1" s="1"/>
  <c r="M313" i="1" l="1"/>
  <c r="T312" i="1"/>
  <c r="S312" i="1"/>
  <c r="J314" i="1" l="1"/>
  <c r="L314" i="1" s="1"/>
  <c r="I314" i="1"/>
  <c r="P313" i="1"/>
  <c r="O313" i="1"/>
  <c r="R313" i="1" l="1"/>
  <c r="K314" i="1"/>
  <c r="N314" i="1" s="1"/>
  <c r="S313" i="1" l="1"/>
  <c r="T313" i="1"/>
  <c r="M314" i="1"/>
  <c r="J315" i="1" l="1"/>
  <c r="L315" i="1" s="1"/>
  <c r="P314" i="1"/>
  <c r="I315" i="1"/>
  <c r="O314" i="1"/>
  <c r="R314" i="1" l="1"/>
  <c r="K315" i="1"/>
  <c r="N315" i="1" s="1"/>
  <c r="T314" i="1" l="1"/>
  <c r="S314" i="1"/>
  <c r="M315" i="1"/>
  <c r="O315" i="1" s="1"/>
  <c r="I316" i="1" l="1"/>
  <c r="J316" i="1" s="1"/>
  <c r="L316" i="1" s="1"/>
  <c r="P315" i="1"/>
  <c r="R315" i="1" l="1"/>
  <c r="K316" i="1"/>
  <c r="N316" i="1" s="1"/>
  <c r="M316" i="1" l="1"/>
  <c r="S315" i="1"/>
  <c r="T315" i="1"/>
  <c r="J317" i="1" l="1"/>
  <c r="L317" i="1" s="1"/>
  <c r="P316" i="1"/>
  <c r="I317" i="1"/>
  <c r="O316" i="1"/>
  <c r="K317" i="1" l="1"/>
  <c r="N317" i="1" s="1"/>
  <c r="R316" i="1"/>
  <c r="T316" i="1" l="1"/>
  <c r="S316" i="1"/>
  <c r="M317" i="1"/>
  <c r="O317" i="1" s="1"/>
  <c r="J318" i="1" l="1"/>
  <c r="L318" i="1" s="1"/>
  <c r="P317" i="1"/>
  <c r="I318" i="1"/>
  <c r="R317" i="1" l="1"/>
  <c r="K318" i="1"/>
  <c r="N318" i="1" s="1"/>
  <c r="M318" i="1" l="1"/>
  <c r="O318" i="1" s="1"/>
  <c r="S317" i="1"/>
  <c r="T317" i="1"/>
  <c r="J319" i="1" l="1"/>
  <c r="L319" i="1" s="1"/>
  <c r="P318" i="1"/>
  <c r="I319" i="1"/>
  <c r="K319" i="1" l="1"/>
  <c r="N319" i="1" s="1"/>
  <c r="R318" i="1"/>
  <c r="M319" i="1" l="1"/>
  <c r="T318" i="1"/>
  <c r="S318" i="1"/>
  <c r="J320" i="1" l="1"/>
  <c r="L320" i="1" s="1"/>
  <c r="I320" i="1"/>
  <c r="P319" i="1"/>
  <c r="O319" i="1"/>
  <c r="R319" i="1" l="1"/>
  <c r="K320" i="1"/>
  <c r="N320" i="1" s="1"/>
  <c r="S319" i="1" l="1"/>
  <c r="T319" i="1"/>
  <c r="M320" i="1"/>
  <c r="J321" i="1" l="1"/>
  <c r="L321" i="1" s="1"/>
  <c r="P320" i="1"/>
  <c r="I321" i="1"/>
  <c r="O320" i="1"/>
  <c r="R320" i="1" l="1"/>
  <c r="K321" i="1"/>
  <c r="N321" i="1" s="1"/>
  <c r="M321" i="1" l="1"/>
  <c r="O321" i="1" s="1"/>
  <c r="T320" i="1"/>
  <c r="S320" i="1"/>
  <c r="J322" i="1" l="1"/>
  <c r="L322" i="1" s="1"/>
  <c r="I322" i="1"/>
  <c r="P321" i="1"/>
  <c r="R321" i="1" l="1"/>
  <c r="K322" i="1"/>
  <c r="N322" i="1" s="1"/>
  <c r="M322" i="1" l="1"/>
  <c r="T321" i="1"/>
  <c r="S321" i="1"/>
  <c r="J323" i="1" l="1"/>
  <c r="L323" i="1" s="1"/>
  <c r="P322" i="1"/>
  <c r="I323" i="1"/>
  <c r="O322" i="1"/>
  <c r="K323" i="1" l="1"/>
  <c r="N323" i="1" s="1"/>
  <c r="R322" i="1"/>
  <c r="M323" i="1" l="1"/>
  <c r="O323" i="1" s="1"/>
  <c r="S322" i="1"/>
  <c r="T322" i="1"/>
  <c r="J324" i="1" l="1"/>
  <c r="L324" i="1" s="1"/>
  <c r="I324" i="1"/>
  <c r="P323" i="1"/>
  <c r="R323" i="1" l="1"/>
  <c r="K324" i="1"/>
  <c r="N324" i="1" s="1"/>
  <c r="T323" i="1" l="1"/>
  <c r="S323" i="1"/>
  <c r="M324" i="1"/>
  <c r="J325" i="1" l="1"/>
  <c r="L325" i="1" s="1"/>
  <c r="P324" i="1"/>
  <c r="I325" i="1"/>
  <c r="O324" i="1"/>
  <c r="K325" i="1" l="1"/>
  <c r="N325" i="1" s="1"/>
  <c r="R324" i="1"/>
  <c r="S324" i="1" l="1"/>
  <c r="T324" i="1"/>
  <c r="M325" i="1"/>
  <c r="J326" i="1" l="1"/>
  <c r="L326" i="1" s="1"/>
  <c r="I326" i="1"/>
  <c r="P325" i="1"/>
  <c r="O325" i="1"/>
  <c r="K326" i="1" l="1"/>
  <c r="N326" i="1" s="1"/>
  <c r="R325" i="1"/>
  <c r="T325" i="1" l="1"/>
  <c r="S325" i="1"/>
  <c r="M326" i="1"/>
  <c r="O326" i="1" s="1"/>
  <c r="J327" i="1" l="1"/>
  <c r="L327" i="1" s="1"/>
  <c r="I327" i="1"/>
  <c r="P326" i="1"/>
  <c r="K327" i="1" l="1"/>
  <c r="N327" i="1" s="1"/>
  <c r="R326" i="1"/>
  <c r="S326" i="1" l="1"/>
  <c r="T326" i="1"/>
  <c r="M327" i="1"/>
  <c r="J328" i="1" l="1"/>
  <c r="L328" i="1" s="1"/>
  <c r="I328" i="1"/>
  <c r="P327" i="1"/>
  <c r="O327" i="1"/>
  <c r="K328" i="1" l="1"/>
  <c r="N328" i="1" s="1"/>
  <c r="R327" i="1"/>
  <c r="T327" i="1" l="1"/>
  <c r="S327" i="1"/>
  <c r="M328" i="1"/>
  <c r="J329" i="1" l="1"/>
  <c r="L329" i="1" s="1"/>
  <c r="P328" i="1"/>
  <c r="I329" i="1"/>
  <c r="O328" i="1"/>
  <c r="R328" i="1" l="1"/>
  <c r="K329" i="1"/>
  <c r="N329" i="1" s="1"/>
  <c r="M329" i="1" l="1"/>
  <c r="O329" i="1" s="1"/>
  <c r="S328" i="1"/>
  <c r="T328" i="1"/>
  <c r="P329" i="1" l="1"/>
  <c r="I330" i="1"/>
  <c r="K330" i="1" l="1"/>
  <c r="N330" i="1" s="1"/>
  <c r="R329" i="1"/>
  <c r="J330" i="1"/>
  <c r="L330" i="1" s="1"/>
  <c r="M330" i="1" l="1"/>
  <c r="T329" i="1"/>
  <c r="S329" i="1"/>
  <c r="J331" i="1" l="1"/>
  <c r="L331" i="1" s="1"/>
  <c r="I331" i="1"/>
  <c r="P330" i="1"/>
  <c r="O330" i="1"/>
  <c r="R330" i="1" l="1"/>
  <c r="K331" i="1"/>
  <c r="N331" i="1" s="1"/>
  <c r="M331" i="1" l="1"/>
  <c r="O331" i="1" s="1"/>
  <c r="S330" i="1"/>
  <c r="T330" i="1"/>
  <c r="J332" i="1" l="1"/>
  <c r="L332" i="1" s="1"/>
  <c r="P331" i="1"/>
  <c r="I332" i="1"/>
  <c r="K332" i="1" l="1"/>
  <c r="N332" i="1" s="1"/>
  <c r="R331" i="1"/>
  <c r="M332" i="1" l="1"/>
  <c r="O332" i="1" s="1"/>
  <c r="T331" i="1"/>
  <c r="S331" i="1"/>
  <c r="J333" i="1" l="1"/>
  <c r="L333" i="1" s="1"/>
  <c r="I333" i="1"/>
  <c r="P332" i="1"/>
  <c r="R332" i="1" l="1"/>
  <c r="K333" i="1"/>
  <c r="N333" i="1" s="1"/>
  <c r="M333" i="1" l="1"/>
  <c r="O333" i="1" s="1"/>
  <c r="S332" i="1"/>
  <c r="T332" i="1"/>
  <c r="J334" i="1" l="1"/>
  <c r="L334" i="1" s="1"/>
  <c r="P333" i="1"/>
  <c r="I334" i="1"/>
  <c r="K334" i="1" l="1"/>
  <c r="N334" i="1" s="1"/>
  <c r="R333" i="1"/>
  <c r="M334" i="1" l="1"/>
  <c r="O334" i="1" s="1"/>
  <c r="T333" i="1"/>
  <c r="S333" i="1"/>
  <c r="R21" i="2" l="1"/>
  <c r="J335" i="1"/>
  <c r="L335" i="1" s="1"/>
  <c r="I335" i="1"/>
  <c r="P334" i="1"/>
  <c r="S21" i="2" l="1"/>
  <c r="T21" i="2"/>
  <c r="R334" i="1"/>
  <c r="K335" i="1"/>
  <c r="N335" i="1" s="1"/>
  <c r="M335" i="1" l="1"/>
  <c r="O335" i="1" s="1"/>
  <c r="S334" i="1"/>
  <c r="T334" i="1"/>
  <c r="J336" i="1" l="1"/>
  <c r="L336" i="1" s="1"/>
  <c r="P335" i="1"/>
  <c r="I336" i="1"/>
  <c r="K336" i="1" l="1"/>
  <c r="N336" i="1" s="1"/>
  <c r="R335" i="1"/>
  <c r="M336" i="1" l="1"/>
  <c r="O336" i="1" s="1"/>
  <c r="T335" i="1"/>
  <c r="S335" i="1"/>
  <c r="J337" i="1" l="1"/>
  <c r="L337" i="1" s="1"/>
  <c r="I337" i="1"/>
  <c r="P336" i="1"/>
  <c r="R336" i="1" l="1"/>
  <c r="K337" i="1"/>
  <c r="N337" i="1" s="1"/>
  <c r="M337" i="1" l="1"/>
  <c r="O337" i="1" s="1"/>
  <c r="S336" i="1"/>
  <c r="T336" i="1"/>
  <c r="P337" i="1" l="1"/>
  <c r="I338" i="1"/>
  <c r="K338" i="1" l="1"/>
  <c r="N338" i="1" s="1"/>
  <c r="R337" i="1"/>
  <c r="J338" i="1"/>
  <c r="L338" i="1" s="1"/>
  <c r="M338" i="1" l="1"/>
  <c r="O338" i="1" s="1"/>
  <c r="T337" i="1"/>
  <c r="S337" i="1"/>
  <c r="J339" i="1" l="1"/>
  <c r="L339" i="1" s="1"/>
  <c r="I339" i="1"/>
  <c r="P338" i="1"/>
  <c r="R338" i="1" l="1"/>
  <c r="K339" i="1"/>
  <c r="N339" i="1" s="1"/>
  <c r="M339" i="1" l="1"/>
  <c r="O339" i="1" s="1"/>
  <c r="S338" i="1"/>
  <c r="T338" i="1"/>
  <c r="J340" i="1" l="1"/>
  <c r="L340" i="1" s="1"/>
  <c r="P339" i="1"/>
  <c r="I340" i="1"/>
  <c r="K340" i="1" l="1"/>
  <c r="N340" i="1" s="1"/>
  <c r="R339" i="1"/>
  <c r="M340" i="1" l="1"/>
  <c r="O340" i="1" s="1"/>
  <c r="T339" i="1"/>
  <c r="S339" i="1"/>
  <c r="J341" i="1" l="1"/>
  <c r="L341" i="1" s="1"/>
  <c r="I341" i="1"/>
  <c r="P340" i="1"/>
  <c r="R340" i="1" l="1"/>
  <c r="K341" i="1"/>
  <c r="N341" i="1" s="1"/>
  <c r="M341" i="1" l="1"/>
  <c r="O341" i="1" s="1"/>
  <c r="S340" i="1"/>
  <c r="T340" i="1"/>
  <c r="P341" i="1" l="1"/>
  <c r="I342" i="1"/>
  <c r="R341" i="1" l="1"/>
  <c r="K342" i="1"/>
  <c r="N342" i="1" s="1"/>
  <c r="J342" i="1"/>
  <c r="L342" i="1" s="1"/>
  <c r="M342" i="1" l="1"/>
  <c r="O342" i="1" s="1"/>
  <c r="T341" i="1"/>
  <c r="S341" i="1"/>
  <c r="J343" i="1" l="1"/>
  <c r="L343" i="1" s="1"/>
  <c r="I343" i="1"/>
  <c r="P342" i="1"/>
  <c r="R342" i="1" l="1"/>
  <c r="K343" i="1"/>
  <c r="N343" i="1" s="1"/>
  <c r="M343" i="1" l="1"/>
  <c r="O343" i="1" s="1"/>
  <c r="S342" i="1"/>
  <c r="T342" i="1"/>
  <c r="J344" i="1" l="1"/>
  <c r="L344" i="1" s="1"/>
  <c r="P343" i="1"/>
  <c r="I344" i="1"/>
  <c r="R343" i="1" l="1"/>
  <c r="K344" i="1"/>
  <c r="N344" i="1" s="1"/>
  <c r="M344" i="1" l="1"/>
  <c r="O344" i="1" s="1"/>
  <c r="T343" i="1"/>
  <c r="S343" i="1"/>
  <c r="J345" i="1" l="1"/>
  <c r="L345" i="1" s="1"/>
  <c r="I345" i="1"/>
  <c r="P344" i="1"/>
  <c r="R344" i="1" l="1"/>
  <c r="K345" i="1"/>
  <c r="N345" i="1" s="1"/>
  <c r="M345" i="1" l="1"/>
  <c r="O345" i="1" s="1"/>
  <c r="S344" i="1"/>
  <c r="T344" i="1"/>
  <c r="J346" i="1" l="1"/>
  <c r="L346" i="1" s="1"/>
  <c r="P345" i="1"/>
  <c r="I346" i="1"/>
  <c r="K346" i="1" l="1"/>
  <c r="N346" i="1" s="1"/>
  <c r="R345" i="1"/>
  <c r="M346" i="1" l="1"/>
  <c r="O346" i="1" s="1"/>
  <c r="T345" i="1"/>
  <c r="S345" i="1"/>
  <c r="J347" i="1" l="1"/>
  <c r="L347" i="1" s="1"/>
  <c r="I347" i="1"/>
  <c r="P346" i="1"/>
  <c r="R346" i="1" l="1"/>
  <c r="K347" i="1"/>
  <c r="N347" i="1" s="1"/>
  <c r="M347" i="1" l="1"/>
  <c r="O347" i="1" s="1"/>
  <c r="S346" i="1"/>
  <c r="T346" i="1"/>
  <c r="J348" i="1" l="1"/>
  <c r="L348" i="1" s="1"/>
  <c r="P347" i="1"/>
  <c r="I348" i="1"/>
  <c r="K348" i="1" l="1"/>
  <c r="N348" i="1" s="1"/>
  <c r="R347" i="1"/>
  <c r="M348" i="1" l="1"/>
  <c r="O348" i="1" s="1"/>
  <c r="T347" i="1"/>
  <c r="S347" i="1"/>
  <c r="J349" i="1" l="1"/>
  <c r="L349" i="1" s="1"/>
  <c r="I349" i="1"/>
  <c r="K349" i="1" s="1"/>
  <c r="N349" i="1" s="1"/>
  <c r="P348" i="1"/>
  <c r="R348" i="1" l="1"/>
  <c r="M349" i="1"/>
  <c r="P349" i="1" s="1"/>
  <c r="R349" i="1" s="1"/>
  <c r="T349" i="1" l="1"/>
  <c r="S349" i="1"/>
  <c r="O349" i="1"/>
  <c r="S348" i="1"/>
  <c r="T348" i="1"/>
  <c r="R22" i="2" l="1"/>
  <c r="S22" i="2" l="1"/>
  <c r="T22" i="2"/>
  <c r="R23" i="2" l="1"/>
  <c r="T23" i="2" l="1"/>
  <c r="S23" i="2"/>
  <c r="R24" i="2" l="1"/>
  <c r="S24" i="2" l="1"/>
  <c r="T24" i="2"/>
  <c r="R25" i="2" l="1"/>
  <c r="R26" i="2" l="1"/>
  <c r="T25" i="2"/>
  <c r="S25" i="2"/>
  <c r="T26" i="2" l="1"/>
  <c r="S26" i="2"/>
</calcChain>
</file>

<file path=xl/sharedStrings.xml><?xml version="1.0" encoding="utf-8"?>
<sst xmlns="http://schemas.openxmlformats.org/spreadsheetml/2006/main" count="42" uniqueCount="21">
  <si>
    <t>open</t>
  </si>
  <si>
    <t>high</t>
  </si>
  <si>
    <t>low</t>
  </si>
  <si>
    <t>close</t>
  </si>
  <si>
    <t>Adj Close</t>
  </si>
  <si>
    <t>Date</t>
  </si>
  <si>
    <t>최초 현금</t>
    <phoneticPr fontId="2" type="noConversion"/>
  </si>
  <si>
    <t>달러</t>
    <phoneticPr fontId="2" type="noConversion"/>
  </si>
  <si>
    <t>평단가</t>
    <phoneticPr fontId="2" type="noConversion"/>
  </si>
  <si>
    <t>평가액</t>
    <phoneticPr fontId="2" type="noConversion"/>
  </si>
  <si>
    <t>수익률</t>
    <phoneticPr fontId="2" type="noConversion"/>
  </si>
  <si>
    <t>조정수량</t>
    <phoneticPr fontId="2" type="noConversion"/>
  </si>
  <si>
    <t>평가손익</t>
    <phoneticPr fontId="2" type="noConversion"/>
  </si>
  <si>
    <t xml:space="preserve">비중조절 </t>
    <phoneticPr fontId="2" type="noConversion"/>
  </si>
  <si>
    <t>현수량</t>
    <phoneticPr fontId="2" type="noConversion"/>
  </si>
  <si>
    <t>총손익</t>
    <phoneticPr fontId="2" type="noConversion"/>
  </si>
  <si>
    <t>총수익률</t>
    <phoneticPr fontId="2" type="noConversion"/>
  </si>
  <si>
    <t>조정후평가액</t>
    <phoneticPr fontId="2" type="noConversion"/>
  </si>
  <si>
    <t>조정후현금잔액</t>
    <phoneticPr fontId="2" type="noConversion"/>
  </si>
  <si>
    <t>총합계</t>
    <phoneticPr fontId="2" type="noConversion"/>
  </si>
  <si>
    <t>등락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</si>
</sst>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h:mm:ss"/>
    <numFmt numFmtId="177" formatCode="_-\$* #,##0.00_ ;_-\$* \-#,##0.00\ ;_-\$* &quot;-&quot;??_ ;_-@_ "/>
    <numFmt numFmtId="178" formatCode="0_ 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178" fontId="0" fillId="0" borderId="0" xfId="0" applyNumberFormat="1"/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10" fontId="1" fillId="0" borderId="0" xfId="0" applyNumberFormat="1" applyFont="1" applyFill="1" applyBorder="1" applyAlignment="1">
      <alignment horizontal="center" vertical="top"/>
    </xf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3E0F-A456-4A92-BEAD-8A2846E77AA9}">
  <dimension ref="A1:T26"/>
  <sheetViews>
    <sheetView tabSelected="1" topLeftCell="F1" workbookViewId="0">
      <selection activeCell="T26" sqref="T26"/>
    </sheetView>
  </sheetViews>
  <sheetFormatPr defaultRowHeight="16.5" x14ac:dyDescent="0.3"/>
  <cols>
    <col min="1" max="1" width="21.75" bestFit="1" customWidth="1"/>
    <col min="7" max="7" width="9" style="7"/>
    <col min="9" max="9" width="9.25" bestFit="1" customWidth="1"/>
    <col min="10" max="10" width="11.75" bestFit="1" customWidth="1"/>
    <col min="11" max="11" width="10.625" bestFit="1" customWidth="1"/>
    <col min="13" max="13" width="10.625" bestFit="1" customWidth="1"/>
    <col min="14" max="14" width="9.25" bestFit="1" customWidth="1"/>
    <col min="15" max="15" width="13.25" bestFit="1" customWidth="1"/>
    <col min="16" max="16" width="15.375" bestFit="1" customWidth="1"/>
    <col min="17" max="18" width="11.75" bestFit="1" customWidth="1"/>
    <col min="19" max="19" width="10.625" style="7" bestFit="1" customWidth="1"/>
  </cols>
  <sheetData>
    <row r="1" spans="1:20" x14ac:dyDescent="0.3">
      <c r="I1" t="s">
        <v>6</v>
      </c>
      <c r="J1" s="3">
        <v>10000</v>
      </c>
      <c r="K1" t="s">
        <v>7</v>
      </c>
      <c r="L1" t="s">
        <v>13</v>
      </c>
      <c r="M1" s="5">
        <v>0.5</v>
      </c>
    </row>
    <row r="3" spans="1:20" x14ac:dyDescent="0.3">
      <c r="A3" s="1" t="s">
        <v>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0" t="s">
        <v>20</v>
      </c>
      <c r="I3" s="4" t="s">
        <v>14</v>
      </c>
      <c r="J3" s="4" t="s">
        <v>8</v>
      </c>
      <c r="K3" s="4" t="s">
        <v>9</v>
      </c>
      <c r="L3" s="4" t="s">
        <v>10</v>
      </c>
      <c r="M3" s="4" t="s">
        <v>12</v>
      </c>
      <c r="N3" s="4" t="s">
        <v>11</v>
      </c>
      <c r="O3" s="4" t="s">
        <v>17</v>
      </c>
      <c r="P3" s="4" t="s">
        <v>18</v>
      </c>
      <c r="R3" s="8" t="s">
        <v>19</v>
      </c>
      <c r="S3" s="8" t="s">
        <v>15</v>
      </c>
      <c r="T3" s="9" t="s">
        <v>16</v>
      </c>
    </row>
    <row r="4" spans="1:20" x14ac:dyDescent="0.3">
      <c r="A4" s="2">
        <v>44097</v>
      </c>
      <c r="B4">
        <v>111.620002746582</v>
      </c>
      <c r="C4">
        <v>112.11000061035161</v>
      </c>
      <c r="D4">
        <v>106.76999664306641</v>
      </c>
      <c r="E4">
        <v>107.120002746582</v>
      </c>
      <c r="F4">
        <v>106.1450881958008</v>
      </c>
      <c r="G4" s="7">
        <v>0</v>
      </c>
      <c r="I4" s="6">
        <f>ROUNDDOWN(J1*M1/F4,0)</f>
        <v>47</v>
      </c>
      <c r="J4" s="3">
        <f>F4</f>
        <v>106.1450881958008</v>
      </c>
      <c r="K4" s="3">
        <f>I4*F4</f>
        <v>4988.8191452026376</v>
      </c>
      <c r="L4" s="7">
        <f>J4/F4-1</f>
        <v>0</v>
      </c>
      <c r="M4" s="3">
        <f>K4*L4</f>
        <v>0</v>
      </c>
      <c r="P4" s="3">
        <f>J1-K4</f>
        <v>5011.1808547973624</v>
      </c>
      <c r="R4" s="3">
        <f>P4+F4*(I4+N4)</f>
        <v>10000</v>
      </c>
      <c r="S4" s="3">
        <f>R4-$J$1</f>
        <v>0</v>
      </c>
      <c r="T4" s="7">
        <f>R4/$J$1-1</f>
        <v>0</v>
      </c>
    </row>
    <row r="5" spans="1:20" x14ac:dyDescent="0.3">
      <c r="A5" s="2">
        <v>44098</v>
      </c>
      <c r="B5">
        <v>105.1699981689453</v>
      </c>
      <c r="C5">
        <v>110.25</v>
      </c>
      <c r="D5">
        <v>105</v>
      </c>
      <c r="E5">
        <v>108.2200012207031</v>
      </c>
      <c r="F5">
        <v>107.2350692749023</v>
      </c>
      <c r="G5" s="7">
        <f>F5/F4-1</f>
        <v>1.0268784902141448E-2</v>
      </c>
      <c r="I5" s="6">
        <f>I4+N4</f>
        <v>47</v>
      </c>
      <c r="J5" s="3">
        <f t="shared" ref="J5" si="0">IF(N4&gt;0,(I4*J4+N4*F4)/I5,J4)</f>
        <v>106.1450881958008</v>
      </c>
      <c r="K5" s="3">
        <f t="shared" ref="K5" si="1">I5*F5</f>
        <v>5040.0482559204083</v>
      </c>
      <c r="L5" s="7">
        <f>1-J5/F5</f>
        <v>1.0164408774775757E-2</v>
      </c>
      <c r="M5" s="3">
        <f>K5*L5</f>
        <v>51.229110717770652</v>
      </c>
      <c r="N5">
        <f t="shared" ref="N5" si="2">IF((K5-$J$1*$M$1)&gt;=F5,-ROUNDDOWN((K5-$J$1*$M$1)/F5,0),-ROUNDDOWN((K5-$J$1*$M$1)/F5,0))</f>
        <v>0</v>
      </c>
      <c r="O5" s="3">
        <f>K5+N5*F5</f>
        <v>5040.0482559204083</v>
      </c>
      <c r="P5" s="3">
        <f>P4-N5*F5</f>
        <v>5011.1808547973624</v>
      </c>
      <c r="R5" s="3">
        <f>P5+F5*(I5+N5)</f>
        <v>10051.22911071777</v>
      </c>
      <c r="S5" s="3">
        <f t="shared" ref="S5:S8" si="3">R5-$J$1</f>
        <v>51.2291107177698</v>
      </c>
      <c r="T5" s="7">
        <f t="shared" ref="T5" si="4">R5/$J$1-1</f>
        <v>5.122911071776981E-3</v>
      </c>
    </row>
    <row r="6" spans="1:20" x14ac:dyDescent="0.3">
      <c r="A6" s="2">
        <v>44104</v>
      </c>
      <c r="B6">
        <v>113.7900009155273</v>
      </c>
      <c r="C6">
        <v>117.2600021362305</v>
      </c>
      <c r="D6">
        <v>113.620002746582</v>
      </c>
      <c r="E6">
        <v>115.80999755859381</v>
      </c>
      <c r="F6">
        <v>114.7559814453125</v>
      </c>
      <c r="G6" s="7">
        <f t="shared" ref="G6:H26" si="5">F6/F5-1</f>
        <v>7.0134818966078871E-2</v>
      </c>
      <c r="I6" s="6">
        <f t="shared" ref="I6" si="6">I5+N5</f>
        <v>47</v>
      </c>
      <c r="J6" s="3">
        <f t="shared" ref="J6" si="7">IF(N5&gt;0,(I5*J5+N5*F5)/I6,J5)</f>
        <v>106.1450881958008</v>
      </c>
      <c r="K6" s="3">
        <f t="shared" ref="K6:K8" si="8">I6*F6</f>
        <v>5393.5311279296875</v>
      </c>
      <c r="L6" s="7">
        <f t="shared" ref="L6:L8" si="9">1-J6/F6</f>
        <v>7.5036552701309711E-2</v>
      </c>
      <c r="M6" s="3">
        <f t="shared" ref="M6:M8" si="10">K6*L6</f>
        <v>404.71198272705038</v>
      </c>
      <c r="N6">
        <f t="shared" ref="N6:N8" si="11">IF((K6-$J$1*$M$1)&gt;=F6,-ROUNDDOWN((K6-$J$1*$M$1)/F6,0),-ROUNDDOWN((K6-$J$1*$M$1)/F6,0))</f>
        <v>-3</v>
      </c>
      <c r="O6" s="3">
        <f t="shared" ref="O6:O8" si="12">K6+N6*F6</f>
        <v>5049.26318359375</v>
      </c>
      <c r="P6" s="3">
        <f t="shared" ref="P6" si="13">P5-N6*F6</f>
        <v>5355.4487991332999</v>
      </c>
      <c r="R6" s="3">
        <f t="shared" ref="R6:R8" si="14">P6+F6*(I6+N6)</f>
        <v>10404.711982727051</v>
      </c>
      <c r="S6" s="3">
        <f t="shared" si="3"/>
        <v>404.71198272705078</v>
      </c>
      <c r="T6" s="7">
        <f t="shared" ref="T6:T8" si="15">R6/$J$1-1</f>
        <v>4.0471198272705067E-2</v>
      </c>
    </row>
    <row r="7" spans="1:20" x14ac:dyDescent="0.3">
      <c r="A7" s="2">
        <v>44134</v>
      </c>
      <c r="B7">
        <v>111.05999755859381</v>
      </c>
      <c r="C7">
        <v>111.9899978637695</v>
      </c>
      <c r="D7">
        <v>107.7200012207031</v>
      </c>
      <c r="E7">
        <v>108.86000061035161</v>
      </c>
      <c r="F7">
        <v>107.86923980712891</v>
      </c>
      <c r="G7" s="7">
        <f t="shared" si="5"/>
        <v>-6.00120494936075E-2</v>
      </c>
      <c r="I7" s="6">
        <f t="shared" ref="I7:I26" si="16">I6+N6</f>
        <v>44</v>
      </c>
      <c r="J7" s="3">
        <f t="shared" ref="J7:J26" si="17">IF(N6&gt;0,(I6*J6+N6*F6)/I7,J6)</f>
        <v>106.1450881958008</v>
      </c>
      <c r="K7" s="3">
        <f t="shared" ref="K7:K26" si="18">I7*F7</f>
        <v>4746.2465515136719</v>
      </c>
      <c r="L7" s="7">
        <f t="shared" ref="L7:L26" si="19">1-J7/F7</f>
        <v>1.5983718939809988E-2</v>
      </c>
      <c r="M7" s="3">
        <f t="shared" ref="M7:M26" si="20">K7*L7</f>
        <v>75.862670898436917</v>
      </c>
      <c r="N7">
        <f t="shared" ref="N7:N26" si="21">IF((K7-$J$1*$M$1)&gt;=F7,-ROUNDDOWN((K7-$J$1*$M$1)/F7,0),-ROUNDDOWN((K7-$J$1*$M$1)/F7,0))</f>
        <v>2</v>
      </c>
      <c r="O7" s="3">
        <f t="shared" ref="O7:O26" si="22">K7+N7*F7</f>
        <v>4961.9850311279297</v>
      </c>
      <c r="P7" s="3">
        <f t="shared" ref="P7:P26" si="23">P6-N7*F7</f>
        <v>5139.7103195190421</v>
      </c>
      <c r="R7" s="3">
        <f t="shared" si="14"/>
        <v>10101.695350646973</v>
      </c>
      <c r="S7" s="3">
        <f t="shared" si="3"/>
        <v>101.69535064697266</v>
      </c>
      <c r="T7" s="7">
        <f t="shared" si="15"/>
        <v>1.016953506469731E-2</v>
      </c>
    </row>
    <row r="8" spans="1:20" x14ac:dyDescent="0.3">
      <c r="A8" s="2">
        <v>44165</v>
      </c>
      <c r="B8">
        <v>116.9700012207031</v>
      </c>
      <c r="C8">
        <v>120.9700012207031</v>
      </c>
      <c r="D8">
        <v>116.80999755859381</v>
      </c>
      <c r="E8">
        <v>119.0500030517578</v>
      </c>
      <c r="F8">
        <v>118.17002105712891</v>
      </c>
      <c r="G8" s="7">
        <f t="shared" si="5"/>
        <v>9.5493221871386869E-2</v>
      </c>
      <c r="I8" s="6">
        <f t="shared" si="16"/>
        <v>46</v>
      </c>
      <c r="J8" s="3">
        <f t="shared" si="17"/>
        <v>106.22005130933681</v>
      </c>
      <c r="K8" s="3">
        <f t="shared" si="18"/>
        <v>5435.8209686279297</v>
      </c>
      <c r="L8" s="7">
        <f t="shared" si="19"/>
        <v>0.10112522313941974</v>
      </c>
      <c r="M8" s="3">
        <f t="shared" si="20"/>
        <v>549.69860839843614</v>
      </c>
      <c r="N8">
        <f t="shared" si="21"/>
        <v>-3</v>
      </c>
      <c r="O8" s="3">
        <f t="shared" si="22"/>
        <v>5081.310905456543</v>
      </c>
      <c r="P8" s="3">
        <f t="shared" si="23"/>
        <v>5494.2203826904288</v>
      </c>
      <c r="R8" s="3">
        <f t="shared" si="14"/>
        <v>10575.531288146973</v>
      </c>
      <c r="S8" s="3">
        <f t="shared" si="3"/>
        <v>575.53128814697266</v>
      </c>
      <c r="T8" s="7">
        <f t="shared" si="15"/>
        <v>5.7553128814697319E-2</v>
      </c>
    </row>
    <row r="9" spans="1:20" x14ac:dyDescent="0.3">
      <c r="A9" s="2">
        <v>44196</v>
      </c>
      <c r="B9">
        <v>134.08000183105469</v>
      </c>
      <c r="C9">
        <v>134.74000549316409</v>
      </c>
      <c r="D9">
        <v>131.7200012207031</v>
      </c>
      <c r="E9">
        <v>132.69000244140619</v>
      </c>
      <c r="F9">
        <v>131.7091979980469</v>
      </c>
      <c r="G9" s="7">
        <f t="shared" si="5"/>
        <v>0.11457370337923978</v>
      </c>
      <c r="I9" s="6">
        <f t="shared" si="16"/>
        <v>43</v>
      </c>
      <c r="J9" s="3">
        <f t="shared" si="17"/>
        <v>106.22005130933681</v>
      </c>
      <c r="K9" s="3">
        <f t="shared" si="18"/>
        <v>5663.4955139160165</v>
      </c>
      <c r="L9" s="7">
        <f t="shared" si="19"/>
        <v>0.19352594257758726</v>
      </c>
      <c r="M9" s="3">
        <f t="shared" si="20"/>
        <v>1096.0333076145341</v>
      </c>
      <c r="N9">
        <f t="shared" si="21"/>
        <v>-5</v>
      </c>
      <c r="O9" s="3">
        <f t="shared" si="22"/>
        <v>5004.9495239257822</v>
      </c>
      <c r="P9" s="3">
        <f t="shared" si="23"/>
        <v>6152.7663726806632</v>
      </c>
      <c r="R9" s="3">
        <f t="shared" ref="R9:R12" si="24">P9+F9*(I9+N9)</f>
        <v>11157.715896606445</v>
      </c>
      <c r="S9" s="3">
        <f t="shared" ref="S9:S12" si="25">R9-$J$1</f>
        <v>1157.7158966064453</v>
      </c>
      <c r="T9" s="7">
        <f t="shared" ref="T9:T12" si="26">R9/$J$1-1</f>
        <v>0.1157715896606446</v>
      </c>
    </row>
    <row r="10" spans="1:20" x14ac:dyDescent="0.3">
      <c r="A10" s="2">
        <v>44225</v>
      </c>
      <c r="B10">
        <v>135.83000183105469</v>
      </c>
      <c r="C10">
        <v>136.74000549316409</v>
      </c>
      <c r="D10">
        <v>130.21000671386719</v>
      </c>
      <c r="E10">
        <v>131.96000671386719</v>
      </c>
      <c r="F10">
        <v>130.9845886230469</v>
      </c>
      <c r="G10" s="7">
        <f t="shared" si="5"/>
        <v>-5.5015852044801861E-3</v>
      </c>
      <c r="I10" s="6">
        <f t="shared" si="16"/>
        <v>38</v>
      </c>
      <c r="J10" s="3">
        <f t="shared" si="17"/>
        <v>106.22005130933681</v>
      </c>
      <c r="K10" s="3">
        <f t="shared" si="18"/>
        <v>4977.4143676757822</v>
      </c>
      <c r="L10" s="7">
        <f t="shared" si="19"/>
        <v>0.18906451189443785</v>
      </c>
      <c r="M10" s="3">
        <f t="shared" si="20"/>
        <v>941.05241792098377</v>
      </c>
      <c r="N10">
        <f t="shared" si="21"/>
        <v>0</v>
      </c>
      <c r="O10" s="3">
        <f t="shared" si="22"/>
        <v>4977.4143676757822</v>
      </c>
      <c r="P10" s="3">
        <f t="shared" si="23"/>
        <v>6152.7663726806632</v>
      </c>
      <c r="R10" s="3">
        <f t="shared" si="24"/>
        <v>11130.180740356445</v>
      </c>
      <c r="S10" s="3">
        <f t="shared" si="25"/>
        <v>1130.1807403564453</v>
      </c>
      <c r="T10" s="7">
        <f t="shared" si="26"/>
        <v>0.11301807403564457</v>
      </c>
    </row>
    <row r="11" spans="1:20" x14ac:dyDescent="0.3">
      <c r="A11" s="2">
        <v>44253</v>
      </c>
      <c r="B11">
        <v>122.5899963378906</v>
      </c>
      <c r="C11">
        <v>124.84999847412109</v>
      </c>
      <c r="D11">
        <v>121.1999969482422</v>
      </c>
      <c r="E11">
        <v>121.2600021362305</v>
      </c>
      <c r="F11">
        <v>120.5435485839844</v>
      </c>
      <c r="G11" s="7">
        <f t="shared" si="5"/>
        <v>-7.9711973361310307E-2</v>
      </c>
      <c r="I11" s="6">
        <f t="shared" si="16"/>
        <v>38</v>
      </c>
      <c r="J11" s="3">
        <f t="shared" si="17"/>
        <v>106.22005130933681</v>
      </c>
      <c r="K11" s="3">
        <f t="shared" si="18"/>
        <v>4580.6548461914072</v>
      </c>
      <c r="L11" s="7">
        <f t="shared" si="19"/>
        <v>0.11882425432886778</v>
      </c>
      <c r="M11" s="3">
        <f t="shared" si="20"/>
        <v>544.29289643660854</v>
      </c>
      <c r="N11">
        <f t="shared" si="21"/>
        <v>3</v>
      </c>
      <c r="O11" s="3">
        <f t="shared" si="22"/>
        <v>4942.2854919433603</v>
      </c>
      <c r="P11" s="3">
        <f t="shared" si="23"/>
        <v>5791.13572692871</v>
      </c>
      <c r="R11" s="3">
        <f t="shared" si="24"/>
        <v>10733.42121887207</v>
      </c>
      <c r="S11" s="3">
        <f t="shared" si="25"/>
        <v>733.42121887207031</v>
      </c>
      <c r="T11" s="7">
        <f t="shared" si="26"/>
        <v>7.3342121887207012E-2</v>
      </c>
    </row>
    <row r="12" spans="1:20" x14ac:dyDescent="0.3">
      <c r="A12" s="2">
        <v>44286</v>
      </c>
      <c r="B12">
        <v>121.65000152587891</v>
      </c>
      <c r="C12">
        <v>123.51999664306641</v>
      </c>
      <c r="D12">
        <v>121.15000152587891</v>
      </c>
      <c r="E12">
        <v>122.15000152587891</v>
      </c>
      <c r="F12">
        <v>121.4282913208008</v>
      </c>
      <c r="G12" s="7">
        <f t="shared" si="5"/>
        <v>7.3396108477756794E-3</v>
      </c>
      <c r="I12" s="6">
        <f t="shared" si="16"/>
        <v>41</v>
      </c>
      <c r="J12" s="3">
        <f t="shared" si="17"/>
        <v>107.26811208553053</v>
      </c>
      <c r="K12" s="3">
        <f t="shared" si="18"/>
        <v>4978.5599441528329</v>
      </c>
      <c r="L12" s="7">
        <f t="shared" si="19"/>
        <v>0.11661350976158069</v>
      </c>
      <c r="M12" s="3">
        <f t="shared" si="20"/>
        <v>580.56734864608097</v>
      </c>
      <c r="N12">
        <f t="shared" si="21"/>
        <v>0</v>
      </c>
      <c r="O12" s="3">
        <f t="shared" si="22"/>
        <v>4978.5599441528329</v>
      </c>
      <c r="P12" s="3">
        <f t="shared" si="23"/>
        <v>5791.13572692871</v>
      </c>
      <c r="R12" s="3">
        <f t="shared" si="24"/>
        <v>10769.695671081543</v>
      </c>
      <c r="S12" s="3">
        <f t="shared" si="25"/>
        <v>769.69567108154297</v>
      </c>
      <c r="T12" s="7">
        <f t="shared" si="26"/>
        <v>7.696956710815428E-2</v>
      </c>
    </row>
    <row r="13" spans="1:20" x14ac:dyDescent="0.3">
      <c r="A13" s="2">
        <v>44316</v>
      </c>
      <c r="B13">
        <v>131.7799987792969</v>
      </c>
      <c r="C13">
        <v>133.55999755859381</v>
      </c>
      <c r="D13">
        <v>131.07000732421881</v>
      </c>
      <c r="E13">
        <v>131.46000671386719</v>
      </c>
      <c r="F13">
        <v>130.68328857421881</v>
      </c>
      <c r="G13" s="7">
        <f t="shared" si="5"/>
        <v>7.6217800256838775E-2</v>
      </c>
      <c r="I13" s="6">
        <f t="shared" si="16"/>
        <v>41</v>
      </c>
      <c r="J13" s="3">
        <f t="shared" si="17"/>
        <v>107.26811208553053</v>
      </c>
      <c r="K13" s="3">
        <f t="shared" si="18"/>
        <v>5358.0148315429715</v>
      </c>
      <c r="L13" s="7">
        <f t="shared" si="19"/>
        <v>0.17917498667314391</v>
      </c>
      <c r="M13" s="3">
        <f t="shared" si="20"/>
        <v>960.02223603621928</v>
      </c>
      <c r="N13">
        <f t="shared" si="21"/>
        <v>-2</v>
      </c>
      <c r="O13" s="3">
        <f t="shared" si="22"/>
        <v>5096.648254394534</v>
      </c>
      <c r="P13" s="3">
        <f t="shared" si="23"/>
        <v>6052.5023040771475</v>
      </c>
      <c r="R13" s="3">
        <f t="shared" ref="R13:R15" si="27">P13+F13*(I13+N13)</f>
        <v>11149.15055847168</v>
      </c>
      <c r="S13" s="3">
        <f t="shared" ref="S13:S15" si="28">R13-$J$1</f>
        <v>1149.1505584716797</v>
      </c>
      <c r="T13" s="7">
        <f t="shared" ref="T13:T15" si="29">R13/$J$1-1</f>
        <v>0.11491505584716788</v>
      </c>
    </row>
    <row r="14" spans="1:20" x14ac:dyDescent="0.3">
      <c r="A14" s="2">
        <v>44344</v>
      </c>
      <c r="B14">
        <v>125.5699996948242</v>
      </c>
      <c r="C14">
        <v>125.8000030517578</v>
      </c>
      <c r="D14">
        <v>124.5500030517578</v>
      </c>
      <c r="E14">
        <v>124.61000061035161</v>
      </c>
      <c r="F14">
        <v>124.08416748046881</v>
      </c>
      <c r="G14" s="7">
        <f t="shared" si="5"/>
        <v>-5.0497054104987282E-2</v>
      </c>
      <c r="I14" s="6">
        <f t="shared" si="16"/>
        <v>39</v>
      </c>
      <c r="J14" s="3">
        <f t="shared" si="17"/>
        <v>107.26811208553053</v>
      </c>
      <c r="K14" s="3">
        <f t="shared" si="18"/>
        <v>4839.2825317382831</v>
      </c>
      <c r="L14" s="7">
        <f t="shared" si="19"/>
        <v>0.13552136212369859</v>
      </c>
      <c r="M14" s="3">
        <f t="shared" si="20"/>
        <v>655.82616040259279</v>
      </c>
      <c r="N14">
        <f t="shared" si="21"/>
        <v>1</v>
      </c>
      <c r="O14" s="3">
        <f t="shared" si="22"/>
        <v>4963.3666992187518</v>
      </c>
      <c r="P14" s="3">
        <f t="shared" si="23"/>
        <v>5928.4181365966788</v>
      </c>
      <c r="R14" s="3">
        <f t="shared" si="27"/>
        <v>10891.78483581543</v>
      </c>
      <c r="S14" s="3">
        <f t="shared" si="28"/>
        <v>891.78483581542969</v>
      </c>
      <c r="T14" s="7">
        <f t="shared" si="29"/>
        <v>8.9178483581543011E-2</v>
      </c>
    </row>
    <row r="15" spans="1:20" x14ac:dyDescent="0.3">
      <c r="A15" s="2">
        <v>44377</v>
      </c>
      <c r="B15">
        <v>136.16999816894531</v>
      </c>
      <c r="C15">
        <v>137.4100036621094</v>
      </c>
      <c r="D15">
        <v>135.8699951171875</v>
      </c>
      <c r="E15">
        <v>136.96000671386719</v>
      </c>
      <c r="F15">
        <v>136.38206481933591</v>
      </c>
      <c r="G15" s="7">
        <f t="shared" si="5"/>
        <v>9.9109319009637709E-2</v>
      </c>
      <c r="I15" s="6">
        <f t="shared" si="16"/>
        <v>40</v>
      </c>
      <c r="J15" s="3">
        <f t="shared" si="17"/>
        <v>107.68851347040399</v>
      </c>
      <c r="K15" s="3">
        <f t="shared" si="18"/>
        <v>5455.2825927734366</v>
      </c>
      <c r="L15" s="7">
        <f t="shared" si="19"/>
        <v>0.21039094390411239</v>
      </c>
      <c r="M15" s="3">
        <f t="shared" si="20"/>
        <v>1147.742053957277</v>
      </c>
      <c r="N15">
        <f t="shared" si="21"/>
        <v>-3</v>
      </c>
      <c r="O15" s="3">
        <f t="shared" si="22"/>
        <v>5046.1363983154288</v>
      </c>
      <c r="P15" s="3">
        <f t="shared" si="23"/>
        <v>6337.5643310546866</v>
      </c>
      <c r="R15" s="3">
        <f t="shared" si="27"/>
        <v>11383.700729370115</v>
      </c>
      <c r="S15" s="3">
        <f t="shared" si="28"/>
        <v>1383.7007293701154</v>
      </c>
      <c r="T15" s="7">
        <f t="shared" si="29"/>
        <v>0.13837007293701165</v>
      </c>
    </row>
    <row r="16" spans="1:20" x14ac:dyDescent="0.3">
      <c r="A16" s="2">
        <v>44407</v>
      </c>
      <c r="B16">
        <v>144.3800048828125</v>
      </c>
      <c r="C16">
        <v>146.33000183105469</v>
      </c>
      <c r="D16">
        <v>144.11000061035159</v>
      </c>
      <c r="E16">
        <v>145.86000061035159</v>
      </c>
      <c r="F16">
        <v>145.24449157714841</v>
      </c>
      <c r="G16" s="7">
        <f t="shared" si="5"/>
        <v>6.4982347712307265E-2</v>
      </c>
      <c r="I16" s="6">
        <f t="shared" si="16"/>
        <v>37</v>
      </c>
      <c r="J16" s="3">
        <f t="shared" si="17"/>
        <v>107.68851347040399</v>
      </c>
      <c r="K16" s="3">
        <f t="shared" si="18"/>
        <v>5374.0461883544913</v>
      </c>
      <c r="L16" s="7">
        <f t="shared" si="19"/>
        <v>0.2585707567904294</v>
      </c>
      <c r="M16" s="3">
        <f t="shared" si="20"/>
        <v>1389.5711899495434</v>
      </c>
      <c r="N16">
        <f t="shared" si="21"/>
        <v>-2</v>
      </c>
      <c r="O16" s="3">
        <f t="shared" si="22"/>
        <v>5083.5572052001944</v>
      </c>
      <c r="P16" s="3">
        <f t="shared" si="23"/>
        <v>6628.0533142089835</v>
      </c>
      <c r="R16" s="3">
        <f t="shared" ref="R16:R18" si="30">P16+F16*(I16+N16)</f>
        <v>11711.610519409178</v>
      </c>
      <c r="S16" s="3">
        <f t="shared" ref="S16:S18" si="31">R16-$J$1</f>
        <v>1711.6105194091779</v>
      </c>
      <c r="T16" s="7">
        <f t="shared" ref="T16:T18" si="32">R16/$J$1-1</f>
        <v>0.17116105194091769</v>
      </c>
    </row>
    <row r="17" spans="1:20" x14ac:dyDescent="0.3">
      <c r="A17" s="2">
        <v>44439</v>
      </c>
      <c r="B17">
        <v>152.6600036621094</v>
      </c>
      <c r="C17">
        <v>152.80000305175781</v>
      </c>
      <c r="D17">
        <v>151.28999328613281</v>
      </c>
      <c r="E17">
        <v>151.83000183105469</v>
      </c>
      <c r="F17">
        <v>151.41581726074219</v>
      </c>
      <c r="G17" s="7">
        <f t="shared" si="5"/>
        <v>4.2489223629632811E-2</v>
      </c>
      <c r="I17" s="6">
        <f t="shared" si="16"/>
        <v>35</v>
      </c>
      <c r="J17" s="3">
        <f t="shared" si="17"/>
        <v>107.68851347040399</v>
      </c>
      <c r="K17" s="3">
        <f t="shared" si="18"/>
        <v>5299.5536041259766</v>
      </c>
      <c r="L17" s="7">
        <f t="shared" si="19"/>
        <v>0.28878953719239642</v>
      </c>
      <c r="M17" s="3">
        <f t="shared" si="20"/>
        <v>1530.4556326618372</v>
      </c>
      <c r="N17">
        <f t="shared" si="21"/>
        <v>-1</v>
      </c>
      <c r="O17" s="3">
        <f t="shared" si="22"/>
        <v>5148.1377868652344</v>
      </c>
      <c r="P17" s="3">
        <f t="shared" si="23"/>
        <v>6779.4691314697257</v>
      </c>
      <c r="R17" s="3">
        <f t="shared" si="30"/>
        <v>11927.606918334961</v>
      </c>
      <c r="S17" s="3">
        <f t="shared" si="31"/>
        <v>1927.6069183349609</v>
      </c>
      <c r="T17" s="7">
        <f t="shared" si="32"/>
        <v>0.19276069183349609</v>
      </c>
    </row>
    <row r="18" spans="1:20" x14ac:dyDescent="0.3">
      <c r="A18" s="2">
        <v>44469</v>
      </c>
      <c r="B18">
        <v>143.6600036621094</v>
      </c>
      <c r="C18">
        <v>144.3800048828125</v>
      </c>
      <c r="D18">
        <v>141.2799987792969</v>
      </c>
      <c r="E18">
        <v>141.5</v>
      </c>
      <c r="F18">
        <v>141.11399841308591</v>
      </c>
      <c r="G18" s="7">
        <f t="shared" si="5"/>
        <v>-6.803660960939284E-2</v>
      </c>
      <c r="I18" s="6">
        <f t="shared" si="16"/>
        <v>34</v>
      </c>
      <c r="J18" s="3">
        <f t="shared" si="17"/>
        <v>107.68851347040399</v>
      </c>
      <c r="K18" s="3">
        <f t="shared" si="18"/>
        <v>4797.875946044921</v>
      </c>
      <c r="L18" s="7">
        <f t="shared" si="19"/>
        <v>0.23686866872579726</v>
      </c>
      <c r="M18" s="3">
        <f t="shared" si="20"/>
        <v>1136.4664880511855</v>
      </c>
      <c r="N18">
        <f t="shared" si="21"/>
        <v>1</v>
      </c>
      <c r="O18" s="3">
        <f t="shared" si="22"/>
        <v>4938.9899444580069</v>
      </c>
      <c r="P18" s="3">
        <f t="shared" si="23"/>
        <v>6638.3551330566397</v>
      </c>
      <c r="R18" s="3">
        <f t="shared" si="30"/>
        <v>11577.345077514647</v>
      </c>
      <c r="S18" s="3">
        <f t="shared" si="31"/>
        <v>1577.3450775146466</v>
      </c>
      <c r="T18" s="7">
        <f t="shared" si="32"/>
        <v>0.15773450775146469</v>
      </c>
    </row>
    <row r="19" spans="1:20" x14ac:dyDescent="0.3">
      <c r="A19" s="2">
        <v>44498</v>
      </c>
      <c r="B19">
        <v>147.2200012207031</v>
      </c>
      <c r="C19">
        <v>149.94000244140619</v>
      </c>
      <c r="D19">
        <v>146.4100036621094</v>
      </c>
      <c r="E19">
        <v>149.80000305175781</v>
      </c>
      <c r="F19">
        <v>149.391357421875</v>
      </c>
      <c r="G19" s="7">
        <f t="shared" si="5"/>
        <v>5.8657249471158801E-2</v>
      </c>
      <c r="I19" s="6">
        <f t="shared" si="16"/>
        <v>35</v>
      </c>
      <c r="J19" s="3">
        <f t="shared" si="17"/>
        <v>108.64352732590919</v>
      </c>
      <c r="K19" s="3">
        <f t="shared" si="18"/>
        <v>5228.697509765625</v>
      </c>
      <c r="L19" s="7">
        <f t="shared" si="19"/>
        <v>0.27275895205166134</v>
      </c>
      <c r="M19" s="3">
        <f t="shared" si="20"/>
        <v>1426.1740533588031</v>
      </c>
      <c r="N19">
        <f t="shared" si="21"/>
        <v>-1</v>
      </c>
      <c r="O19" s="3">
        <f t="shared" si="22"/>
        <v>5079.30615234375</v>
      </c>
      <c r="P19" s="3">
        <f t="shared" si="23"/>
        <v>6787.7464904785147</v>
      </c>
      <c r="R19" s="3">
        <f t="shared" ref="R19:R21" si="33">P19+F19*(I19+N19)</f>
        <v>11867.052642822266</v>
      </c>
      <c r="S19" s="3">
        <f t="shared" ref="S19:S21" si="34">R19-$J$1</f>
        <v>1867.0526428222656</v>
      </c>
      <c r="T19" s="7">
        <f t="shared" ref="T19:T21" si="35">R19/$J$1-1</f>
        <v>0.18670526428222667</v>
      </c>
    </row>
    <row r="20" spans="1:20" x14ac:dyDescent="0.3">
      <c r="A20" s="2">
        <v>44530</v>
      </c>
      <c r="B20">
        <v>159.99000549316409</v>
      </c>
      <c r="C20">
        <v>165.52000427246091</v>
      </c>
      <c r="D20">
        <v>159.91999816894531</v>
      </c>
      <c r="E20">
        <v>165.30000305175781</v>
      </c>
      <c r="F20">
        <v>165.08967590332031</v>
      </c>
      <c r="G20" s="7">
        <f t="shared" si="5"/>
        <v>0.10508183841662211</v>
      </c>
      <c r="I20" s="6">
        <f t="shared" si="16"/>
        <v>34</v>
      </c>
      <c r="J20" s="3">
        <f t="shared" si="17"/>
        <v>108.64352732590919</v>
      </c>
      <c r="K20" s="3">
        <f t="shared" si="18"/>
        <v>5613.0489807128906</v>
      </c>
      <c r="L20" s="7">
        <f t="shared" si="19"/>
        <v>0.34191204427869293</v>
      </c>
      <c r="M20" s="3">
        <f t="shared" si="20"/>
        <v>1919.1690516319782</v>
      </c>
      <c r="N20">
        <f t="shared" si="21"/>
        <v>-3</v>
      </c>
      <c r="O20" s="3">
        <f t="shared" si="22"/>
        <v>5117.7799530029297</v>
      </c>
      <c r="P20" s="3">
        <f t="shared" si="23"/>
        <v>7283.0155181884757</v>
      </c>
      <c r="R20" s="3">
        <f t="shared" si="33"/>
        <v>12400.795471191406</v>
      </c>
      <c r="S20" s="3">
        <f t="shared" si="34"/>
        <v>2400.7954711914063</v>
      </c>
      <c r="T20" s="7">
        <f t="shared" si="35"/>
        <v>0.24007954711914059</v>
      </c>
    </row>
    <row r="21" spans="1:20" x14ac:dyDescent="0.3">
      <c r="A21" s="2">
        <v>44561</v>
      </c>
      <c r="B21">
        <v>178.0899963378906</v>
      </c>
      <c r="C21">
        <v>179.22999572753909</v>
      </c>
      <c r="D21">
        <v>177.25999450683591</v>
      </c>
      <c r="E21">
        <v>177.57000732421881</v>
      </c>
      <c r="F21">
        <v>177.34405517578119</v>
      </c>
      <c r="G21" s="7">
        <f t="shared" si="5"/>
        <v>7.4228622749476392E-2</v>
      </c>
      <c r="I21" s="6">
        <f t="shared" si="16"/>
        <v>31</v>
      </c>
      <c r="J21" s="3">
        <f t="shared" si="17"/>
        <v>108.64352732590919</v>
      </c>
      <c r="K21" s="3">
        <f t="shared" si="18"/>
        <v>5497.6657104492169</v>
      </c>
      <c r="L21" s="7">
        <f t="shared" si="19"/>
        <v>0.38738556971518956</v>
      </c>
      <c r="M21" s="3">
        <f t="shared" si="20"/>
        <v>2129.7163633460323</v>
      </c>
      <c r="N21">
        <f t="shared" si="21"/>
        <v>-2</v>
      </c>
      <c r="O21" s="3">
        <f t="shared" si="22"/>
        <v>5142.9776000976544</v>
      </c>
      <c r="P21" s="3">
        <f t="shared" si="23"/>
        <v>7637.7036285400382</v>
      </c>
      <c r="R21" s="3">
        <f t="shared" si="33"/>
        <v>12780.681228637692</v>
      </c>
      <c r="S21" s="3">
        <f t="shared" si="34"/>
        <v>2780.6812286376917</v>
      </c>
      <c r="T21" s="7">
        <f t="shared" si="35"/>
        <v>0.27806812286376914</v>
      </c>
    </row>
    <row r="22" spans="1:20" x14ac:dyDescent="0.3">
      <c r="A22" s="2">
        <v>44592</v>
      </c>
      <c r="B22">
        <v>170.1600036621094</v>
      </c>
      <c r="C22">
        <v>175</v>
      </c>
      <c r="D22">
        <v>169.50999450683591</v>
      </c>
      <c r="E22">
        <v>174.7799987792969</v>
      </c>
      <c r="F22">
        <v>174.55760192871091</v>
      </c>
      <c r="G22" s="7">
        <f t="shared" si="5"/>
        <v>-1.5712132240961685E-2</v>
      </c>
      <c r="I22" s="6">
        <f t="shared" si="16"/>
        <v>29</v>
      </c>
      <c r="J22" s="3">
        <f t="shared" si="17"/>
        <v>108.64352732590919</v>
      </c>
      <c r="K22" s="3">
        <f t="shared" si="18"/>
        <v>5062.1704559326163</v>
      </c>
      <c r="L22" s="7">
        <f t="shared" si="19"/>
        <v>0.37760643979126696</v>
      </c>
      <c r="M22" s="3">
        <f t="shared" si="20"/>
        <v>1911.5081634812498</v>
      </c>
      <c r="N22">
        <f t="shared" si="21"/>
        <v>0</v>
      </c>
      <c r="O22" s="3">
        <f t="shared" si="22"/>
        <v>5062.1704559326163</v>
      </c>
      <c r="P22" s="3">
        <f t="shared" si="23"/>
        <v>7637.7036285400382</v>
      </c>
      <c r="R22" s="3">
        <f t="shared" ref="R22:R25" si="36">P22+F22*(I22+N22)</f>
        <v>12699.874084472654</v>
      </c>
      <c r="S22" s="3">
        <f t="shared" ref="S22:S25" si="37">R22-$J$1</f>
        <v>2699.8740844726544</v>
      </c>
      <c r="T22" s="7">
        <f t="shared" ref="T22:T25" si="38">R22/$J$1-1</f>
        <v>0.26998740844726554</v>
      </c>
    </row>
    <row r="23" spans="1:20" x14ac:dyDescent="0.3">
      <c r="A23" s="2">
        <v>44593</v>
      </c>
      <c r="B23">
        <v>174.00999450683591</v>
      </c>
      <c r="C23">
        <v>174.8399963378906</v>
      </c>
      <c r="D23">
        <v>172.30999755859381</v>
      </c>
      <c r="E23">
        <v>174.61000061035159</v>
      </c>
      <c r="F23">
        <v>174.3878173828125</v>
      </c>
      <c r="G23" s="7">
        <f t="shared" si="5"/>
        <v>-9.7265626946307915E-4</v>
      </c>
      <c r="I23" s="6">
        <f t="shared" si="16"/>
        <v>29</v>
      </c>
      <c r="J23" s="3">
        <f t="shared" si="17"/>
        <v>108.64352732590919</v>
      </c>
      <c r="K23" s="3">
        <f t="shared" si="18"/>
        <v>5057.2467041015625</v>
      </c>
      <c r="L23" s="7">
        <f t="shared" si="19"/>
        <v>0.37700047539779002</v>
      </c>
      <c r="M23" s="3">
        <f t="shared" si="20"/>
        <v>1906.5844116501958</v>
      </c>
      <c r="N23">
        <f t="shared" si="21"/>
        <v>0</v>
      </c>
      <c r="O23" s="3">
        <f t="shared" si="22"/>
        <v>5057.2467041015625</v>
      </c>
      <c r="P23" s="3">
        <f t="shared" si="23"/>
        <v>7637.7036285400382</v>
      </c>
      <c r="R23" s="3">
        <f t="shared" si="36"/>
        <v>12694.950332641602</v>
      </c>
      <c r="S23" s="3">
        <f t="shared" si="37"/>
        <v>2694.9503326416016</v>
      </c>
      <c r="T23" s="7">
        <f t="shared" si="38"/>
        <v>0.26949503326416013</v>
      </c>
    </row>
    <row r="24" spans="1:20" x14ac:dyDescent="0.3">
      <c r="A24" s="2">
        <v>44594</v>
      </c>
      <c r="B24">
        <v>174.75</v>
      </c>
      <c r="C24">
        <v>175.8800048828125</v>
      </c>
      <c r="D24">
        <v>173.33000183105469</v>
      </c>
      <c r="E24">
        <v>175.8399963378906</v>
      </c>
      <c r="F24">
        <v>175.61625671386719</v>
      </c>
      <c r="G24" s="7">
        <f t="shared" si="5"/>
        <v>7.0442955791920614E-3</v>
      </c>
      <c r="I24" s="6">
        <f t="shared" si="16"/>
        <v>29</v>
      </c>
      <c r="J24" s="3">
        <f t="shared" si="17"/>
        <v>108.64352732590919</v>
      </c>
      <c r="K24" s="3">
        <f t="shared" si="18"/>
        <v>5092.8714447021484</v>
      </c>
      <c r="L24" s="7">
        <f t="shared" si="19"/>
        <v>0.38135836989782301</v>
      </c>
      <c r="M24" s="3">
        <f t="shared" si="20"/>
        <v>1942.2091522507822</v>
      </c>
      <c r="N24">
        <f t="shared" si="21"/>
        <v>0</v>
      </c>
      <c r="O24" s="3">
        <f t="shared" si="22"/>
        <v>5092.8714447021484</v>
      </c>
      <c r="P24" s="3">
        <f t="shared" si="23"/>
        <v>7637.7036285400382</v>
      </c>
      <c r="R24" s="3">
        <f t="shared" si="36"/>
        <v>12730.575073242188</v>
      </c>
      <c r="S24" s="3">
        <f t="shared" si="37"/>
        <v>2730.5750732421875</v>
      </c>
      <c r="T24" s="7">
        <f t="shared" si="38"/>
        <v>0.27305750732421874</v>
      </c>
    </row>
    <row r="25" spans="1:20" x14ac:dyDescent="0.3">
      <c r="A25" s="2">
        <v>44595</v>
      </c>
      <c r="B25">
        <v>174.47999572753909</v>
      </c>
      <c r="C25">
        <v>176.24000549316409</v>
      </c>
      <c r="D25">
        <v>172.1199951171875</v>
      </c>
      <c r="E25">
        <v>172.8999938964844</v>
      </c>
      <c r="F25">
        <v>172.67999267578119</v>
      </c>
      <c r="G25" s="7">
        <f t="shared" si="5"/>
        <v>-1.6719773516583158E-2</v>
      </c>
      <c r="I25" s="6">
        <f t="shared" si="16"/>
        <v>29</v>
      </c>
      <c r="J25" s="3">
        <f t="shared" si="17"/>
        <v>108.64352732590919</v>
      </c>
      <c r="K25" s="3">
        <f t="shared" si="18"/>
        <v>5007.7197875976544</v>
      </c>
      <c r="L25" s="7">
        <f t="shared" si="19"/>
        <v>0.37083893946014324</v>
      </c>
      <c r="M25" s="3">
        <f t="shared" si="20"/>
        <v>1857.0574951462879</v>
      </c>
      <c r="N25">
        <f t="shared" si="21"/>
        <v>0</v>
      </c>
      <c r="O25" s="3">
        <f t="shared" si="22"/>
        <v>5007.7197875976544</v>
      </c>
      <c r="P25" s="3">
        <f t="shared" si="23"/>
        <v>7637.7036285400382</v>
      </c>
      <c r="R25" s="3">
        <f t="shared" si="36"/>
        <v>12645.423416137692</v>
      </c>
      <c r="S25" s="3">
        <f t="shared" si="37"/>
        <v>2645.4234161376917</v>
      </c>
      <c r="T25" s="7">
        <f t="shared" si="38"/>
        <v>0.26454234161376911</v>
      </c>
    </row>
    <row r="26" spans="1:20" x14ac:dyDescent="0.3">
      <c r="A26" s="2">
        <v>44596</v>
      </c>
      <c r="B26">
        <v>171.67999267578119</v>
      </c>
      <c r="C26">
        <v>174.1000061035156</v>
      </c>
      <c r="D26">
        <v>170.67999267578119</v>
      </c>
      <c r="E26">
        <v>172.38999938964841</v>
      </c>
      <c r="F26">
        <v>172.38999938964841</v>
      </c>
      <c r="G26" s="7">
        <f t="shared" si="5"/>
        <v>-1.6793681864306631E-3</v>
      </c>
      <c r="H26" s="7">
        <f>F26/F4-1</f>
        <v>0.62409775449664506</v>
      </c>
      <c r="I26" s="6">
        <f t="shared" si="16"/>
        <v>29</v>
      </c>
      <c r="J26" s="3">
        <f t="shared" si="17"/>
        <v>108.64352732590919</v>
      </c>
      <c r="K26" s="3">
        <f t="shared" si="18"/>
        <v>4999.3099822998038</v>
      </c>
      <c r="L26" s="7">
        <f t="shared" si="19"/>
        <v>0.36978056899724676</v>
      </c>
      <c r="M26" s="3">
        <f t="shared" si="20"/>
        <v>1848.647689848437</v>
      </c>
      <c r="N26">
        <f t="shared" si="21"/>
        <v>0</v>
      </c>
      <c r="O26" s="3">
        <f t="shared" si="22"/>
        <v>4999.3099822998038</v>
      </c>
      <c r="P26" s="3">
        <f t="shared" si="23"/>
        <v>7637.7036285400382</v>
      </c>
      <c r="R26" s="3">
        <f t="shared" ref="R26" si="39">P26+F26*(I26+N26)</f>
        <v>12637.013610839842</v>
      </c>
      <c r="S26" s="3">
        <f t="shared" ref="S26" si="40">R26-$J$1</f>
        <v>2637.0136108398419</v>
      </c>
      <c r="T26" s="7">
        <f t="shared" ref="T26" si="41">R26/$J$1-1</f>
        <v>0.26370136108398423</v>
      </c>
    </row>
  </sheetData>
  <phoneticPr fontId="2" type="noConversion"/>
  <conditionalFormatting sqref="G4:G26">
    <cfRule type="cellIs" dxfId="6" priority="4" operator="greaterThan">
      <formula>0</formula>
    </cfRule>
  </conditionalFormatting>
  <conditionalFormatting sqref="N4:N1048576">
    <cfRule type="cellIs" dxfId="5" priority="2" operator="lessThan">
      <formula>0</formula>
    </cfRule>
    <cfRule type="cellIs" dxfId="4" priority="3" operator="greaterThan">
      <formula>0</formula>
    </cfRule>
  </conditionalFormatting>
  <conditionalFormatting sqref="H2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9"/>
  <sheetViews>
    <sheetView workbookViewId="0">
      <selection activeCell="N76" sqref="N76"/>
    </sheetView>
  </sheetViews>
  <sheetFormatPr defaultRowHeight="16.5" x14ac:dyDescent="0.3"/>
  <cols>
    <col min="1" max="1" width="21.75" bestFit="1" customWidth="1"/>
    <col min="7" max="7" width="9" style="7"/>
    <col min="9" max="9" width="9.25" bestFit="1" customWidth="1"/>
    <col min="10" max="10" width="11.75" bestFit="1" customWidth="1"/>
    <col min="11" max="11" width="10.625" bestFit="1" customWidth="1"/>
    <col min="13" max="13" width="10.625" bestFit="1" customWidth="1"/>
    <col min="14" max="14" width="9.25" bestFit="1" customWidth="1"/>
    <col min="15" max="15" width="13.25" bestFit="1" customWidth="1"/>
    <col min="16" max="16" width="15.375" bestFit="1" customWidth="1"/>
    <col min="17" max="18" width="11.75" bestFit="1" customWidth="1"/>
    <col min="19" max="19" width="10.625" style="7" bestFit="1" customWidth="1"/>
  </cols>
  <sheetData>
    <row r="1" spans="1:20" x14ac:dyDescent="0.3">
      <c r="I1" t="s">
        <v>6</v>
      </c>
      <c r="J1" s="3">
        <v>10000</v>
      </c>
      <c r="K1" t="s">
        <v>7</v>
      </c>
      <c r="L1" t="s">
        <v>13</v>
      </c>
      <c r="M1" s="5">
        <v>0.5</v>
      </c>
    </row>
    <row r="3" spans="1:20" x14ac:dyDescent="0.3">
      <c r="A3" s="1" t="s">
        <v>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0" t="s">
        <v>20</v>
      </c>
      <c r="I3" s="4" t="s">
        <v>14</v>
      </c>
      <c r="J3" s="4" t="s">
        <v>8</v>
      </c>
      <c r="K3" s="4" t="s">
        <v>9</v>
      </c>
      <c r="L3" s="4" t="s">
        <v>10</v>
      </c>
      <c r="M3" s="4" t="s">
        <v>12</v>
      </c>
      <c r="N3" s="4" t="s">
        <v>11</v>
      </c>
      <c r="O3" s="4" t="s">
        <v>17</v>
      </c>
      <c r="P3" s="4" t="s">
        <v>18</v>
      </c>
      <c r="R3" s="8" t="s">
        <v>19</v>
      </c>
      <c r="S3" s="8" t="s">
        <v>15</v>
      </c>
      <c r="T3" s="9" t="s">
        <v>16</v>
      </c>
    </row>
    <row r="4" spans="1:20" x14ac:dyDescent="0.3">
      <c r="A4" s="2">
        <v>44097</v>
      </c>
      <c r="B4">
        <v>111.620002746582</v>
      </c>
      <c r="C4">
        <v>112.11000061035161</v>
      </c>
      <c r="D4">
        <v>106.76999664306641</v>
      </c>
      <c r="E4">
        <v>107.120002746582</v>
      </c>
      <c r="F4">
        <v>106.1450881958008</v>
      </c>
      <c r="G4" s="7">
        <v>0</v>
      </c>
      <c r="I4" s="6">
        <f>ROUNDDOWN(J1*M1/F4,0)</f>
        <v>47</v>
      </c>
      <c r="J4" s="3">
        <f>F4</f>
        <v>106.1450881958008</v>
      </c>
      <c r="K4" s="3">
        <f>I4*F4</f>
        <v>4988.8191452026376</v>
      </c>
      <c r="L4" s="7">
        <f>J4/F4-1</f>
        <v>0</v>
      </c>
      <c r="M4" s="3">
        <f>K4*L4</f>
        <v>0</v>
      </c>
      <c r="P4" s="3">
        <f>J1-K4</f>
        <v>5011.1808547973624</v>
      </c>
      <c r="R4" s="3">
        <f>P4+F4*(I4+N4)</f>
        <v>10000</v>
      </c>
      <c r="S4" s="3">
        <f>R4-$J$1</f>
        <v>0</v>
      </c>
      <c r="T4" s="7">
        <f>R4/$J$1-1</f>
        <v>0</v>
      </c>
    </row>
    <row r="5" spans="1:20" x14ac:dyDescent="0.3">
      <c r="A5" s="2">
        <v>44098</v>
      </c>
      <c r="B5">
        <v>105.1699981689453</v>
      </c>
      <c r="C5">
        <v>110.25</v>
      </c>
      <c r="D5">
        <v>105</v>
      </c>
      <c r="E5">
        <v>108.2200012207031</v>
      </c>
      <c r="F5">
        <v>107.2350692749023</v>
      </c>
      <c r="G5" s="7">
        <f>F5/F4-1</f>
        <v>1.0268784902141448E-2</v>
      </c>
      <c r="I5" s="6">
        <f>I4</f>
        <v>47</v>
      </c>
      <c r="J5" s="3">
        <f t="shared" ref="J5:J8" si="0">IF(N4&gt;0,(I4*J4+N4*F4)/I5,J4)</f>
        <v>106.1450881958008</v>
      </c>
      <c r="K5" s="3">
        <f t="shared" ref="K5:K6" si="1">I5*F5</f>
        <v>5040.0482559204083</v>
      </c>
      <c r="L5" s="7">
        <f>1-J5/F5</f>
        <v>1.0164408774775757E-2</v>
      </c>
      <c r="M5" s="3">
        <f>K5*L5</f>
        <v>51.229110717770652</v>
      </c>
      <c r="N5">
        <f t="shared" ref="N5:N20" si="2">IF((K5-$J$1*$M$1)&gt;=F5,-ROUNDDOWN((K5-$J$1*$M$1)/F5,0),-ROUNDDOWN((K5-$J$1*$M$1)/F5,0))</f>
        <v>0</v>
      </c>
      <c r="O5" s="3">
        <f>K5+N5*F5</f>
        <v>5040.0482559204083</v>
      </c>
      <c r="P5" s="3">
        <f>P4-N5*F5</f>
        <v>5011.1808547973624</v>
      </c>
      <c r="R5" s="3">
        <f>P5+F5*(I5+N5)</f>
        <v>10051.22911071777</v>
      </c>
      <c r="S5" s="3">
        <f t="shared" ref="S5:S68" si="3">R5-$J$1</f>
        <v>51.2291107177698</v>
      </c>
      <c r="T5" s="7">
        <f t="shared" ref="T5:T6" si="4">R5/$J$1-1</f>
        <v>5.122911071776981E-3</v>
      </c>
    </row>
    <row r="6" spans="1:20" x14ac:dyDescent="0.3">
      <c r="A6" s="2">
        <v>44099</v>
      </c>
      <c r="B6">
        <v>108.4300003051758</v>
      </c>
      <c r="C6">
        <v>112.44000244140619</v>
      </c>
      <c r="D6">
        <v>107.6699981689453</v>
      </c>
      <c r="E6">
        <v>112.2799987792969</v>
      </c>
      <c r="F6">
        <v>111.25811767578119</v>
      </c>
      <c r="G6" s="7">
        <f t="shared" ref="G6:G69" si="5">F6/F5-1</f>
        <v>3.751616358418719E-2</v>
      </c>
      <c r="I6" s="6">
        <f>I5+N5</f>
        <v>47</v>
      </c>
      <c r="J6" s="3">
        <f t="shared" si="0"/>
        <v>106.1450881958008</v>
      </c>
      <c r="K6" s="3">
        <f t="shared" si="1"/>
        <v>5229.131530761716</v>
      </c>
      <c r="L6" s="7">
        <f>1-J6/F6</f>
        <v>4.5956462205125059E-2</v>
      </c>
      <c r="M6" s="3">
        <f>K6*L6</f>
        <v>240.31238555907854</v>
      </c>
      <c r="N6">
        <f t="shared" si="2"/>
        <v>-2</v>
      </c>
      <c r="O6" s="3">
        <f t="shared" ref="O6:O8" si="6">K6+N6*F6</f>
        <v>5006.6152954101535</v>
      </c>
      <c r="P6" s="3">
        <f>P5-N6*F6</f>
        <v>5233.6970901489249</v>
      </c>
      <c r="R6" s="3">
        <f>P6+F6*(I6+N6)</f>
        <v>10240.312385559078</v>
      </c>
      <c r="S6" s="3">
        <f t="shared" si="3"/>
        <v>240.31238555907839</v>
      </c>
      <c r="T6" s="7">
        <f t="shared" si="4"/>
        <v>2.403123855590783E-2</v>
      </c>
    </row>
    <row r="7" spans="1:20" x14ac:dyDescent="0.3">
      <c r="A7" s="2">
        <v>44102</v>
      </c>
      <c r="B7">
        <v>115.0100021362305</v>
      </c>
      <c r="C7">
        <v>115.3199996948242</v>
      </c>
      <c r="D7">
        <v>112.7799987792969</v>
      </c>
      <c r="E7">
        <v>114.9599990844727</v>
      </c>
      <c r="F7">
        <v>113.9137268066406</v>
      </c>
      <c r="G7" s="7">
        <f t="shared" si="5"/>
        <v>2.3868902209887688E-2</v>
      </c>
      <c r="I7" s="6">
        <f>I6+N6</f>
        <v>45</v>
      </c>
      <c r="J7" s="3">
        <f>IF(N6&gt;0,(I6*J6+N6*F6)/I7,J6)</f>
        <v>106.1450881958008</v>
      </c>
      <c r="K7" s="3">
        <f t="shared" ref="K7" si="7">I7*F7</f>
        <v>5126.1177062988272</v>
      </c>
      <c r="L7" s="7">
        <f>1-J7/F7</f>
        <v>6.8197563442257025E-2</v>
      </c>
      <c r="M7" s="3">
        <f>K7*L7</f>
        <v>349.58873748779132</v>
      </c>
      <c r="N7">
        <f t="shared" si="2"/>
        <v>-1</v>
      </c>
      <c r="O7" s="3">
        <f t="shared" si="6"/>
        <v>5012.2039794921866</v>
      </c>
      <c r="P7" s="3">
        <f>P6-N7*F7</f>
        <v>5347.6108169555655</v>
      </c>
      <c r="R7" s="3">
        <f>P7+F7*(I7+N7)</f>
        <v>10359.814796447752</v>
      </c>
      <c r="S7" s="3">
        <f t="shared" si="3"/>
        <v>359.81479644775209</v>
      </c>
      <c r="T7" s="7">
        <f t="shared" ref="T7" si="8">R7/$J$1-1</f>
        <v>3.5981479644775272E-2</v>
      </c>
    </row>
    <row r="8" spans="1:20" x14ac:dyDescent="0.3">
      <c r="A8" s="2">
        <v>44103</v>
      </c>
      <c r="B8">
        <v>114.5500030517578</v>
      </c>
      <c r="C8">
        <v>115.30999755859381</v>
      </c>
      <c r="D8">
        <v>113.5699996948242</v>
      </c>
      <c r="E8">
        <v>114.0899963378906</v>
      </c>
      <c r="F8">
        <v>113.051643371582</v>
      </c>
      <c r="G8" s="7">
        <f t="shared" si="5"/>
        <v>-7.5678626204715993E-3</v>
      </c>
      <c r="I8" s="6">
        <f>I7+N7</f>
        <v>44</v>
      </c>
      <c r="J8" s="3">
        <f t="shared" si="0"/>
        <v>106.1450881958008</v>
      </c>
      <c r="K8" s="3">
        <f>I8*F8</f>
        <v>4974.2723083496085</v>
      </c>
      <c r="L8" s="7">
        <f>1-J8/F8</f>
        <v>6.1092036964739305E-2</v>
      </c>
      <c r="M8" s="3">
        <f>K8*L8</f>
        <v>303.88842773437341</v>
      </c>
      <c r="N8">
        <f t="shared" si="2"/>
        <v>0</v>
      </c>
      <c r="O8" s="3">
        <f t="shared" si="6"/>
        <v>4974.2723083496085</v>
      </c>
      <c r="P8" s="3">
        <f>P7-N8*F8</f>
        <v>5347.6108169555655</v>
      </c>
      <c r="R8" s="3">
        <f>P8+F8*(I8+N8)</f>
        <v>10321.883125305174</v>
      </c>
      <c r="S8" s="3">
        <f t="shared" si="3"/>
        <v>321.88312530517396</v>
      </c>
      <c r="T8" s="7">
        <f t="shared" ref="T8" si="9">R8/$J$1-1</f>
        <v>3.2188312530517349E-2</v>
      </c>
    </row>
    <row r="9" spans="1:20" x14ac:dyDescent="0.3">
      <c r="A9" s="2">
        <v>44104</v>
      </c>
      <c r="B9">
        <v>113.7900009155273</v>
      </c>
      <c r="C9">
        <v>117.2600021362305</v>
      </c>
      <c r="D9">
        <v>113.620002746582</v>
      </c>
      <c r="E9">
        <v>115.80999755859381</v>
      </c>
      <c r="F9">
        <v>114.7559814453125</v>
      </c>
      <c r="G9" s="7">
        <f t="shared" si="5"/>
        <v>1.5075747887437707E-2</v>
      </c>
      <c r="I9" s="6">
        <f t="shared" ref="I9:I10" si="10">I8+N8</f>
        <v>44</v>
      </c>
      <c r="J9" s="3">
        <f t="shared" ref="J9:J10" si="11">IF(N8&gt;0,(I8*J8+N8*F8)/I9,J8)</f>
        <v>106.1450881958008</v>
      </c>
      <c r="K9" s="3">
        <f t="shared" ref="K9:K10" si="12">I9*F9</f>
        <v>5049.26318359375</v>
      </c>
      <c r="L9" s="7">
        <f t="shared" ref="L9:L10" si="13">1-J9/F9</f>
        <v>7.5036552701309711E-2</v>
      </c>
      <c r="M9" s="3">
        <f t="shared" ref="M9:M10" si="14">K9*L9</f>
        <v>378.87930297851528</v>
      </c>
      <c r="N9">
        <f t="shared" si="2"/>
        <v>0</v>
      </c>
      <c r="O9" s="3">
        <f t="shared" ref="O9:O10" si="15">K9+N9*F9</f>
        <v>5049.26318359375</v>
      </c>
      <c r="P9" s="3">
        <f t="shared" ref="P9:P10" si="16">P8-N9*F9</f>
        <v>5347.6108169555655</v>
      </c>
      <c r="R9" s="3">
        <f t="shared" ref="R9:R10" si="17">P9+F9*(I9+N9)</f>
        <v>10396.874000549316</v>
      </c>
      <c r="S9" s="3">
        <f t="shared" si="3"/>
        <v>396.87400054931641</v>
      </c>
      <c r="T9" s="7">
        <f t="shared" ref="T9:T10" si="18">R9/$J$1-1</f>
        <v>3.9687400054931654E-2</v>
      </c>
    </row>
    <row r="10" spans="1:20" x14ac:dyDescent="0.3">
      <c r="A10" s="2">
        <v>44105</v>
      </c>
      <c r="B10">
        <v>117.63999938964839</v>
      </c>
      <c r="C10">
        <v>117.7200012207031</v>
      </c>
      <c r="D10">
        <v>115.8300018310547</v>
      </c>
      <c r="E10">
        <v>116.7900009155273</v>
      </c>
      <c r="F10">
        <v>115.72706604003911</v>
      </c>
      <c r="G10" s="7">
        <f t="shared" si="5"/>
        <v>8.4621697492028858E-3</v>
      </c>
      <c r="I10" s="6">
        <f t="shared" si="10"/>
        <v>44</v>
      </c>
      <c r="J10" s="3">
        <f t="shared" si="11"/>
        <v>106.1450881958008</v>
      </c>
      <c r="K10" s="3">
        <f t="shared" si="12"/>
        <v>5091.9909057617206</v>
      </c>
      <c r="L10" s="7">
        <f t="shared" si="13"/>
        <v>8.2798071117807015E-2</v>
      </c>
      <c r="M10" s="3">
        <f t="shared" si="14"/>
        <v>421.60702514648551</v>
      </c>
      <c r="N10">
        <f t="shared" si="2"/>
        <v>0</v>
      </c>
      <c r="O10" s="3">
        <f t="shared" si="15"/>
        <v>5091.9909057617206</v>
      </c>
      <c r="P10" s="3">
        <f t="shared" si="16"/>
        <v>5347.6108169555655</v>
      </c>
      <c r="R10" s="3">
        <f t="shared" si="17"/>
        <v>10439.601722717285</v>
      </c>
      <c r="S10" s="3">
        <f t="shared" si="3"/>
        <v>439.60172271728516</v>
      </c>
      <c r="T10" s="7">
        <f t="shared" si="18"/>
        <v>4.3960172271728437E-2</v>
      </c>
    </row>
    <row r="11" spans="1:20" x14ac:dyDescent="0.3">
      <c r="A11" s="2">
        <v>44106</v>
      </c>
      <c r="B11">
        <v>112.88999938964839</v>
      </c>
      <c r="C11">
        <v>115.370002746582</v>
      </c>
      <c r="D11">
        <v>112.2200012207031</v>
      </c>
      <c r="E11">
        <v>113.01999664306641</v>
      </c>
      <c r="F11">
        <v>111.9913711547852</v>
      </c>
      <c r="G11" s="7">
        <f t="shared" si="5"/>
        <v>-3.2280217697400526E-2</v>
      </c>
      <c r="I11" s="6">
        <f t="shared" ref="I11:I17" si="19">I10+N10</f>
        <v>44</v>
      </c>
      <c r="J11" s="3">
        <f t="shared" ref="J11:J17" si="20">IF(N10&gt;0,(I10*J10+N10*F10)/I11,J10)</f>
        <v>106.1450881958008</v>
      </c>
      <c r="K11" s="3">
        <f t="shared" ref="K11:K17" si="21">I11*F11</f>
        <v>4927.6203308105487</v>
      </c>
      <c r="L11" s="7">
        <f t="shared" ref="L11:L17" si="22">1-J11/F11</f>
        <v>5.2202976878496732E-2</v>
      </c>
      <c r="M11" s="3">
        <f t="shared" ref="M11:M17" si="23">K11*L11</f>
        <v>257.23645019531347</v>
      </c>
      <c r="N11">
        <f t="shared" si="2"/>
        <v>0</v>
      </c>
      <c r="O11" s="3">
        <f t="shared" ref="O11:O17" si="24">K11+N11*F11</f>
        <v>4927.6203308105487</v>
      </c>
      <c r="P11" s="3">
        <f t="shared" ref="P11:P17" si="25">P10-N11*F11</f>
        <v>5347.6108169555655</v>
      </c>
      <c r="R11" s="3">
        <f t="shared" ref="R11:R17" si="26">P11+F11*(I11+N11)</f>
        <v>10275.231147766113</v>
      </c>
      <c r="S11" s="3">
        <f t="shared" si="3"/>
        <v>275.23114776611328</v>
      </c>
      <c r="T11" s="7">
        <f t="shared" ref="T11:T17" si="27">R11/$J$1-1</f>
        <v>2.752311477661129E-2</v>
      </c>
    </row>
    <row r="12" spans="1:20" x14ac:dyDescent="0.3">
      <c r="A12" s="2">
        <v>44109</v>
      </c>
      <c r="B12">
        <v>113.9100036621094</v>
      </c>
      <c r="C12">
        <v>116.65000152587891</v>
      </c>
      <c r="D12">
        <v>113.5500030517578</v>
      </c>
      <c r="E12">
        <v>116.5</v>
      </c>
      <c r="F12">
        <v>115.43971252441411</v>
      </c>
      <c r="G12" s="7">
        <f t="shared" si="5"/>
        <v>3.0791134478234783E-2</v>
      </c>
      <c r="I12" s="6">
        <f t="shared" si="19"/>
        <v>44</v>
      </c>
      <c r="J12" s="3">
        <f t="shared" si="20"/>
        <v>106.1450881958008</v>
      </c>
      <c r="K12" s="3">
        <f t="shared" si="21"/>
        <v>5079.3473510742206</v>
      </c>
      <c r="L12" s="7">
        <f t="shared" si="22"/>
        <v>8.0514964264551625E-2</v>
      </c>
      <c r="M12" s="3">
        <f t="shared" si="23"/>
        <v>408.96347045898585</v>
      </c>
      <c r="N12">
        <f t="shared" si="2"/>
        <v>0</v>
      </c>
      <c r="O12" s="3">
        <f t="shared" si="24"/>
        <v>5079.3473510742206</v>
      </c>
      <c r="P12" s="3">
        <f t="shared" si="25"/>
        <v>5347.6108169555655</v>
      </c>
      <c r="R12" s="3">
        <f t="shared" si="26"/>
        <v>10426.958168029785</v>
      </c>
      <c r="S12" s="3">
        <f t="shared" si="3"/>
        <v>426.95816802978516</v>
      </c>
      <c r="T12" s="7">
        <f t="shared" si="27"/>
        <v>4.2695816802978515E-2</v>
      </c>
    </row>
    <row r="13" spans="1:20" x14ac:dyDescent="0.3">
      <c r="A13" s="2">
        <v>44110</v>
      </c>
      <c r="B13">
        <v>115.6999969482422</v>
      </c>
      <c r="C13">
        <v>116.120002746582</v>
      </c>
      <c r="D13">
        <v>112.25</v>
      </c>
      <c r="E13">
        <v>113.1600036621094</v>
      </c>
      <c r="F13">
        <v>112.1301193237305</v>
      </c>
      <c r="G13" s="7">
        <f t="shared" si="5"/>
        <v>-2.8669451164681892E-2</v>
      </c>
      <c r="I13" s="6">
        <f t="shared" si="19"/>
        <v>44</v>
      </c>
      <c r="J13" s="3">
        <f t="shared" si="20"/>
        <v>106.1450881958008</v>
      </c>
      <c r="K13" s="3">
        <f t="shared" si="21"/>
        <v>4933.7252502441415</v>
      </c>
      <c r="L13" s="7">
        <f t="shared" si="22"/>
        <v>5.3375767046589306E-2</v>
      </c>
      <c r="M13" s="3">
        <f t="shared" si="23"/>
        <v>263.34136962890682</v>
      </c>
      <c r="N13">
        <f t="shared" si="2"/>
        <v>0</v>
      </c>
      <c r="O13" s="3">
        <f t="shared" si="24"/>
        <v>4933.7252502441415</v>
      </c>
      <c r="P13" s="3">
        <f t="shared" si="25"/>
        <v>5347.6108169555655</v>
      </c>
      <c r="R13" s="3">
        <f t="shared" si="26"/>
        <v>10281.336067199707</v>
      </c>
      <c r="S13" s="3">
        <f t="shared" si="3"/>
        <v>281.33606719970703</v>
      </c>
      <c r="T13" s="7">
        <f t="shared" si="27"/>
        <v>2.8133606719970672E-2</v>
      </c>
    </row>
    <row r="14" spans="1:20" x14ac:dyDescent="0.3">
      <c r="A14" s="2">
        <v>44111</v>
      </c>
      <c r="B14">
        <v>114.620002746582</v>
      </c>
      <c r="C14">
        <v>115.5500030517578</v>
      </c>
      <c r="D14">
        <v>114.129997253418</v>
      </c>
      <c r="E14">
        <v>115.0800018310547</v>
      </c>
      <c r="F14">
        <v>114.0326385498047</v>
      </c>
      <c r="G14" s="7">
        <f t="shared" si="5"/>
        <v>1.696706681084903E-2</v>
      </c>
      <c r="I14" s="6">
        <f t="shared" si="19"/>
        <v>44</v>
      </c>
      <c r="J14" s="3">
        <f t="shared" si="20"/>
        <v>106.1450881958008</v>
      </c>
      <c r="K14" s="3">
        <f t="shared" si="21"/>
        <v>5017.4360961914072</v>
      </c>
      <c r="L14" s="7">
        <f t="shared" si="22"/>
        <v>6.9169234828842074E-2</v>
      </c>
      <c r="M14" s="3">
        <f t="shared" si="23"/>
        <v>347.0522155761721</v>
      </c>
      <c r="N14">
        <f t="shared" si="2"/>
        <v>0</v>
      </c>
      <c r="O14" s="3">
        <f t="shared" si="24"/>
        <v>5017.4360961914072</v>
      </c>
      <c r="P14" s="3">
        <f t="shared" si="25"/>
        <v>5347.6108169555655</v>
      </c>
      <c r="R14" s="3">
        <f t="shared" si="26"/>
        <v>10365.046913146973</v>
      </c>
      <c r="S14" s="3">
        <f t="shared" si="3"/>
        <v>365.04691314697266</v>
      </c>
      <c r="T14" s="7">
        <f t="shared" si="27"/>
        <v>3.6504691314697357E-2</v>
      </c>
    </row>
    <row r="15" spans="1:20" x14ac:dyDescent="0.3">
      <c r="A15" s="2">
        <v>44112</v>
      </c>
      <c r="B15">
        <v>116.25</v>
      </c>
      <c r="C15">
        <v>116.40000152587891</v>
      </c>
      <c r="D15">
        <v>114.5899963378906</v>
      </c>
      <c r="E15">
        <v>114.9700012207031</v>
      </c>
      <c r="F15">
        <v>113.9236297607422</v>
      </c>
      <c r="G15" s="7">
        <f t="shared" si="5"/>
        <v>-9.5594375828533806E-4</v>
      </c>
      <c r="I15" s="6">
        <f t="shared" si="19"/>
        <v>44</v>
      </c>
      <c r="J15" s="3">
        <f t="shared" si="20"/>
        <v>106.1450881958008</v>
      </c>
      <c r="K15" s="3">
        <f t="shared" si="21"/>
        <v>5012.6397094726572</v>
      </c>
      <c r="L15" s="7">
        <f t="shared" si="22"/>
        <v>6.8278561535281002E-2</v>
      </c>
      <c r="M15" s="3">
        <f t="shared" si="23"/>
        <v>342.25582885742193</v>
      </c>
      <c r="N15">
        <f t="shared" si="2"/>
        <v>0</v>
      </c>
      <c r="O15" s="3">
        <f t="shared" si="24"/>
        <v>5012.6397094726572</v>
      </c>
      <c r="P15" s="3">
        <f t="shared" si="25"/>
        <v>5347.6108169555655</v>
      </c>
      <c r="R15" s="3">
        <f t="shared" si="26"/>
        <v>10360.250526428223</v>
      </c>
      <c r="S15" s="3">
        <f t="shared" si="3"/>
        <v>360.25052642822266</v>
      </c>
      <c r="T15" s="7">
        <f t="shared" si="27"/>
        <v>3.6025052642822297E-2</v>
      </c>
    </row>
    <row r="16" spans="1:20" x14ac:dyDescent="0.3">
      <c r="A16" s="2">
        <v>44113</v>
      </c>
      <c r="B16">
        <v>115.2799987792969</v>
      </c>
      <c r="C16">
        <v>117</v>
      </c>
      <c r="D16">
        <v>114.9199981689453</v>
      </c>
      <c r="E16">
        <v>116.9700012207031</v>
      </c>
      <c r="F16">
        <v>115.9054412841797</v>
      </c>
      <c r="G16" s="7">
        <f t="shared" si="5"/>
        <v>1.7395965416477921E-2</v>
      </c>
      <c r="I16" s="6">
        <f t="shared" si="19"/>
        <v>44</v>
      </c>
      <c r="J16" s="3">
        <f t="shared" si="20"/>
        <v>106.1450881958008</v>
      </c>
      <c r="K16" s="3">
        <f t="shared" si="21"/>
        <v>5099.8394165039072</v>
      </c>
      <c r="L16" s="7">
        <f t="shared" si="22"/>
        <v>8.420961932622506E-2</v>
      </c>
      <c r="M16" s="3">
        <f t="shared" si="23"/>
        <v>429.45553588867176</v>
      </c>
      <c r="N16">
        <f t="shared" si="2"/>
        <v>0</v>
      </c>
      <c r="O16" s="3">
        <f t="shared" si="24"/>
        <v>5099.8394165039072</v>
      </c>
      <c r="P16" s="3">
        <f t="shared" si="25"/>
        <v>5347.6108169555655</v>
      </c>
      <c r="R16" s="3">
        <f t="shared" si="26"/>
        <v>10447.450233459473</v>
      </c>
      <c r="S16" s="3">
        <f t="shared" si="3"/>
        <v>447.45023345947266</v>
      </c>
      <c r="T16" s="7">
        <f t="shared" si="27"/>
        <v>4.474502334594721E-2</v>
      </c>
    </row>
    <row r="17" spans="1:20" x14ac:dyDescent="0.3">
      <c r="A17" s="2">
        <v>44116</v>
      </c>
      <c r="B17">
        <v>120.05999755859381</v>
      </c>
      <c r="C17">
        <v>125.1800003051758</v>
      </c>
      <c r="D17">
        <v>119.2799987792969</v>
      </c>
      <c r="E17">
        <v>124.40000152587891</v>
      </c>
      <c r="F17">
        <v>123.26780700683589</v>
      </c>
      <c r="G17" s="7">
        <f t="shared" si="5"/>
        <v>6.3520449437787674E-2</v>
      </c>
      <c r="I17" s="6">
        <f t="shared" si="19"/>
        <v>44</v>
      </c>
      <c r="J17" s="3">
        <f t="shared" si="20"/>
        <v>106.1450881958008</v>
      </c>
      <c r="K17" s="3">
        <f t="shared" si="21"/>
        <v>5423.7835083007794</v>
      </c>
      <c r="L17" s="7">
        <f t="shared" si="22"/>
        <v>0.13890665557216852</v>
      </c>
      <c r="M17" s="3">
        <f t="shared" si="23"/>
        <v>753.39962768554426</v>
      </c>
      <c r="N17">
        <f t="shared" si="2"/>
        <v>-3</v>
      </c>
      <c r="O17" s="3">
        <f t="shared" si="24"/>
        <v>5053.9800872802716</v>
      </c>
      <c r="P17" s="3">
        <f t="shared" si="25"/>
        <v>5717.4142379760733</v>
      </c>
      <c r="R17" s="3">
        <f t="shared" si="26"/>
        <v>10771.394325256344</v>
      </c>
      <c r="S17" s="3">
        <f t="shared" si="3"/>
        <v>771.39432525634402</v>
      </c>
      <c r="T17" s="7">
        <f t="shared" si="27"/>
        <v>7.7139432525634488E-2</v>
      </c>
    </row>
    <row r="18" spans="1:20" x14ac:dyDescent="0.3">
      <c r="A18" s="2">
        <v>44117</v>
      </c>
      <c r="B18">
        <v>125.26999664306641</v>
      </c>
      <c r="C18">
        <v>125.38999938964839</v>
      </c>
      <c r="D18">
        <v>119.65000152587891</v>
      </c>
      <c r="E18">
        <v>121.09999847412109</v>
      </c>
      <c r="F18">
        <v>119.9978408813477</v>
      </c>
      <c r="G18" s="7">
        <f t="shared" si="5"/>
        <v>-2.6527332682302562E-2</v>
      </c>
      <c r="I18" s="6">
        <f t="shared" ref="I18:I81" si="28">I17+N17</f>
        <v>41</v>
      </c>
      <c r="J18" s="3">
        <f t="shared" ref="J18:J81" si="29">IF(N17&gt;0,(I17*J17+N17*F17)/I18,J17)</f>
        <v>106.1450881958008</v>
      </c>
      <c r="K18" s="3">
        <f t="shared" ref="K18:K81" si="30">I18*F18</f>
        <v>4919.9114761352557</v>
      </c>
      <c r="L18" s="7">
        <f t="shared" ref="L18:L81" si="31">1-J18/F18</f>
        <v>0.11544168281531264</v>
      </c>
      <c r="M18" s="3">
        <f t="shared" ref="M18:M81" si="32">K18*L18</f>
        <v>567.96286010742278</v>
      </c>
      <c r="N18">
        <f t="shared" si="2"/>
        <v>0</v>
      </c>
      <c r="O18" s="3">
        <f t="shared" ref="O18:O81" si="33">K18+N18*F18</f>
        <v>4919.9114761352557</v>
      </c>
      <c r="P18" s="3">
        <f t="shared" ref="P18:P81" si="34">P17-N18*F18</f>
        <v>5717.4142379760733</v>
      </c>
      <c r="R18" s="3">
        <f t="shared" ref="R18:R81" si="35">P18+F18*(I18+N18)</f>
        <v>10637.325714111328</v>
      </c>
      <c r="S18" s="3">
        <f t="shared" si="3"/>
        <v>637.32571411132813</v>
      </c>
      <c r="T18" s="7">
        <f t="shared" ref="T18:T81" si="36">R18/$J$1-1</f>
        <v>6.3732571411132755E-2</v>
      </c>
    </row>
    <row r="19" spans="1:20" x14ac:dyDescent="0.3">
      <c r="A19" s="2">
        <v>44118</v>
      </c>
      <c r="B19">
        <v>121</v>
      </c>
      <c r="C19">
        <v>123.0299987792969</v>
      </c>
      <c r="D19">
        <v>119.620002746582</v>
      </c>
      <c r="E19">
        <v>121.19000244140619</v>
      </c>
      <c r="F19">
        <v>120.0870361328125</v>
      </c>
      <c r="G19" s="7">
        <f t="shared" si="5"/>
        <v>7.4330713627590583E-4</v>
      </c>
      <c r="I19" s="6">
        <f t="shared" si="28"/>
        <v>41</v>
      </c>
      <c r="J19" s="3">
        <f t="shared" si="29"/>
        <v>106.1450881958008</v>
      </c>
      <c r="K19" s="3">
        <f t="shared" si="30"/>
        <v>4923.5684814453125</v>
      </c>
      <c r="L19" s="7">
        <f t="shared" si="31"/>
        <v>0.11609869296459563</v>
      </c>
      <c r="M19" s="3">
        <f t="shared" si="32"/>
        <v>571.61986541747967</v>
      </c>
      <c r="N19">
        <f t="shared" si="2"/>
        <v>0</v>
      </c>
      <c r="O19" s="3">
        <f t="shared" si="33"/>
        <v>4923.5684814453125</v>
      </c>
      <c r="P19" s="3">
        <f t="shared" si="34"/>
        <v>5717.4142379760733</v>
      </c>
      <c r="R19" s="3">
        <f t="shared" si="35"/>
        <v>10640.982719421387</v>
      </c>
      <c r="S19" s="3">
        <f t="shared" si="3"/>
        <v>640.98271942138672</v>
      </c>
      <c r="T19" s="7">
        <f t="shared" si="36"/>
        <v>6.4098271942138574E-2</v>
      </c>
    </row>
    <row r="20" spans="1:20" x14ac:dyDescent="0.3">
      <c r="A20" s="2">
        <v>44119</v>
      </c>
      <c r="B20">
        <v>118.7200012207031</v>
      </c>
      <c r="C20">
        <v>121.1999969482422</v>
      </c>
      <c r="D20">
        <v>118.15000152587891</v>
      </c>
      <c r="E20">
        <v>120.7099990844727</v>
      </c>
      <c r="F20">
        <v>119.6113967895508</v>
      </c>
      <c r="G20" s="7">
        <f t="shared" si="5"/>
        <v>-3.9607884296158913E-3</v>
      </c>
      <c r="I20" s="6">
        <f t="shared" si="28"/>
        <v>41</v>
      </c>
      <c r="J20" s="3">
        <f t="shared" si="29"/>
        <v>106.1450881958008</v>
      </c>
      <c r="K20" s="3">
        <f t="shared" si="30"/>
        <v>4904.0672683715829</v>
      </c>
      <c r="L20" s="7">
        <f t="shared" si="31"/>
        <v>0.11258382524738153</v>
      </c>
      <c r="M20" s="3">
        <f t="shared" si="32"/>
        <v>552.11865234375</v>
      </c>
      <c r="N20">
        <f t="shared" si="2"/>
        <v>0</v>
      </c>
      <c r="O20" s="3">
        <f t="shared" si="33"/>
        <v>4904.0672683715829</v>
      </c>
      <c r="P20" s="3">
        <f t="shared" si="34"/>
        <v>5717.4142379760733</v>
      </c>
      <c r="R20" s="3">
        <f t="shared" si="35"/>
        <v>10621.481506347656</v>
      </c>
      <c r="S20" s="3">
        <f t="shared" si="3"/>
        <v>621.48150634765625</v>
      </c>
      <c r="T20" s="7">
        <f t="shared" si="36"/>
        <v>6.2148150634765642E-2</v>
      </c>
    </row>
    <row r="21" spans="1:20" x14ac:dyDescent="0.3">
      <c r="A21" s="2">
        <v>44120</v>
      </c>
      <c r="B21">
        <v>121.2799987792969</v>
      </c>
      <c r="C21">
        <v>121.5500030517578</v>
      </c>
      <c r="D21">
        <v>118.80999755859381</v>
      </c>
      <c r="E21">
        <v>119.01999664306641</v>
      </c>
      <c r="F21">
        <v>117.936767578125</v>
      </c>
      <c r="G21" s="7">
        <f t="shared" si="5"/>
        <v>-1.4000582355644609E-2</v>
      </c>
      <c r="I21" s="6">
        <f t="shared" si="28"/>
        <v>41</v>
      </c>
      <c r="J21" s="3">
        <f t="shared" si="29"/>
        <v>106.1450881958008</v>
      </c>
      <c r="K21" s="3">
        <f t="shared" si="30"/>
        <v>4835.407470703125</v>
      </c>
      <c r="L21" s="7">
        <f t="shared" si="31"/>
        <v>9.9983064013629441E-2</v>
      </c>
      <c r="M21" s="3">
        <f t="shared" si="32"/>
        <v>483.45885467529257</v>
      </c>
      <c r="N21">
        <f>IF((K21-$J$1*$M$1)&gt;=F21,-ROUNDDOWN((K21-$J$1*$M$1)/F21,0),-ROUNDDOWN((K21-$J$1*$M$1)/F21,0))</f>
        <v>1</v>
      </c>
      <c r="O21" s="3">
        <f t="shared" si="33"/>
        <v>4953.34423828125</v>
      </c>
      <c r="P21" s="3">
        <f t="shared" si="34"/>
        <v>5599.4774703979483</v>
      </c>
      <c r="R21" s="3">
        <f t="shared" si="35"/>
        <v>10552.821708679199</v>
      </c>
      <c r="S21" s="3">
        <f t="shared" si="3"/>
        <v>552.82170867919922</v>
      </c>
      <c r="T21" s="7">
        <f t="shared" si="36"/>
        <v>5.5282170867919866E-2</v>
      </c>
    </row>
    <row r="22" spans="1:20" x14ac:dyDescent="0.3">
      <c r="A22" s="2">
        <v>44123</v>
      </c>
      <c r="B22">
        <v>119.9599990844727</v>
      </c>
      <c r="C22">
        <v>120.4199981689453</v>
      </c>
      <c r="D22">
        <v>115.6600036621094</v>
      </c>
      <c r="E22">
        <v>115.98000335693359</v>
      </c>
      <c r="F22">
        <v>114.92445373535161</v>
      </c>
      <c r="G22" s="7">
        <f t="shared" si="5"/>
        <v>-2.5541770430310806E-2</v>
      </c>
      <c r="I22" s="6">
        <f t="shared" si="28"/>
        <v>42</v>
      </c>
      <c r="J22" s="3">
        <f t="shared" si="29"/>
        <v>106.42584246680852</v>
      </c>
      <c r="K22" s="3">
        <f t="shared" si="30"/>
        <v>4826.8270568847674</v>
      </c>
      <c r="L22" s="7">
        <f t="shared" si="31"/>
        <v>7.3949546787611564E-2</v>
      </c>
      <c r="M22" s="3">
        <f t="shared" si="32"/>
        <v>356.94167327880956</v>
      </c>
      <c r="N22">
        <f t="shared" ref="N22:N85" si="37">IF((K22-$J$1*$M$1)&gt;=F22,-ROUNDDOWN((K22-$J$1*$M$1)/F22,0),-ROUNDDOWN((K22-$J$1*$M$1)/F22,0))</f>
        <v>1</v>
      </c>
      <c r="O22" s="3">
        <f t="shared" si="33"/>
        <v>4941.751510620119</v>
      </c>
      <c r="P22" s="3">
        <f t="shared" si="34"/>
        <v>5484.5530166625967</v>
      </c>
      <c r="R22" s="3">
        <f t="shared" si="35"/>
        <v>10426.304527282715</v>
      </c>
      <c r="S22" s="3">
        <f t="shared" si="3"/>
        <v>426.30452728271484</v>
      </c>
      <c r="T22" s="7">
        <f t="shared" si="36"/>
        <v>4.2630452728271484E-2</v>
      </c>
    </row>
    <row r="23" spans="1:20" x14ac:dyDescent="0.3">
      <c r="A23" s="2">
        <v>44124</v>
      </c>
      <c r="B23">
        <v>116.1999969482422</v>
      </c>
      <c r="C23">
        <v>118.98000335693359</v>
      </c>
      <c r="D23">
        <v>115.629997253418</v>
      </c>
      <c r="E23">
        <v>117.5100021362305</v>
      </c>
      <c r="F23">
        <v>116.4405136108398</v>
      </c>
      <c r="G23" s="7">
        <f t="shared" si="5"/>
        <v>1.3191795359579261E-2</v>
      </c>
      <c r="I23" s="6">
        <f t="shared" si="28"/>
        <v>43</v>
      </c>
      <c r="J23" s="3">
        <f t="shared" si="29"/>
        <v>106.62348458933278</v>
      </c>
      <c r="K23" s="3">
        <f t="shared" si="30"/>
        <v>5006.9420852661115</v>
      </c>
      <c r="L23" s="7">
        <f t="shared" si="31"/>
        <v>8.4309392985991827E-2</v>
      </c>
      <c r="M23" s="3">
        <f t="shared" si="32"/>
        <v>422.13224792480202</v>
      </c>
      <c r="N23">
        <f t="shared" si="37"/>
        <v>0</v>
      </c>
      <c r="O23" s="3">
        <f t="shared" si="33"/>
        <v>5006.9420852661115</v>
      </c>
      <c r="P23" s="3">
        <f t="shared" si="34"/>
        <v>5484.5530166625967</v>
      </c>
      <c r="R23" s="3">
        <f t="shared" si="35"/>
        <v>10491.495101928707</v>
      </c>
      <c r="S23" s="3">
        <f t="shared" si="3"/>
        <v>491.4951019287073</v>
      </c>
      <c r="T23" s="7">
        <f t="shared" si="36"/>
        <v>4.9149510192870727E-2</v>
      </c>
    </row>
    <row r="24" spans="1:20" x14ac:dyDescent="0.3">
      <c r="A24" s="2">
        <v>44125</v>
      </c>
      <c r="B24">
        <v>116.6699981689453</v>
      </c>
      <c r="C24">
        <v>118.7099990844727</v>
      </c>
      <c r="D24">
        <v>116.4499969482422</v>
      </c>
      <c r="E24">
        <v>116.870002746582</v>
      </c>
      <c r="F24">
        <v>115.8063430786133</v>
      </c>
      <c r="G24" s="7">
        <f t="shared" si="5"/>
        <v>-5.4463048346384824E-3</v>
      </c>
      <c r="I24" s="6">
        <f t="shared" si="28"/>
        <v>43</v>
      </c>
      <c r="J24" s="3">
        <f t="shared" si="29"/>
        <v>106.62348458933278</v>
      </c>
      <c r="K24" s="3">
        <f t="shared" si="30"/>
        <v>4979.672752380372</v>
      </c>
      <c r="L24" s="7">
        <f t="shared" si="31"/>
        <v>7.9294952635253213E-2</v>
      </c>
      <c r="M24" s="3">
        <f t="shared" si="32"/>
        <v>394.86291503906261</v>
      </c>
      <c r="N24">
        <f t="shared" si="37"/>
        <v>0</v>
      </c>
      <c r="O24" s="3">
        <f t="shared" si="33"/>
        <v>4979.672752380372</v>
      </c>
      <c r="P24" s="3">
        <f t="shared" si="34"/>
        <v>5484.5530166625967</v>
      </c>
      <c r="R24" s="3">
        <f t="shared" si="35"/>
        <v>10464.225769042969</v>
      </c>
      <c r="S24" s="3">
        <f t="shared" si="3"/>
        <v>464.22576904296875</v>
      </c>
      <c r="T24" s="7">
        <f t="shared" si="36"/>
        <v>4.6422576904296964E-2</v>
      </c>
    </row>
    <row r="25" spans="1:20" x14ac:dyDescent="0.3">
      <c r="A25" s="2">
        <v>44126</v>
      </c>
      <c r="B25">
        <v>117.4499969482422</v>
      </c>
      <c r="C25">
        <v>118.0400009155273</v>
      </c>
      <c r="D25">
        <v>114.5899963378906</v>
      </c>
      <c r="E25">
        <v>115.75</v>
      </c>
      <c r="F25">
        <v>114.696533203125</v>
      </c>
      <c r="G25" s="7">
        <f t="shared" si="5"/>
        <v>-9.5833254551084268E-3</v>
      </c>
      <c r="I25" s="6">
        <f t="shared" si="28"/>
        <v>43</v>
      </c>
      <c r="J25" s="3">
        <f t="shared" si="29"/>
        <v>106.62348458933278</v>
      </c>
      <c r="K25" s="3">
        <f t="shared" si="30"/>
        <v>4931.950927734375</v>
      </c>
      <c r="L25" s="7">
        <f t="shared" si="31"/>
        <v>7.0386160665336206E-2</v>
      </c>
      <c r="M25" s="3">
        <f t="shared" si="32"/>
        <v>347.14109039306567</v>
      </c>
      <c r="N25">
        <f t="shared" si="37"/>
        <v>0</v>
      </c>
      <c r="O25" s="3">
        <f t="shared" si="33"/>
        <v>4931.950927734375</v>
      </c>
      <c r="P25" s="3">
        <f t="shared" si="34"/>
        <v>5484.5530166625967</v>
      </c>
      <c r="R25" s="3">
        <f t="shared" si="35"/>
        <v>10416.503944396973</v>
      </c>
      <c r="S25" s="3">
        <f t="shared" si="3"/>
        <v>416.50394439697266</v>
      </c>
      <c r="T25" s="7">
        <f t="shared" si="36"/>
        <v>4.1650394439697314E-2</v>
      </c>
    </row>
    <row r="26" spans="1:20" x14ac:dyDescent="0.3">
      <c r="A26" s="2">
        <v>44127</v>
      </c>
      <c r="B26">
        <v>116.38999938964839</v>
      </c>
      <c r="C26">
        <v>116.5500030517578</v>
      </c>
      <c r="D26">
        <v>114.2799987792969</v>
      </c>
      <c r="E26">
        <v>115.0400009155273</v>
      </c>
      <c r="F26">
        <v>113.9930038452148</v>
      </c>
      <c r="G26" s="7">
        <f t="shared" si="5"/>
        <v>-6.1338328043818446E-3</v>
      </c>
      <c r="I26" s="6">
        <f t="shared" si="28"/>
        <v>43</v>
      </c>
      <c r="J26" s="3">
        <f t="shared" si="29"/>
        <v>106.62348458933278</v>
      </c>
      <c r="K26" s="3">
        <f t="shared" si="30"/>
        <v>4901.6991653442365</v>
      </c>
      <c r="L26" s="7">
        <f t="shared" si="31"/>
        <v>6.4648873240402693E-2</v>
      </c>
      <c r="M26" s="3">
        <f t="shared" si="32"/>
        <v>316.88932800292724</v>
      </c>
      <c r="N26">
        <f t="shared" si="37"/>
        <v>0</v>
      </c>
      <c r="O26" s="3">
        <f t="shared" si="33"/>
        <v>4901.6991653442365</v>
      </c>
      <c r="P26" s="3">
        <f t="shared" si="34"/>
        <v>5484.5530166625967</v>
      </c>
      <c r="R26" s="3">
        <f t="shared" si="35"/>
        <v>10386.252182006832</v>
      </c>
      <c r="S26" s="3">
        <f t="shared" si="3"/>
        <v>386.2521820068323</v>
      </c>
      <c r="T26" s="7">
        <f t="shared" si="36"/>
        <v>3.8625218200683209E-2</v>
      </c>
    </row>
    <row r="27" spans="1:20" x14ac:dyDescent="0.3">
      <c r="A27" s="2">
        <v>44130</v>
      </c>
      <c r="B27">
        <v>114.0100021362305</v>
      </c>
      <c r="C27">
        <v>116.5500030517578</v>
      </c>
      <c r="D27">
        <v>112.879997253418</v>
      </c>
      <c r="E27">
        <v>115.0500030517578</v>
      </c>
      <c r="F27">
        <v>114.00290679931641</v>
      </c>
      <c r="G27" s="7">
        <f t="shared" si="5"/>
        <v>8.6873349833371805E-5</v>
      </c>
      <c r="I27" s="6">
        <f t="shared" si="28"/>
        <v>43</v>
      </c>
      <c r="J27" s="3">
        <f t="shared" si="29"/>
        <v>106.62348458933278</v>
      </c>
      <c r="K27" s="3">
        <f t="shared" si="30"/>
        <v>4902.1249923706055</v>
      </c>
      <c r="L27" s="7">
        <f t="shared" si="31"/>
        <v>6.4730123267592643E-2</v>
      </c>
      <c r="M27" s="3">
        <f t="shared" si="32"/>
        <v>317.31515502929591</v>
      </c>
      <c r="N27">
        <f t="shared" si="37"/>
        <v>0</v>
      </c>
      <c r="O27" s="3">
        <f t="shared" si="33"/>
        <v>4902.1249923706055</v>
      </c>
      <c r="P27" s="3">
        <f t="shared" si="34"/>
        <v>5484.5530166625967</v>
      </c>
      <c r="R27" s="3">
        <f t="shared" si="35"/>
        <v>10386.678009033203</v>
      </c>
      <c r="S27" s="3">
        <f t="shared" si="3"/>
        <v>386.67800903320313</v>
      </c>
      <c r="T27" s="7">
        <f t="shared" si="36"/>
        <v>3.8667800903320337E-2</v>
      </c>
    </row>
    <row r="28" spans="1:20" x14ac:dyDescent="0.3">
      <c r="A28" s="2">
        <v>44131</v>
      </c>
      <c r="B28">
        <v>115.4899978637695</v>
      </c>
      <c r="C28">
        <v>117.2799987792969</v>
      </c>
      <c r="D28">
        <v>114.5400009155273</v>
      </c>
      <c r="E28">
        <v>116.59999847412109</v>
      </c>
      <c r="F28">
        <v>115.53880310058589</v>
      </c>
      <c r="G28" s="7">
        <f t="shared" si="5"/>
        <v>1.3472431049264211E-2</v>
      </c>
      <c r="I28" s="6">
        <f t="shared" si="28"/>
        <v>43</v>
      </c>
      <c r="J28" s="3">
        <f t="shared" si="29"/>
        <v>106.62348458933278</v>
      </c>
      <c r="K28" s="3">
        <f t="shared" si="30"/>
        <v>4968.1685333251935</v>
      </c>
      <c r="L28" s="7">
        <f t="shared" si="31"/>
        <v>7.7162981370783368E-2</v>
      </c>
      <c r="M28" s="3">
        <f t="shared" si="32"/>
        <v>383.35869598388405</v>
      </c>
      <c r="N28">
        <f t="shared" si="37"/>
        <v>0</v>
      </c>
      <c r="O28" s="3">
        <f t="shared" si="33"/>
        <v>4968.1685333251935</v>
      </c>
      <c r="P28" s="3">
        <f t="shared" si="34"/>
        <v>5484.5530166625967</v>
      </c>
      <c r="R28" s="3">
        <f t="shared" si="35"/>
        <v>10452.721549987789</v>
      </c>
      <c r="S28" s="3">
        <f t="shared" si="3"/>
        <v>452.72154998778933</v>
      </c>
      <c r="T28" s="7">
        <f t="shared" si="36"/>
        <v>4.5272154998778902E-2</v>
      </c>
    </row>
    <row r="29" spans="1:20" x14ac:dyDescent="0.3">
      <c r="A29" s="2">
        <v>44132</v>
      </c>
      <c r="B29">
        <v>115.0500030517578</v>
      </c>
      <c r="C29">
        <v>115.4300003051758</v>
      </c>
      <c r="D29">
        <v>111.09999847412109</v>
      </c>
      <c r="E29">
        <v>111.1999969482422</v>
      </c>
      <c r="F29">
        <v>110.1879425048828</v>
      </c>
      <c r="G29" s="7">
        <f t="shared" si="5"/>
        <v>-4.6312238417813067E-2</v>
      </c>
      <c r="I29" s="6">
        <f t="shared" si="28"/>
        <v>43</v>
      </c>
      <c r="J29" s="3">
        <f t="shared" si="29"/>
        <v>106.62348458933278</v>
      </c>
      <c r="K29" s="3">
        <f t="shared" si="30"/>
        <v>4738.08152770996</v>
      </c>
      <c r="L29" s="7">
        <f t="shared" si="31"/>
        <v>3.2348892578623722E-2</v>
      </c>
      <c r="M29" s="3">
        <f t="shared" si="32"/>
        <v>153.27169036865087</v>
      </c>
      <c r="N29">
        <f t="shared" si="37"/>
        <v>2</v>
      </c>
      <c r="O29" s="3">
        <f>K29+N29*F29</f>
        <v>4958.4574127197257</v>
      </c>
      <c r="P29" s="3">
        <f t="shared" si="34"/>
        <v>5264.1771316528311</v>
      </c>
      <c r="R29" s="3">
        <f t="shared" si="35"/>
        <v>10222.634544372557</v>
      </c>
      <c r="S29" s="3">
        <f t="shared" si="3"/>
        <v>222.63454437255677</v>
      </c>
      <c r="T29" s="7">
        <f t="shared" si="36"/>
        <v>2.2263454437255747E-2</v>
      </c>
    </row>
    <row r="30" spans="1:20" x14ac:dyDescent="0.3">
      <c r="A30" s="2">
        <v>44133</v>
      </c>
      <c r="B30">
        <v>112.370002746582</v>
      </c>
      <c r="C30">
        <v>116.9300003051758</v>
      </c>
      <c r="D30">
        <v>112.1999969482422</v>
      </c>
      <c r="E30">
        <v>115.3199996948242</v>
      </c>
      <c r="F30">
        <v>114.2704544067383</v>
      </c>
      <c r="G30" s="7">
        <f t="shared" si="5"/>
        <v>3.7050441355455765E-2</v>
      </c>
      <c r="I30" s="6">
        <f t="shared" si="28"/>
        <v>45</v>
      </c>
      <c r="J30" s="3">
        <f t="shared" si="29"/>
        <v>106.781904941135</v>
      </c>
      <c r="K30" s="3">
        <f t="shared" si="30"/>
        <v>5142.1704483032236</v>
      </c>
      <c r="L30" s="7">
        <f t="shared" si="31"/>
        <v>6.5533558122979785E-2</v>
      </c>
      <c r="M30" s="3">
        <f t="shared" si="32"/>
        <v>336.98472595214832</v>
      </c>
      <c r="N30">
        <f t="shared" si="37"/>
        <v>-1</v>
      </c>
      <c r="O30" s="3">
        <f t="shared" si="33"/>
        <v>5027.8999938964853</v>
      </c>
      <c r="P30" s="3">
        <f t="shared" si="34"/>
        <v>5378.4475860595694</v>
      </c>
      <c r="R30" s="3">
        <f t="shared" si="35"/>
        <v>10406.347579956055</v>
      </c>
      <c r="S30" s="3">
        <f t="shared" si="3"/>
        <v>406.34757995605469</v>
      </c>
      <c r="T30" s="7">
        <f t="shared" si="36"/>
        <v>4.0634757995605453E-2</v>
      </c>
    </row>
    <row r="31" spans="1:20" x14ac:dyDescent="0.3">
      <c r="A31" s="2">
        <v>44134</v>
      </c>
      <c r="B31">
        <v>111.05999755859381</v>
      </c>
      <c r="C31">
        <v>111.9899978637695</v>
      </c>
      <c r="D31">
        <v>107.7200012207031</v>
      </c>
      <c r="E31">
        <v>108.86000061035161</v>
      </c>
      <c r="F31">
        <v>107.86923980712891</v>
      </c>
      <c r="G31" s="7">
        <f t="shared" si="5"/>
        <v>-5.6018107505065862E-2</v>
      </c>
      <c r="I31" s="6">
        <f t="shared" si="28"/>
        <v>44</v>
      </c>
      <c r="J31" s="3">
        <f t="shared" si="29"/>
        <v>106.781904941135</v>
      </c>
      <c r="K31" s="3">
        <f t="shared" si="30"/>
        <v>4746.2465515136719</v>
      </c>
      <c r="L31" s="7">
        <f t="shared" si="31"/>
        <v>1.0080119855651826E-2</v>
      </c>
      <c r="M31" s="3">
        <f t="shared" si="32"/>
        <v>47.842734103731971</v>
      </c>
      <c r="N31">
        <f t="shared" si="37"/>
        <v>2</v>
      </c>
      <c r="O31" s="3">
        <f t="shared" si="33"/>
        <v>4961.9850311279297</v>
      </c>
      <c r="P31" s="3">
        <f t="shared" si="34"/>
        <v>5162.7091064453116</v>
      </c>
      <c r="R31" s="3">
        <f t="shared" si="35"/>
        <v>10124.694137573242</v>
      </c>
      <c r="S31" s="3">
        <f t="shared" si="3"/>
        <v>124.69413757324219</v>
      </c>
      <c r="T31" s="7">
        <f t="shared" si="36"/>
        <v>1.2469413757324244E-2</v>
      </c>
    </row>
    <row r="32" spans="1:20" x14ac:dyDescent="0.3">
      <c r="A32" s="2">
        <v>44137</v>
      </c>
      <c r="B32">
        <v>109.11000061035161</v>
      </c>
      <c r="C32">
        <v>110.6800003051758</v>
      </c>
      <c r="D32">
        <v>107.3199996948242</v>
      </c>
      <c r="E32">
        <v>108.76999664306641</v>
      </c>
      <c r="F32">
        <v>107.78005218505859</v>
      </c>
      <c r="G32" s="7">
        <f t="shared" si="5"/>
        <v>-8.2681237236659211E-4</v>
      </c>
      <c r="I32" s="6">
        <f t="shared" si="28"/>
        <v>46</v>
      </c>
      <c r="J32" s="3">
        <f t="shared" si="29"/>
        <v>106.82918037009125</v>
      </c>
      <c r="K32" s="3">
        <f t="shared" si="30"/>
        <v>4957.8824005126953</v>
      </c>
      <c r="L32" s="7">
        <f t="shared" si="31"/>
        <v>8.8223358190130385E-3</v>
      </c>
      <c r="M32" s="3">
        <f t="shared" si="32"/>
        <v>43.740103488497496</v>
      </c>
      <c r="N32">
        <f t="shared" si="37"/>
        <v>0</v>
      </c>
      <c r="O32" s="3">
        <f t="shared" si="33"/>
        <v>4957.8824005126953</v>
      </c>
      <c r="P32" s="3">
        <f t="shared" si="34"/>
        <v>5162.7091064453116</v>
      </c>
      <c r="R32" s="3">
        <f t="shared" si="35"/>
        <v>10120.591506958008</v>
      </c>
      <c r="S32" s="3">
        <f t="shared" si="3"/>
        <v>120.59150695800781</v>
      </c>
      <c r="T32" s="7">
        <f t="shared" si="36"/>
        <v>1.2059150695800769E-2</v>
      </c>
    </row>
    <row r="33" spans="1:20" x14ac:dyDescent="0.3">
      <c r="A33" s="2">
        <v>44138</v>
      </c>
      <c r="B33">
        <v>109.6600036621094</v>
      </c>
      <c r="C33">
        <v>111.4899978637695</v>
      </c>
      <c r="D33">
        <v>108.73000335693359</v>
      </c>
      <c r="E33">
        <v>110.44000244140619</v>
      </c>
      <c r="F33">
        <v>109.4348678588867</v>
      </c>
      <c r="G33" s="7">
        <f t="shared" si="5"/>
        <v>1.5353635856353076E-2</v>
      </c>
      <c r="I33" s="6">
        <f t="shared" si="28"/>
        <v>46</v>
      </c>
      <c r="J33" s="3">
        <f t="shared" si="29"/>
        <v>106.82918037009125</v>
      </c>
      <c r="K33" s="3">
        <f t="shared" si="30"/>
        <v>5034.0039215087882</v>
      </c>
      <c r="L33" s="7">
        <f t="shared" si="31"/>
        <v>2.381039553276032E-2</v>
      </c>
      <c r="M33" s="3">
        <f t="shared" si="32"/>
        <v>119.86162448459078</v>
      </c>
      <c r="N33">
        <f t="shared" si="37"/>
        <v>0</v>
      </c>
      <c r="O33" s="3">
        <f t="shared" si="33"/>
        <v>5034.0039215087882</v>
      </c>
      <c r="P33" s="3">
        <f t="shared" si="34"/>
        <v>5162.7091064453116</v>
      </c>
      <c r="R33" s="3">
        <f t="shared" si="35"/>
        <v>10196.7130279541</v>
      </c>
      <c r="S33" s="3">
        <f t="shared" si="3"/>
        <v>196.71302795409974</v>
      </c>
      <c r="T33" s="7">
        <f t="shared" si="36"/>
        <v>1.9671302795410073E-2</v>
      </c>
    </row>
    <row r="34" spans="1:20" x14ac:dyDescent="0.3">
      <c r="A34" s="2">
        <v>44139</v>
      </c>
      <c r="B34">
        <v>114.13999938964839</v>
      </c>
      <c r="C34">
        <v>115.5899963378906</v>
      </c>
      <c r="D34">
        <v>112.34999847412109</v>
      </c>
      <c r="E34">
        <v>114.9499969482422</v>
      </c>
      <c r="F34">
        <v>113.9038162231445</v>
      </c>
      <c r="G34" s="7">
        <f t="shared" si="5"/>
        <v>4.083660401564515E-2</v>
      </c>
      <c r="I34" s="6">
        <f t="shared" si="28"/>
        <v>46</v>
      </c>
      <c r="J34" s="3">
        <f t="shared" si="29"/>
        <v>106.82918037009125</v>
      </c>
      <c r="K34" s="3">
        <f t="shared" si="30"/>
        <v>5239.5755462646475</v>
      </c>
      <c r="L34" s="7">
        <f t="shared" si="31"/>
        <v>6.2110613038579898E-2</v>
      </c>
      <c r="M34" s="3">
        <f t="shared" si="32"/>
        <v>325.43324924044941</v>
      </c>
      <c r="N34">
        <f t="shared" si="37"/>
        <v>-2</v>
      </c>
      <c r="O34" s="3">
        <f t="shared" si="33"/>
        <v>5011.7679138183585</v>
      </c>
      <c r="P34" s="3">
        <f t="shared" si="34"/>
        <v>5390.5167388916007</v>
      </c>
      <c r="R34" s="3">
        <f t="shared" si="35"/>
        <v>10402.284652709959</v>
      </c>
      <c r="S34" s="3">
        <f t="shared" si="3"/>
        <v>402.28465270995912</v>
      </c>
      <c r="T34" s="7">
        <f t="shared" si="36"/>
        <v>4.0228465270995883E-2</v>
      </c>
    </row>
    <row r="35" spans="1:20" x14ac:dyDescent="0.3">
      <c r="A35" s="2">
        <v>44140</v>
      </c>
      <c r="B35">
        <v>117.9499969482422</v>
      </c>
      <c r="C35">
        <v>119.620002746582</v>
      </c>
      <c r="D35">
        <v>116.870002746582</v>
      </c>
      <c r="E35">
        <v>119.0299987792969</v>
      </c>
      <c r="F35">
        <v>117.9466857910156</v>
      </c>
      <c r="G35" s="7">
        <f t="shared" si="5"/>
        <v>3.5493714801889231E-2</v>
      </c>
      <c r="I35" s="6">
        <f t="shared" si="28"/>
        <v>44</v>
      </c>
      <c r="J35" s="3">
        <f t="shared" si="29"/>
        <v>106.82918037009125</v>
      </c>
      <c r="K35" s="3">
        <f t="shared" si="30"/>
        <v>5189.6541748046866</v>
      </c>
      <c r="L35" s="7">
        <f t="shared" si="31"/>
        <v>9.425873517652672E-2</v>
      </c>
      <c r="M35" s="3">
        <f t="shared" si="32"/>
        <v>489.17023852067126</v>
      </c>
      <c r="N35">
        <f t="shared" si="37"/>
        <v>-1</v>
      </c>
      <c r="O35" s="3">
        <f t="shared" si="33"/>
        <v>5071.707489013671</v>
      </c>
      <c r="P35" s="3">
        <f t="shared" si="34"/>
        <v>5508.4634246826163</v>
      </c>
      <c r="R35" s="3">
        <f t="shared" si="35"/>
        <v>10580.170913696287</v>
      </c>
      <c r="S35" s="3">
        <f t="shared" si="3"/>
        <v>580.17091369628724</v>
      </c>
      <c r="T35" s="7">
        <f t="shared" si="36"/>
        <v>5.8017091369628737E-2</v>
      </c>
    </row>
    <row r="36" spans="1:20" x14ac:dyDescent="0.3">
      <c r="A36" s="2">
        <v>44141</v>
      </c>
      <c r="B36">
        <v>118.3199996948242</v>
      </c>
      <c r="C36">
        <v>119.1999969482422</v>
      </c>
      <c r="D36">
        <v>116.129997253418</v>
      </c>
      <c r="E36">
        <v>118.69000244140619</v>
      </c>
      <c r="F36">
        <v>117.8126907348633</v>
      </c>
      <c r="G36" s="7">
        <f t="shared" si="5"/>
        <v>-1.1360646147338116E-3</v>
      </c>
      <c r="I36" s="6">
        <f t="shared" si="28"/>
        <v>43</v>
      </c>
      <c r="J36" s="3">
        <f t="shared" si="29"/>
        <v>106.82918037009125</v>
      </c>
      <c r="K36" s="3">
        <f t="shared" si="30"/>
        <v>5065.945701599122</v>
      </c>
      <c r="L36" s="7">
        <f t="shared" si="31"/>
        <v>9.3228584257449509E-2</v>
      </c>
      <c r="M36" s="3">
        <f t="shared" si="32"/>
        <v>472.29094568519793</v>
      </c>
      <c r="N36">
        <f t="shared" si="37"/>
        <v>0</v>
      </c>
      <c r="O36" s="3">
        <f t="shared" si="33"/>
        <v>5065.945701599122</v>
      </c>
      <c r="P36" s="3">
        <f t="shared" si="34"/>
        <v>5508.4634246826163</v>
      </c>
      <c r="R36" s="3">
        <f t="shared" si="35"/>
        <v>10574.409126281738</v>
      </c>
      <c r="S36" s="3">
        <f t="shared" si="3"/>
        <v>574.40912628173828</v>
      </c>
      <c r="T36" s="7">
        <f t="shared" si="36"/>
        <v>5.7440912628173857E-2</v>
      </c>
    </row>
    <row r="37" spans="1:20" x14ac:dyDescent="0.3">
      <c r="A37" s="2">
        <v>44144</v>
      </c>
      <c r="B37">
        <v>120.5</v>
      </c>
      <c r="C37">
        <v>121.9899978637695</v>
      </c>
      <c r="D37">
        <v>116.0500030517578</v>
      </c>
      <c r="E37">
        <v>116.3199996948242</v>
      </c>
      <c r="F37">
        <v>115.460205078125</v>
      </c>
      <c r="G37" s="7">
        <f t="shared" si="5"/>
        <v>-1.9968015687143126E-2</v>
      </c>
      <c r="I37" s="6">
        <f t="shared" si="28"/>
        <v>43</v>
      </c>
      <c r="J37" s="3">
        <f t="shared" si="29"/>
        <v>106.82918037009125</v>
      </c>
      <c r="K37" s="3">
        <f t="shared" si="30"/>
        <v>4964.788818359375</v>
      </c>
      <c r="L37" s="7">
        <f t="shared" si="31"/>
        <v>7.47532424889914E-2</v>
      </c>
      <c r="M37" s="3">
        <f t="shared" si="32"/>
        <v>371.13406244545143</v>
      </c>
      <c r="N37">
        <f t="shared" si="37"/>
        <v>0</v>
      </c>
      <c r="O37" s="3">
        <f t="shared" si="33"/>
        <v>4964.788818359375</v>
      </c>
      <c r="P37" s="3">
        <f t="shared" si="34"/>
        <v>5508.4634246826163</v>
      </c>
      <c r="R37" s="3">
        <f t="shared" si="35"/>
        <v>10473.252243041992</v>
      </c>
      <c r="S37" s="3">
        <f t="shared" si="3"/>
        <v>473.25224304199219</v>
      </c>
      <c r="T37" s="7">
        <f t="shared" si="36"/>
        <v>4.7325224304199276E-2</v>
      </c>
    </row>
    <row r="38" spans="1:20" x14ac:dyDescent="0.3">
      <c r="A38" s="2">
        <v>44145</v>
      </c>
      <c r="B38">
        <v>115.5500030517578</v>
      </c>
      <c r="C38">
        <v>117.5899963378906</v>
      </c>
      <c r="D38">
        <v>114.129997253418</v>
      </c>
      <c r="E38">
        <v>115.9700012207031</v>
      </c>
      <c r="F38">
        <v>115.11279296875</v>
      </c>
      <c r="G38" s="7">
        <f t="shared" si="5"/>
        <v>-3.008933763281707E-3</v>
      </c>
      <c r="I38" s="6">
        <f t="shared" si="28"/>
        <v>43</v>
      </c>
      <c r="J38" s="3">
        <f t="shared" si="29"/>
        <v>106.82918037009125</v>
      </c>
      <c r="K38" s="3">
        <f t="shared" si="30"/>
        <v>4949.85009765625</v>
      </c>
      <c r="L38" s="7">
        <f t="shared" si="31"/>
        <v>7.1960834109094374E-2</v>
      </c>
      <c r="M38" s="3">
        <f t="shared" si="32"/>
        <v>356.19534174232598</v>
      </c>
      <c r="N38">
        <f t="shared" si="37"/>
        <v>0</v>
      </c>
      <c r="O38" s="3">
        <f t="shared" si="33"/>
        <v>4949.85009765625</v>
      </c>
      <c r="P38" s="3">
        <f t="shared" si="34"/>
        <v>5508.4634246826163</v>
      </c>
      <c r="R38" s="3">
        <f t="shared" si="35"/>
        <v>10458.313522338867</v>
      </c>
      <c r="S38" s="3">
        <f t="shared" si="3"/>
        <v>458.31352233886719</v>
      </c>
      <c r="T38" s="7">
        <f t="shared" si="36"/>
        <v>4.583135223388668E-2</v>
      </c>
    </row>
    <row r="39" spans="1:20" x14ac:dyDescent="0.3">
      <c r="A39" s="2">
        <v>44146</v>
      </c>
      <c r="B39">
        <v>117.19000244140619</v>
      </c>
      <c r="C39">
        <v>119.629997253418</v>
      </c>
      <c r="D39">
        <v>116.44000244140619</v>
      </c>
      <c r="E39">
        <v>119.4899978637695</v>
      </c>
      <c r="F39">
        <v>118.6067581176758</v>
      </c>
      <c r="G39" s="7">
        <f t="shared" si="5"/>
        <v>3.0352535620209675E-2</v>
      </c>
      <c r="I39" s="6">
        <f t="shared" si="28"/>
        <v>43</v>
      </c>
      <c r="J39" s="3">
        <f t="shared" si="29"/>
        <v>106.82918037009125</v>
      </c>
      <c r="K39" s="3">
        <f t="shared" si="30"/>
        <v>5100.0905990600595</v>
      </c>
      <c r="L39" s="7">
        <f t="shared" si="31"/>
        <v>9.9299381708919277E-2</v>
      </c>
      <c r="M39" s="3">
        <f t="shared" si="32"/>
        <v>506.43584314613565</v>
      </c>
      <c r="N39">
        <f t="shared" si="37"/>
        <v>0</v>
      </c>
      <c r="O39" s="3">
        <f t="shared" si="33"/>
        <v>5100.0905990600595</v>
      </c>
      <c r="P39" s="3">
        <f t="shared" si="34"/>
        <v>5508.4634246826163</v>
      </c>
      <c r="R39" s="3">
        <f t="shared" si="35"/>
        <v>10608.554023742676</v>
      </c>
      <c r="S39" s="3">
        <f t="shared" si="3"/>
        <v>608.55402374267578</v>
      </c>
      <c r="T39" s="7">
        <f t="shared" si="36"/>
        <v>6.0855402374267564E-2</v>
      </c>
    </row>
    <row r="40" spans="1:20" x14ac:dyDescent="0.3">
      <c r="A40" s="2">
        <v>44147</v>
      </c>
      <c r="B40">
        <v>119.620002746582</v>
      </c>
      <c r="C40">
        <v>120.5299987792969</v>
      </c>
      <c r="D40">
        <v>118.5699996948242</v>
      </c>
      <c r="E40">
        <v>119.2099990844727</v>
      </c>
      <c r="F40">
        <v>118.32884216308589</v>
      </c>
      <c r="G40" s="7">
        <f t="shared" si="5"/>
        <v>-2.343171325146276E-3</v>
      </c>
      <c r="I40" s="6">
        <f t="shared" si="28"/>
        <v>43</v>
      </c>
      <c r="J40" s="3">
        <f t="shared" si="29"/>
        <v>106.82918037009125</v>
      </c>
      <c r="K40" s="3">
        <f t="shared" si="30"/>
        <v>5088.1402130126935</v>
      </c>
      <c r="L40" s="7">
        <f t="shared" si="31"/>
        <v>9.7183928979422629E-2</v>
      </c>
      <c r="M40" s="3">
        <f t="shared" si="32"/>
        <v>494.48545709876993</v>
      </c>
      <c r="N40">
        <f t="shared" si="37"/>
        <v>0</v>
      </c>
      <c r="O40" s="3">
        <f t="shared" si="33"/>
        <v>5088.1402130126935</v>
      </c>
      <c r="P40" s="3">
        <f t="shared" si="34"/>
        <v>5508.4634246826163</v>
      </c>
      <c r="R40" s="3">
        <f t="shared" si="35"/>
        <v>10596.603637695309</v>
      </c>
      <c r="S40" s="3">
        <f t="shared" si="3"/>
        <v>596.60363769530886</v>
      </c>
      <c r="T40" s="7">
        <f t="shared" si="36"/>
        <v>5.9660363769530989E-2</v>
      </c>
    </row>
    <row r="41" spans="1:20" x14ac:dyDescent="0.3">
      <c r="A41" s="2">
        <v>44148</v>
      </c>
      <c r="B41">
        <v>119.44000244140619</v>
      </c>
      <c r="C41">
        <v>119.6699981689453</v>
      </c>
      <c r="D41">
        <v>117.870002746582</v>
      </c>
      <c r="E41">
        <v>119.2600021362305</v>
      </c>
      <c r="F41">
        <v>118.37847900390619</v>
      </c>
      <c r="G41" s="7">
        <f t="shared" si="5"/>
        <v>4.1948218129173043E-4</v>
      </c>
      <c r="I41" s="6">
        <f t="shared" si="28"/>
        <v>43</v>
      </c>
      <c r="J41" s="3">
        <f t="shared" si="29"/>
        <v>106.82918037009125</v>
      </c>
      <c r="K41" s="3">
        <f t="shared" si="30"/>
        <v>5090.274597167966</v>
      </c>
      <c r="L41" s="7">
        <f t="shared" si="31"/>
        <v>9.7562485436511137E-2</v>
      </c>
      <c r="M41" s="3">
        <f t="shared" si="32"/>
        <v>496.61984125404229</v>
      </c>
      <c r="N41">
        <f t="shared" si="37"/>
        <v>0</v>
      </c>
      <c r="O41" s="3">
        <f t="shared" si="33"/>
        <v>5090.274597167966</v>
      </c>
      <c r="P41" s="3">
        <f t="shared" si="34"/>
        <v>5508.4634246826163</v>
      </c>
      <c r="R41" s="3">
        <f t="shared" si="35"/>
        <v>10598.738021850582</v>
      </c>
      <c r="S41" s="3">
        <f t="shared" si="3"/>
        <v>598.7380218505823</v>
      </c>
      <c r="T41" s="7">
        <f t="shared" si="36"/>
        <v>5.9873802185058222E-2</v>
      </c>
    </row>
    <row r="42" spans="1:20" x14ac:dyDescent="0.3">
      <c r="A42" s="2">
        <v>44151</v>
      </c>
      <c r="B42">
        <v>118.9199981689453</v>
      </c>
      <c r="C42">
        <v>120.9899978637695</v>
      </c>
      <c r="D42">
        <v>118.15000152587891</v>
      </c>
      <c r="E42">
        <v>120.3000030517578</v>
      </c>
      <c r="F42">
        <v>119.41078186035161</v>
      </c>
      <c r="G42" s="7">
        <f t="shared" si="5"/>
        <v>8.7203591829503324E-3</v>
      </c>
      <c r="I42" s="6">
        <f t="shared" si="28"/>
        <v>43</v>
      </c>
      <c r="J42" s="3">
        <f t="shared" si="29"/>
        <v>106.82918037009125</v>
      </c>
      <c r="K42" s="3">
        <f t="shared" si="30"/>
        <v>5134.663619995119</v>
      </c>
      <c r="L42" s="7">
        <f t="shared" si="31"/>
        <v>0.10536403241186609</v>
      </c>
      <c r="M42" s="3">
        <f t="shared" si="32"/>
        <v>541.00886408119538</v>
      </c>
      <c r="N42">
        <f t="shared" si="37"/>
        <v>-1</v>
      </c>
      <c r="O42" s="3">
        <f t="shared" si="33"/>
        <v>5015.2528381347674</v>
      </c>
      <c r="P42" s="3">
        <f t="shared" si="34"/>
        <v>5627.8742065429678</v>
      </c>
      <c r="R42" s="3">
        <f t="shared" si="35"/>
        <v>10643.127044677734</v>
      </c>
      <c r="S42" s="3">
        <f t="shared" si="3"/>
        <v>643.12704467773438</v>
      </c>
      <c r="T42" s="7">
        <f t="shared" si="36"/>
        <v>6.4312704467773374E-2</v>
      </c>
    </row>
    <row r="43" spans="1:20" x14ac:dyDescent="0.3">
      <c r="A43" s="2">
        <v>44152</v>
      </c>
      <c r="B43">
        <v>119.5500030517578</v>
      </c>
      <c r="C43">
        <v>120.6699981689453</v>
      </c>
      <c r="D43">
        <v>118.9599990844727</v>
      </c>
      <c r="E43">
        <v>119.38999938964839</v>
      </c>
      <c r="F43">
        <v>118.50750732421881</v>
      </c>
      <c r="G43" s="7">
        <f t="shared" si="5"/>
        <v>-7.5644302973341127E-3</v>
      </c>
      <c r="I43" s="6">
        <f t="shared" si="28"/>
        <v>42</v>
      </c>
      <c r="J43" s="3">
        <f t="shared" si="29"/>
        <v>106.82918037009125</v>
      </c>
      <c r="K43" s="3">
        <f t="shared" si="30"/>
        <v>4977.3153076171902</v>
      </c>
      <c r="L43" s="7">
        <f t="shared" si="31"/>
        <v>9.854503919466806E-2</v>
      </c>
      <c r="M43" s="3">
        <f t="shared" si="32"/>
        <v>490.48973207335735</v>
      </c>
      <c r="N43">
        <f t="shared" si="37"/>
        <v>0</v>
      </c>
      <c r="O43" s="3">
        <f t="shared" si="33"/>
        <v>4977.3153076171902</v>
      </c>
      <c r="P43" s="3">
        <f t="shared" si="34"/>
        <v>5627.8742065429678</v>
      </c>
      <c r="R43" s="3">
        <f t="shared" si="35"/>
        <v>10605.189514160158</v>
      </c>
      <c r="S43" s="3">
        <f t="shared" si="3"/>
        <v>605.18951416015807</v>
      </c>
      <c r="T43" s="7">
        <f t="shared" si="36"/>
        <v>6.051895141601582E-2</v>
      </c>
    </row>
    <row r="44" spans="1:20" x14ac:dyDescent="0.3">
      <c r="A44" s="2">
        <v>44153</v>
      </c>
      <c r="B44">
        <v>118.61000061035161</v>
      </c>
      <c r="C44">
        <v>119.8199996948242</v>
      </c>
      <c r="D44">
        <v>118</v>
      </c>
      <c r="E44">
        <v>118.0299987792969</v>
      </c>
      <c r="F44">
        <v>117.1575546264648</v>
      </c>
      <c r="G44" s="7">
        <f t="shared" si="5"/>
        <v>-1.1391284216794251E-2</v>
      </c>
      <c r="I44" s="6">
        <f t="shared" si="28"/>
        <v>42</v>
      </c>
      <c r="J44" s="3">
        <f t="shared" si="29"/>
        <v>106.82918037009125</v>
      </c>
      <c r="K44" s="3">
        <f t="shared" si="30"/>
        <v>4920.6172943115216</v>
      </c>
      <c r="L44" s="7">
        <f t="shared" si="31"/>
        <v>8.815798767141958E-2</v>
      </c>
      <c r="M44" s="3">
        <f t="shared" si="32"/>
        <v>433.79171876768908</v>
      </c>
      <c r="N44">
        <f t="shared" si="37"/>
        <v>0</v>
      </c>
      <c r="O44" s="3">
        <f t="shared" si="33"/>
        <v>4920.6172943115216</v>
      </c>
      <c r="P44" s="3">
        <f t="shared" si="34"/>
        <v>5627.8742065429678</v>
      </c>
      <c r="R44" s="3">
        <f t="shared" si="35"/>
        <v>10548.491500854489</v>
      </c>
      <c r="S44" s="3">
        <f t="shared" si="3"/>
        <v>548.49150085448855</v>
      </c>
      <c r="T44" s="7">
        <f t="shared" si="36"/>
        <v>5.4849150085448883E-2</v>
      </c>
    </row>
    <row r="45" spans="1:20" x14ac:dyDescent="0.3">
      <c r="A45" s="2">
        <v>44154</v>
      </c>
      <c r="B45">
        <v>117.5899963378906</v>
      </c>
      <c r="C45">
        <v>119.05999755859381</v>
      </c>
      <c r="D45">
        <v>116.80999755859381</v>
      </c>
      <c r="E45">
        <v>118.63999938964839</v>
      </c>
      <c r="F45">
        <v>117.76304626464839</v>
      </c>
      <c r="G45" s="7">
        <f t="shared" si="5"/>
        <v>5.168182624791795E-3</v>
      </c>
      <c r="I45" s="6">
        <f t="shared" si="28"/>
        <v>42</v>
      </c>
      <c r="J45" s="3">
        <f t="shared" si="29"/>
        <v>106.82918037009125</v>
      </c>
      <c r="K45" s="3">
        <f t="shared" si="30"/>
        <v>4946.0479431152326</v>
      </c>
      <c r="L45" s="7">
        <f t="shared" si="31"/>
        <v>9.2846323540115572E-2</v>
      </c>
      <c r="M45" s="3">
        <f t="shared" si="32"/>
        <v>459.22236757140001</v>
      </c>
      <c r="N45">
        <f t="shared" si="37"/>
        <v>0</v>
      </c>
      <c r="O45" s="3">
        <f t="shared" si="33"/>
        <v>4946.0479431152326</v>
      </c>
      <c r="P45" s="3">
        <f t="shared" si="34"/>
        <v>5627.8742065429678</v>
      </c>
      <c r="R45" s="3">
        <f t="shared" si="35"/>
        <v>10573.922149658199</v>
      </c>
      <c r="S45" s="3">
        <f t="shared" si="3"/>
        <v>573.92214965819949</v>
      </c>
      <c r="T45" s="7">
        <f t="shared" si="36"/>
        <v>5.7392214965819921E-2</v>
      </c>
    </row>
    <row r="46" spans="1:20" x14ac:dyDescent="0.3">
      <c r="A46" s="2">
        <v>44155</v>
      </c>
      <c r="B46">
        <v>118.63999938964839</v>
      </c>
      <c r="C46">
        <v>118.76999664306641</v>
      </c>
      <c r="D46">
        <v>117.2900009155273</v>
      </c>
      <c r="E46">
        <v>117.3399963378906</v>
      </c>
      <c r="F46">
        <v>116.47265625</v>
      </c>
      <c r="G46" s="7">
        <f t="shared" si="5"/>
        <v>-1.0957512187214524E-2</v>
      </c>
      <c r="I46" s="6">
        <f t="shared" si="28"/>
        <v>42</v>
      </c>
      <c r="J46" s="3">
        <f t="shared" si="29"/>
        <v>106.82918037009125</v>
      </c>
      <c r="K46" s="3">
        <f t="shared" si="30"/>
        <v>4891.8515625</v>
      </c>
      <c r="L46" s="7">
        <f t="shared" si="31"/>
        <v>8.2796050080713668E-2</v>
      </c>
      <c r="M46" s="3">
        <f t="shared" si="32"/>
        <v>405.0259869561674</v>
      </c>
      <c r="N46">
        <f t="shared" si="37"/>
        <v>0</v>
      </c>
      <c r="O46" s="3">
        <f t="shared" si="33"/>
        <v>4891.8515625</v>
      </c>
      <c r="P46" s="3">
        <f t="shared" si="34"/>
        <v>5627.8742065429678</v>
      </c>
      <c r="R46" s="3">
        <f t="shared" si="35"/>
        <v>10519.725769042969</v>
      </c>
      <c r="S46" s="3">
        <f t="shared" si="3"/>
        <v>519.72576904296875</v>
      </c>
      <c r="T46" s="7">
        <f t="shared" si="36"/>
        <v>5.1972576904296908E-2</v>
      </c>
    </row>
    <row r="47" spans="1:20" x14ac:dyDescent="0.3">
      <c r="A47" s="2">
        <v>44158</v>
      </c>
      <c r="B47">
        <v>117.1800003051758</v>
      </c>
      <c r="C47">
        <v>117.620002746582</v>
      </c>
      <c r="D47">
        <v>113.75</v>
      </c>
      <c r="E47">
        <v>113.84999847412109</v>
      </c>
      <c r="F47">
        <v>113.0084533691406</v>
      </c>
      <c r="G47" s="7">
        <f t="shared" si="5"/>
        <v>-2.974262794714444E-2</v>
      </c>
      <c r="I47" s="6">
        <f t="shared" si="28"/>
        <v>42</v>
      </c>
      <c r="J47" s="3">
        <f t="shared" si="29"/>
        <v>106.82918037009125</v>
      </c>
      <c r="K47" s="3">
        <f t="shared" si="30"/>
        <v>4746.3550415039053</v>
      </c>
      <c r="L47" s="7">
        <f t="shared" si="31"/>
        <v>5.4679741336383314E-2</v>
      </c>
      <c r="M47" s="3">
        <f t="shared" si="32"/>
        <v>259.52946596007246</v>
      </c>
      <c r="N47">
        <f t="shared" si="37"/>
        <v>2</v>
      </c>
      <c r="O47" s="3">
        <f t="shared" si="33"/>
        <v>4972.3719482421866</v>
      </c>
      <c r="P47" s="3">
        <f t="shared" si="34"/>
        <v>5401.8572998046866</v>
      </c>
      <c r="R47" s="3">
        <f t="shared" si="35"/>
        <v>10374.229248046873</v>
      </c>
      <c r="S47" s="3">
        <f t="shared" si="3"/>
        <v>374.22924804687318</v>
      </c>
      <c r="T47" s="7">
        <f t="shared" si="36"/>
        <v>3.7422924804687341E-2</v>
      </c>
    </row>
    <row r="48" spans="1:20" x14ac:dyDescent="0.3">
      <c r="A48" s="2">
        <v>44159</v>
      </c>
      <c r="B48">
        <v>113.9100036621094</v>
      </c>
      <c r="C48">
        <v>115.84999847412109</v>
      </c>
      <c r="D48">
        <v>112.5899963378906</v>
      </c>
      <c r="E48">
        <v>115.1699981689453</v>
      </c>
      <c r="F48">
        <v>114.31870269775391</v>
      </c>
      <c r="G48" s="7">
        <f t="shared" si="5"/>
        <v>1.1594259451843003E-2</v>
      </c>
      <c r="I48" s="6">
        <f t="shared" si="28"/>
        <v>44</v>
      </c>
      <c r="J48" s="3">
        <f t="shared" si="29"/>
        <v>107.11005641550258</v>
      </c>
      <c r="K48" s="3">
        <f t="shared" si="30"/>
        <v>5030.0229187011719</v>
      </c>
      <c r="L48" s="7">
        <f t="shared" si="31"/>
        <v>6.3057453523682749E-2</v>
      </c>
      <c r="M48" s="3">
        <f t="shared" si="32"/>
        <v>317.1804364190582</v>
      </c>
      <c r="N48">
        <f t="shared" si="37"/>
        <v>0</v>
      </c>
      <c r="O48" s="3">
        <f t="shared" si="33"/>
        <v>5030.0229187011719</v>
      </c>
      <c r="P48" s="3">
        <f t="shared" si="34"/>
        <v>5401.8572998046866</v>
      </c>
      <c r="R48" s="3">
        <f t="shared" si="35"/>
        <v>10431.880218505859</v>
      </c>
      <c r="S48" s="3">
        <f t="shared" si="3"/>
        <v>431.88021850585938</v>
      </c>
      <c r="T48" s="7">
        <f t="shared" si="36"/>
        <v>4.3188021850586011E-2</v>
      </c>
    </row>
    <row r="49" spans="1:20" x14ac:dyDescent="0.3">
      <c r="A49" s="2">
        <v>44160</v>
      </c>
      <c r="B49">
        <v>115.5500030517578</v>
      </c>
      <c r="C49">
        <v>116.75</v>
      </c>
      <c r="D49">
        <v>115.1699981689453</v>
      </c>
      <c r="E49">
        <v>116.0299987792969</v>
      </c>
      <c r="F49">
        <v>115.17234039306641</v>
      </c>
      <c r="G49" s="7">
        <f t="shared" si="5"/>
        <v>7.4671744444951837E-3</v>
      </c>
      <c r="I49" s="6">
        <f t="shared" si="28"/>
        <v>44</v>
      </c>
      <c r="J49" s="3">
        <f t="shared" si="29"/>
        <v>107.11005641550258</v>
      </c>
      <c r="K49" s="3">
        <f t="shared" si="30"/>
        <v>5067.5829772949219</v>
      </c>
      <c r="L49" s="7">
        <f t="shared" si="31"/>
        <v>7.0001911483681067E-2</v>
      </c>
      <c r="M49" s="3">
        <f t="shared" si="32"/>
        <v>354.74049501280808</v>
      </c>
      <c r="N49">
        <f t="shared" si="37"/>
        <v>0</v>
      </c>
      <c r="O49" s="3">
        <f t="shared" si="33"/>
        <v>5067.5829772949219</v>
      </c>
      <c r="P49" s="3">
        <f t="shared" si="34"/>
        <v>5401.8572998046866</v>
      </c>
      <c r="R49" s="3">
        <f t="shared" si="35"/>
        <v>10469.440277099609</v>
      </c>
      <c r="S49" s="3">
        <f t="shared" si="3"/>
        <v>469.44027709960938</v>
      </c>
      <c r="T49" s="7">
        <f t="shared" si="36"/>
        <v>4.6944027709960867E-2</v>
      </c>
    </row>
    <row r="50" spans="1:20" x14ac:dyDescent="0.3">
      <c r="A50" s="2">
        <v>44162</v>
      </c>
      <c r="B50">
        <v>116.5699996948242</v>
      </c>
      <c r="C50">
        <v>117.4899978637695</v>
      </c>
      <c r="D50">
        <v>116.2200012207031</v>
      </c>
      <c r="E50">
        <v>116.5899963378906</v>
      </c>
      <c r="F50">
        <v>115.7282028198242</v>
      </c>
      <c r="G50" s="7">
        <f t="shared" si="5"/>
        <v>4.8263534878314474E-3</v>
      </c>
      <c r="I50" s="6">
        <f t="shared" si="28"/>
        <v>44</v>
      </c>
      <c r="J50" s="3">
        <f t="shared" si="29"/>
        <v>107.11005641550258</v>
      </c>
      <c r="K50" s="3">
        <f t="shared" si="30"/>
        <v>5092.0409240722647</v>
      </c>
      <c r="L50" s="7">
        <f t="shared" si="31"/>
        <v>7.4468851968081728E-2</v>
      </c>
      <c r="M50" s="3">
        <f t="shared" si="32"/>
        <v>379.19844179015155</v>
      </c>
      <c r="N50">
        <f t="shared" si="37"/>
        <v>0</v>
      </c>
      <c r="O50" s="3">
        <f t="shared" si="33"/>
        <v>5092.0409240722647</v>
      </c>
      <c r="P50" s="3">
        <f t="shared" si="34"/>
        <v>5401.8572998046866</v>
      </c>
      <c r="R50" s="3">
        <f t="shared" si="35"/>
        <v>10493.898223876951</v>
      </c>
      <c r="S50" s="3">
        <f t="shared" si="3"/>
        <v>493.89822387695131</v>
      </c>
      <c r="T50" s="7">
        <f t="shared" si="36"/>
        <v>4.9389822387695181E-2</v>
      </c>
    </row>
    <row r="51" spans="1:20" x14ac:dyDescent="0.3">
      <c r="A51" s="2">
        <v>44165</v>
      </c>
      <c r="B51">
        <v>116.9700012207031</v>
      </c>
      <c r="C51">
        <v>120.9700012207031</v>
      </c>
      <c r="D51">
        <v>116.80999755859381</v>
      </c>
      <c r="E51">
        <v>119.0500030517578</v>
      </c>
      <c r="F51">
        <v>118.17002105712891</v>
      </c>
      <c r="G51" s="7">
        <f t="shared" si="5"/>
        <v>2.1099595239600699E-2</v>
      </c>
      <c r="I51" s="6">
        <f t="shared" si="28"/>
        <v>44</v>
      </c>
      <c r="J51" s="3">
        <f t="shared" si="29"/>
        <v>107.11005641550258</v>
      </c>
      <c r="K51" s="3">
        <f t="shared" si="30"/>
        <v>5199.4809265136719</v>
      </c>
      <c r="L51" s="7">
        <f t="shared" si="31"/>
        <v>9.3593658888149078E-2</v>
      </c>
      <c r="M51" s="3">
        <f t="shared" si="32"/>
        <v>486.63844423155791</v>
      </c>
      <c r="N51">
        <f t="shared" si="37"/>
        <v>-1</v>
      </c>
      <c r="O51" s="3">
        <f t="shared" si="33"/>
        <v>5081.310905456543</v>
      </c>
      <c r="P51" s="3">
        <f t="shared" si="34"/>
        <v>5520.0273208618155</v>
      </c>
      <c r="R51" s="3">
        <f t="shared" si="35"/>
        <v>10601.338226318359</v>
      </c>
      <c r="S51" s="3">
        <f t="shared" si="3"/>
        <v>601.33822631835938</v>
      </c>
      <c r="T51" s="7">
        <f t="shared" si="36"/>
        <v>6.0133822631835976E-2</v>
      </c>
    </row>
    <row r="52" spans="1:20" x14ac:dyDescent="0.3">
      <c r="A52" s="2">
        <v>44166</v>
      </c>
      <c r="B52">
        <v>121.0100021362305</v>
      </c>
      <c r="C52">
        <v>123.4700012207031</v>
      </c>
      <c r="D52">
        <v>120.0100021362305</v>
      </c>
      <c r="E52">
        <v>122.7200012207031</v>
      </c>
      <c r="F52">
        <v>121.8128967285156</v>
      </c>
      <c r="G52" s="7">
        <f t="shared" si="5"/>
        <v>3.08274098523309E-2</v>
      </c>
      <c r="I52" s="6">
        <f t="shared" si="28"/>
        <v>43</v>
      </c>
      <c r="J52" s="3">
        <f t="shared" si="29"/>
        <v>107.11005641550258</v>
      </c>
      <c r="K52" s="3">
        <f t="shared" si="30"/>
        <v>5237.954559326171</v>
      </c>
      <c r="L52" s="7">
        <f t="shared" si="31"/>
        <v>0.12070019437909951</v>
      </c>
      <c r="M52" s="3">
        <f t="shared" si="32"/>
        <v>632.22213345955936</v>
      </c>
      <c r="N52">
        <f t="shared" si="37"/>
        <v>-1</v>
      </c>
      <c r="O52" s="3">
        <f t="shared" si="33"/>
        <v>5116.1416625976553</v>
      </c>
      <c r="P52" s="3">
        <f t="shared" si="34"/>
        <v>5641.8402175903311</v>
      </c>
      <c r="R52" s="3">
        <f t="shared" si="35"/>
        <v>10757.981880187986</v>
      </c>
      <c r="S52" s="3">
        <f t="shared" si="3"/>
        <v>757.98188018798646</v>
      </c>
      <c r="T52" s="7">
        <f t="shared" si="36"/>
        <v>7.5798188018798562E-2</v>
      </c>
    </row>
    <row r="53" spans="1:20" x14ac:dyDescent="0.3">
      <c r="A53" s="2">
        <v>44167</v>
      </c>
      <c r="B53">
        <v>122.01999664306641</v>
      </c>
      <c r="C53">
        <v>123.370002746582</v>
      </c>
      <c r="D53">
        <v>120.88999938964839</v>
      </c>
      <c r="E53">
        <v>123.0800018310547</v>
      </c>
      <c r="F53">
        <v>122.1702423095703</v>
      </c>
      <c r="G53" s="7">
        <f t="shared" si="5"/>
        <v>2.9335611470691081E-3</v>
      </c>
      <c r="I53" s="6">
        <f t="shared" si="28"/>
        <v>42</v>
      </c>
      <c r="J53" s="3">
        <f t="shared" si="29"/>
        <v>107.11005641550258</v>
      </c>
      <c r="K53" s="3">
        <f t="shared" si="30"/>
        <v>5131.1501770019522</v>
      </c>
      <c r="L53" s="7">
        <f t="shared" si="31"/>
        <v>0.12327212919743846</v>
      </c>
      <c r="M53" s="3">
        <f t="shared" si="32"/>
        <v>632.52780755084393</v>
      </c>
      <c r="N53">
        <f t="shared" si="37"/>
        <v>-1</v>
      </c>
      <c r="O53" s="3">
        <f t="shared" si="33"/>
        <v>5008.9799346923819</v>
      </c>
      <c r="P53" s="3">
        <f t="shared" si="34"/>
        <v>5764.0104598999014</v>
      </c>
      <c r="R53" s="3">
        <f t="shared" si="35"/>
        <v>10772.990394592283</v>
      </c>
      <c r="S53" s="3">
        <f t="shared" si="3"/>
        <v>772.99039459228334</v>
      </c>
      <c r="T53" s="7">
        <f t="shared" si="36"/>
        <v>7.7299039459228336E-2</v>
      </c>
    </row>
    <row r="54" spans="1:20" x14ac:dyDescent="0.3">
      <c r="A54" s="2">
        <v>44168</v>
      </c>
      <c r="B54">
        <v>123.51999664306641</v>
      </c>
      <c r="C54">
        <v>123.7799987792969</v>
      </c>
      <c r="D54">
        <v>122.2099990844727</v>
      </c>
      <c r="E54">
        <v>122.94000244140619</v>
      </c>
      <c r="F54">
        <v>122.03127288818359</v>
      </c>
      <c r="G54" s="7">
        <f t="shared" si="5"/>
        <v>-1.1375063088977511E-3</v>
      </c>
      <c r="I54" s="6">
        <f t="shared" si="28"/>
        <v>41</v>
      </c>
      <c r="J54" s="3">
        <f t="shared" si="29"/>
        <v>107.11005641550258</v>
      </c>
      <c r="K54" s="3">
        <f t="shared" si="30"/>
        <v>5003.2821884155273</v>
      </c>
      <c r="L54" s="7">
        <f t="shared" si="31"/>
        <v>0.1222737100050838</v>
      </c>
      <c r="M54" s="3">
        <f t="shared" si="32"/>
        <v>611.76987537992125</v>
      </c>
      <c r="N54">
        <f t="shared" si="37"/>
        <v>0</v>
      </c>
      <c r="O54" s="3">
        <f t="shared" si="33"/>
        <v>5003.2821884155273</v>
      </c>
      <c r="P54" s="3">
        <f t="shared" si="34"/>
        <v>5764.0104598999014</v>
      </c>
      <c r="R54" s="3">
        <f t="shared" si="35"/>
        <v>10767.29264831543</v>
      </c>
      <c r="S54" s="3">
        <f t="shared" si="3"/>
        <v>767.29264831542969</v>
      </c>
      <c r="T54" s="7">
        <f t="shared" si="36"/>
        <v>7.6729264831542965E-2</v>
      </c>
    </row>
    <row r="55" spans="1:20" x14ac:dyDescent="0.3">
      <c r="A55" s="2">
        <v>44169</v>
      </c>
      <c r="B55">
        <v>122.59999847412109</v>
      </c>
      <c r="C55">
        <v>122.86000061035161</v>
      </c>
      <c r="D55">
        <v>121.51999664306641</v>
      </c>
      <c r="E55">
        <v>122.25</v>
      </c>
      <c r="F55">
        <v>121.34637451171881</v>
      </c>
      <c r="G55" s="7">
        <f t="shared" si="5"/>
        <v>-5.6124824420404895E-3</v>
      </c>
      <c r="I55" s="6">
        <f t="shared" si="28"/>
        <v>41</v>
      </c>
      <c r="J55" s="3">
        <f t="shared" si="29"/>
        <v>107.11005641550258</v>
      </c>
      <c r="K55" s="3">
        <f t="shared" si="30"/>
        <v>4975.2013549804715</v>
      </c>
      <c r="L55" s="7">
        <f t="shared" si="31"/>
        <v>0.11731968221960665</v>
      </c>
      <c r="M55" s="3">
        <f t="shared" si="32"/>
        <v>583.68904194486527</v>
      </c>
      <c r="N55">
        <f t="shared" si="37"/>
        <v>0</v>
      </c>
      <c r="O55" s="3">
        <f t="shared" si="33"/>
        <v>4975.2013549804715</v>
      </c>
      <c r="P55" s="3">
        <f t="shared" si="34"/>
        <v>5764.0104598999014</v>
      </c>
      <c r="R55" s="3">
        <f t="shared" si="35"/>
        <v>10739.211814880373</v>
      </c>
      <c r="S55" s="3">
        <f t="shared" si="3"/>
        <v>739.21181488037291</v>
      </c>
      <c r="T55" s="7">
        <f t="shared" si="36"/>
        <v>7.3921181488037391E-2</v>
      </c>
    </row>
    <row r="56" spans="1:20" x14ac:dyDescent="0.3">
      <c r="A56" s="2">
        <v>44172</v>
      </c>
      <c r="B56">
        <v>122.30999755859381</v>
      </c>
      <c r="C56">
        <v>124.5699996948242</v>
      </c>
      <c r="D56">
        <v>122.25</v>
      </c>
      <c r="E56">
        <v>123.75</v>
      </c>
      <c r="F56">
        <v>122.8352890014648</v>
      </c>
      <c r="G56" s="7">
        <f t="shared" si="5"/>
        <v>1.2269954464953603E-2</v>
      </c>
      <c r="I56" s="6">
        <f t="shared" si="28"/>
        <v>41</v>
      </c>
      <c r="J56" s="3">
        <f t="shared" si="29"/>
        <v>107.11005641550258</v>
      </c>
      <c r="K56" s="3">
        <f t="shared" si="30"/>
        <v>5036.2468490600568</v>
      </c>
      <c r="L56" s="7">
        <f t="shared" si="31"/>
        <v>0.12801885120956324</v>
      </c>
      <c r="M56" s="3">
        <f t="shared" si="32"/>
        <v>644.73453602445113</v>
      </c>
      <c r="N56">
        <f t="shared" si="37"/>
        <v>0</v>
      </c>
      <c r="O56" s="3">
        <f t="shared" si="33"/>
        <v>5036.2468490600568</v>
      </c>
      <c r="P56" s="3">
        <f t="shared" si="34"/>
        <v>5764.0104598999014</v>
      </c>
      <c r="R56" s="3">
        <f t="shared" si="35"/>
        <v>10800.257308959957</v>
      </c>
      <c r="S56" s="3">
        <f t="shared" si="3"/>
        <v>800.2573089599573</v>
      </c>
      <c r="T56" s="7">
        <f t="shared" si="36"/>
        <v>8.0025730895995739E-2</v>
      </c>
    </row>
    <row r="57" spans="1:20" x14ac:dyDescent="0.3">
      <c r="A57" s="2">
        <v>44173</v>
      </c>
      <c r="B57">
        <v>124.370002746582</v>
      </c>
      <c r="C57">
        <v>124.98000335693359</v>
      </c>
      <c r="D57">
        <v>123.0899963378906</v>
      </c>
      <c r="E57">
        <v>124.379997253418</v>
      </c>
      <c r="F57">
        <v>123.4606246948242</v>
      </c>
      <c r="G57" s="7">
        <f t="shared" si="5"/>
        <v>5.0908472511670411E-3</v>
      </c>
      <c r="I57" s="6">
        <f t="shared" si="28"/>
        <v>41</v>
      </c>
      <c r="J57" s="3">
        <f t="shared" si="29"/>
        <v>107.11005641550258</v>
      </c>
      <c r="K57" s="3">
        <f t="shared" si="30"/>
        <v>5061.8856124877921</v>
      </c>
      <c r="L57" s="7">
        <f t="shared" si="31"/>
        <v>0.13243548961247953</v>
      </c>
      <c r="M57" s="3">
        <f t="shared" si="32"/>
        <v>670.37329945218653</v>
      </c>
      <c r="N57">
        <f t="shared" si="37"/>
        <v>0</v>
      </c>
      <c r="O57" s="3">
        <f t="shared" si="33"/>
        <v>5061.8856124877921</v>
      </c>
      <c r="P57" s="3">
        <f t="shared" si="34"/>
        <v>5764.0104598999014</v>
      </c>
      <c r="R57" s="3">
        <f t="shared" si="35"/>
        <v>10825.896072387693</v>
      </c>
      <c r="S57" s="3">
        <f t="shared" si="3"/>
        <v>825.89607238769349</v>
      </c>
      <c r="T57" s="7">
        <f t="shared" si="36"/>
        <v>8.2589607238769291E-2</v>
      </c>
    </row>
    <row r="58" spans="1:20" x14ac:dyDescent="0.3">
      <c r="A58" s="2">
        <v>44174</v>
      </c>
      <c r="B58">
        <v>124.5299987792969</v>
      </c>
      <c r="C58">
        <v>125.9499969482422</v>
      </c>
      <c r="D58">
        <v>121</v>
      </c>
      <c r="E58">
        <v>121.7799987792969</v>
      </c>
      <c r="F58">
        <v>120.8798370361328</v>
      </c>
      <c r="G58" s="7">
        <f t="shared" si="5"/>
        <v>-2.0903730764935902E-2</v>
      </c>
      <c r="I58" s="6">
        <f t="shared" si="28"/>
        <v>41</v>
      </c>
      <c r="J58" s="3">
        <f t="shared" si="29"/>
        <v>107.11005641550258</v>
      </c>
      <c r="K58" s="3">
        <f t="shared" si="30"/>
        <v>4956.0733184814444</v>
      </c>
      <c r="L58" s="7">
        <f t="shared" si="31"/>
        <v>0.11391296479423796</v>
      </c>
      <c r="M58" s="3">
        <f t="shared" si="32"/>
        <v>564.56100544583887</v>
      </c>
      <c r="N58">
        <f t="shared" si="37"/>
        <v>0</v>
      </c>
      <c r="O58" s="3">
        <f t="shared" si="33"/>
        <v>4956.0733184814444</v>
      </c>
      <c r="P58" s="3">
        <f t="shared" si="34"/>
        <v>5764.0104598999014</v>
      </c>
      <c r="R58" s="3">
        <f t="shared" si="35"/>
        <v>10720.083778381346</v>
      </c>
      <c r="S58" s="3">
        <f t="shared" si="3"/>
        <v>720.08377838134584</v>
      </c>
      <c r="T58" s="7">
        <f t="shared" si="36"/>
        <v>7.200837783813463E-2</v>
      </c>
    </row>
    <row r="59" spans="1:20" x14ac:dyDescent="0.3">
      <c r="A59" s="2">
        <v>44175</v>
      </c>
      <c r="B59">
        <v>120.5</v>
      </c>
      <c r="C59">
        <v>123.870002746582</v>
      </c>
      <c r="D59">
        <v>120.15000152587891</v>
      </c>
      <c r="E59">
        <v>123.2399978637695</v>
      </c>
      <c r="F59">
        <v>122.3290481567383</v>
      </c>
      <c r="G59" s="7">
        <f t="shared" si="5"/>
        <v>1.1988857332528635E-2</v>
      </c>
      <c r="I59" s="6">
        <f t="shared" si="28"/>
        <v>41</v>
      </c>
      <c r="J59" s="3">
        <f t="shared" si="29"/>
        <v>107.11005641550258</v>
      </c>
      <c r="K59" s="3">
        <f t="shared" si="30"/>
        <v>5015.4909744262704</v>
      </c>
      <c r="L59" s="7">
        <f t="shared" si="31"/>
        <v>0.12441028496956708</v>
      </c>
      <c r="M59" s="3">
        <f t="shared" si="32"/>
        <v>623.978661390664</v>
      </c>
      <c r="N59">
        <f t="shared" si="37"/>
        <v>0</v>
      </c>
      <c r="O59" s="3">
        <f t="shared" si="33"/>
        <v>5015.4909744262704</v>
      </c>
      <c r="P59" s="3">
        <f t="shared" si="34"/>
        <v>5764.0104598999014</v>
      </c>
      <c r="R59" s="3">
        <f t="shared" si="35"/>
        <v>10779.501434326172</v>
      </c>
      <c r="S59" s="3">
        <f t="shared" si="3"/>
        <v>779.50143432617188</v>
      </c>
      <c r="T59" s="7">
        <f t="shared" si="36"/>
        <v>7.7950143432617081E-2</v>
      </c>
    </row>
    <row r="60" spans="1:20" x14ac:dyDescent="0.3">
      <c r="A60" s="2">
        <v>44176</v>
      </c>
      <c r="B60">
        <v>122.4300003051758</v>
      </c>
      <c r="C60">
        <v>122.7600021362305</v>
      </c>
      <c r="D60">
        <v>120.5500030517578</v>
      </c>
      <c r="E60">
        <v>122.4100036621094</v>
      </c>
      <c r="F60">
        <v>121.5051803588867</v>
      </c>
      <c r="G60" s="7">
        <f t="shared" si="5"/>
        <v>-6.7348500643606979E-3</v>
      </c>
      <c r="I60" s="6">
        <f t="shared" si="28"/>
        <v>41</v>
      </c>
      <c r="J60" s="3">
        <f t="shared" si="29"/>
        <v>107.11005641550258</v>
      </c>
      <c r="K60" s="3">
        <f t="shared" si="30"/>
        <v>4981.7123947143546</v>
      </c>
      <c r="L60" s="7">
        <f t="shared" si="31"/>
        <v>0.11847333505341595</v>
      </c>
      <c r="M60" s="3">
        <f t="shared" si="32"/>
        <v>590.20008167874892</v>
      </c>
      <c r="N60">
        <f t="shared" si="37"/>
        <v>0</v>
      </c>
      <c r="O60" s="3">
        <f t="shared" si="33"/>
        <v>4981.7123947143546</v>
      </c>
      <c r="P60" s="3">
        <f t="shared" si="34"/>
        <v>5764.0104598999014</v>
      </c>
      <c r="R60" s="3">
        <f t="shared" si="35"/>
        <v>10745.722854614256</v>
      </c>
      <c r="S60" s="3">
        <f t="shared" si="3"/>
        <v>745.72285461425599</v>
      </c>
      <c r="T60" s="7">
        <f t="shared" si="36"/>
        <v>7.4572285461425691E-2</v>
      </c>
    </row>
    <row r="61" spans="1:20" x14ac:dyDescent="0.3">
      <c r="A61" s="2">
        <v>44179</v>
      </c>
      <c r="B61">
        <v>122.59999847412109</v>
      </c>
      <c r="C61">
        <v>123.34999847412109</v>
      </c>
      <c r="D61">
        <v>121.5400009155273</v>
      </c>
      <c r="E61">
        <v>121.7799987792969</v>
      </c>
      <c r="F61">
        <v>120.8798370361328</v>
      </c>
      <c r="G61" s="7">
        <f t="shared" si="5"/>
        <v>-5.1466391877847961E-3</v>
      </c>
      <c r="I61" s="6">
        <f t="shared" si="28"/>
        <v>41</v>
      </c>
      <c r="J61" s="3">
        <f t="shared" si="29"/>
        <v>107.11005641550258</v>
      </c>
      <c r="K61" s="3">
        <f t="shared" si="30"/>
        <v>4956.0733184814444</v>
      </c>
      <c r="L61" s="7">
        <f t="shared" si="31"/>
        <v>0.11391296479423796</v>
      </c>
      <c r="M61" s="3">
        <f t="shared" si="32"/>
        <v>564.56100544583887</v>
      </c>
      <c r="N61">
        <f t="shared" si="37"/>
        <v>0</v>
      </c>
      <c r="O61" s="3">
        <f t="shared" si="33"/>
        <v>4956.0733184814444</v>
      </c>
      <c r="P61" s="3">
        <f t="shared" si="34"/>
        <v>5764.0104598999014</v>
      </c>
      <c r="R61" s="3">
        <f t="shared" si="35"/>
        <v>10720.083778381346</v>
      </c>
      <c r="S61" s="3">
        <f t="shared" si="3"/>
        <v>720.08377838134584</v>
      </c>
      <c r="T61" s="7">
        <f t="shared" si="36"/>
        <v>7.200837783813463E-2</v>
      </c>
    </row>
    <row r="62" spans="1:20" x14ac:dyDescent="0.3">
      <c r="A62" s="2">
        <v>44180</v>
      </c>
      <c r="B62">
        <v>124.3399963378906</v>
      </c>
      <c r="C62">
        <v>127.90000152587891</v>
      </c>
      <c r="D62">
        <v>124.129997253418</v>
      </c>
      <c r="E62">
        <v>127.879997253418</v>
      </c>
      <c r="F62">
        <v>126.9347610473633</v>
      </c>
      <c r="G62" s="7">
        <f t="shared" si="5"/>
        <v>5.0090438237607726E-2</v>
      </c>
      <c r="I62" s="6">
        <f t="shared" si="28"/>
        <v>41</v>
      </c>
      <c r="J62" s="3">
        <f t="shared" si="29"/>
        <v>107.11005641550258</v>
      </c>
      <c r="K62" s="3">
        <f t="shared" si="30"/>
        <v>5204.3252029418954</v>
      </c>
      <c r="L62" s="7">
        <f t="shared" si="31"/>
        <v>0.15618026510849536</v>
      </c>
      <c r="M62" s="3">
        <f t="shared" si="32"/>
        <v>812.81288990628912</v>
      </c>
      <c r="N62">
        <f t="shared" si="37"/>
        <v>-1</v>
      </c>
      <c r="O62" s="3">
        <f t="shared" si="33"/>
        <v>5077.3904418945322</v>
      </c>
      <c r="P62" s="3">
        <f t="shared" si="34"/>
        <v>5890.9452209472647</v>
      </c>
      <c r="R62" s="3">
        <f t="shared" si="35"/>
        <v>10968.335662841797</v>
      </c>
      <c r="S62" s="3">
        <f t="shared" si="3"/>
        <v>968.33566284179688</v>
      </c>
      <c r="T62" s="7">
        <f t="shared" si="36"/>
        <v>9.6833566284179717E-2</v>
      </c>
    </row>
    <row r="63" spans="1:20" x14ac:dyDescent="0.3">
      <c r="A63" s="2">
        <v>44181</v>
      </c>
      <c r="B63">
        <v>127.4100036621094</v>
      </c>
      <c r="C63">
        <v>128.3699951171875</v>
      </c>
      <c r="D63">
        <v>126.55999755859381</v>
      </c>
      <c r="E63">
        <v>127.80999755859381</v>
      </c>
      <c r="F63">
        <v>126.8652648925781</v>
      </c>
      <c r="G63" s="7">
        <f t="shared" si="5"/>
        <v>-5.4749506133522363E-4</v>
      </c>
      <c r="I63" s="6">
        <f t="shared" si="28"/>
        <v>40</v>
      </c>
      <c r="J63" s="3">
        <f t="shared" si="29"/>
        <v>107.11005641550258</v>
      </c>
      <c r="K63" s="3">
        <f t="shared" si="30"/>
        <v>5074.6105957031241</v>
      </c>
      <c r="L63" s="7">
        <f t="shared" si="31"/>
        <v>0.15571802489675202</v>
      </c>
      <c r="M63" s="3">
        <f t="shared" si="32"/>
        <v>790.20833908302063</v>
      </c>
      <c r="N63">
        <f t="shared" si="37"/>
        <v>0</v>
      </c>
      <c r="O63" s="3">
        <f t="shared" si="33"/>
        <v>5074.6105957031241</v>
      </c>
      <c r="P63" s="3">
        <f t="shared" si="34"/>
        <v>5890.9452209472647</v>
      </c>
      <c r="R63" s="3">
        <f t="shared" si="35"/>
        <v>10965.555816650389</v>
      </c>
      <c r="S63" s="3">
        <f t="shared" si="3"/>
        <v>965.55581665038881</v>
      </c>
      <c r="T63" s="7">
        <f t="shared" si="36"/>
        <v>9.655558166503897E-2</v>
      </c>
    </row>
    <row r="64" spans="1:20" x14ac:dyDescent="0.3">
      <c r="A64" s="2">
        <v>44182</v>
      </c>
      <c r="B64">
        <v>128.8999938964844</v>
      </c>
      <c r="C64">
        <v>129.58000183105469</v>
      </c>
      <c r="D64">
        <v>128.03999328613281</v>
      </c>
      <c r="E64">
        <v>128.69999694824219</v>
      </c>
      <c r="F64">
        <v>127.7486877441406</v>
      </c>
      <c r="G64" s="7">
        <f t="shared" si="5"/>
        <v>6.9634730381915588E-3</v>
      </c>
      <c r="I64" s="6">
        <f t="shared" si="28"/>
        <v>40</v>
      </c>
      <c r="J64" s="3">
        <f t="shared" si="29"/>
        <v>107.11005641550258</v>
      </c>
      <c r="K64" s="3">
        <f t="shared" si="30"/>
        <v>5109.9475097656241</v>
      </c>
      <c r="L64" s="7">
        <f t="shared" si="31"/>
        <v>0.16155650357813278</v>
      </c>
      <c r="M64" s="3">
        <f t="shared" si="32"/>
        <v>825.54525314552075</v>
      </c>
      <c r="N64">
        <f t="shared" si="37"/>
        <v>0</v>
      </c>
      <c r="O64" s="3">
        <f t="shared" si="33"/>
        <v>5109.9475097656241</v>
      </c>
      <c r="P64" s="3">
        <f t="shared" si="34"/>
        <v>5890.9452209472647</v>
      </c>
      <c r="R64" s="3">
        <f t="shared" si="35"/>
        <v>11000.892730712889</v>
      </c>
      <c r="S64" s="3">
        <f t="shared" si="3"/>
        <v>1000.8927307128888</v>
      </c>
      <c r="T64" s="7">
        <f t="shared" si="36"/>
        <v>0.10008927307128879</v>
      </c>
    </row>
    <row r="65" spans="1:20" x14ac:dyDescent="0.3">
      <c r="A65" s="2">
        <v>44183</v>
      </c>
      <c r="B65">
        <v>128.96000671386719</v>
      </c>
      <c r="C65">
        <v>129.1000061035156</v>
      </c>
      <c r="D65">
        <v>126.120002746582</v>
      </c>
      <c r="E65">
        <v>126.6600036621094</v>
      </c>
      <c r="F65">
        <v>125.72377777099609</v>
      </c>
      <c r="G65" s="7">
        <f t="shared" si="5"/>
        <v>-1.5850730124132961E-2</v>
      </c>
      <c r="I65" s="6">
        <f t="shared" si="28"/>
        <v>40</v>
      </c>
      <c r="J65" s="3">
        <f t="shared" si="29"/>
        <v>107.11005641550258</v>
      </c>
      <c r="K65" s="3">
        <f t="shared" si="30"/>
        <v>5028.9511108398438</v>
      </c>
      <c r="L65" s="7">
        <f t="shared" si="31"/>
        <v>0.14805251389596419</v>
      </c>
      <c r="M65" s="3">
        <f t="shared" si="32"/>
        <v>744.54885421974052</v>
      </c>
      <c r="N65">
        <f t="shared" si="37"/>
        <v>0</v>
      </c>
      <c r="O65" s="3">
        <f t="shared" si="33"/>
        <v>5028.9511108398438</v>
      </c>
      <c r="P65" s="3">
        <f t="shared" si="34"/>
        <v>5890.9452209472647</v>
      </c>
      <c r="R65" s="3">
        <f t="shared" si="35"/>
        <v>10919.896331787109</v>
      </c>
      <c r="S65" s="3">
        <f t="shared" si="3"/>
        <v>919.89633178710938</v>
      </c>
      <c r="T65" s="7">
        <f t="shared" si="36"/>
        <v>9.1989633178710895E-2</v>
      </c>
    </row>
    <row r="66" spans="1:20" x14ac:dyDescent="0.3">
      <c r="A66" s="2">
        <v>44186</v>
      </c>
      <c r="B66">
        <v>125.01999664306641</v>
      </c>
      <c r="C66">
        <v>128.30999755859381</v>
      </c>
      <c r="D66">
        <v>123.4499969482422</v>
      </c>
      <c r="E66">
        <v>128.22999572753909</v>
      </c>
      <c r="F66">
        <v>127.28216552734381</v>
      </c>
      <c r="G66" s="7">
        <f t="shared" si="5"/>
        <v>1.2395330334300736E-2</v>
      </c>
      <c r="I66" s="6">
        <f t="shared" si="28"/>
        <v>40</v>
      </c>
      <c r="J66" s="3">
        <f t="shared" si="29"/>
        <v>107.11005641550258</v>
      </c>
      <c r="K66" s="3">
        <f t="shared" si="30"/>
        <v>5091.2866210937518</v>
      </c>
      <c r="L66" s="7">
        <f t="shared" si="31"/>
        <v>0.15848339025554747</v>
      </c>
      <c r="M66" s="3">
        <f t="shared" si="32"/>
        <v>806.8843644736487</v>
      </c>
      <c r="N66">
        <f t="shared" si="37"/>
        <v>0</v>
      </c>
      <c r="O66" s="3">
        <f t="shared" si="33"/>
        <v>5091.2866210937518</v>
      </c>
      <c r="P66" s="3">
        <f t="shared" si="34"/>
        <v>5890.9452209472647</v>
      </c>
      <c r="R66" s="3">
        <f t="shared" si="35"/>
        <v>10982.231842041016</v>
      </c>
      <c r="S66" s="3">
        <f t="shared" si="3"/>
        <v>982.23184204101563</v>
      </c>
      <c r="T66" s="7">
        <f t="shared" si="36"/>
        <v>9.8223184204101477E-2</v>
      </c>
    </row>
    <row r="67" spans="1:20" x14ac:dyDescent="0.3">
      <c r="A67" s="2">
        <v>44187</v>
      </c>
      <c r="B67">
        <v>131.61000061035159</v>
      </c>
      <c r="C67">
        <v>134.4100036621094</v>
      </c>
      <c r="D67">
        <v>129.6499938964844</v>
      </c>
      <c r="E67">
        <v>131.8800048828125</v>
      </c>
      <c r="F67">
        <v>130.90519714355469</v>
      </c>
      <c r="G67" s="7">
        <f t="shared" si="5"/>
        <v>2.8464566117336831E-2</v>
      </c>
      <c r="I67" s="6">
        <f t="shared" si="28"/>
        <v>40</v>
      </c>
      <c r="J67" s="3">
        <f t="shared" si="29"/>
        <v>107.11005641550258</v>
      </c>
      <c r="K67" s="3">
        <f t="shared" si="30"/>
        <v>5236.2078857421875</v>
      </c>
      <c r="L67" s="7">
        <f t="shared" si="31"/>
        <v>0.18177384280593245</v>
      </c>
      <c r="M67" s="3">
        <f t="shared" si="32"/>
        <v>951.80562912208427</v>
      </c>
      <c r="N67">
        <f t="shared" si="37"/>
        <v>-1</v>
      </c>
      <c r="O67" s="3">
        <f t="shared" si="33"/>
        <v>5105.3026885986328</v>
      </c>
      <c r="P67" s="3">
        <f t="shared" si="34"/>
        <v>6021.8504180908194</v>
      </c>
      <c r="R67" s="3">
        <f t="shared" si="35"/>
        <v>11127.153106689453</v>
      </c>
      <c r="S67" s="3">
        <f t="shared" si="3"/>
        <v>1127.1531066894531</v>
      </c>
      <c r="T67" s="7">
        <f t="shared" si="36"/>
        <v>0.11271531066894536</v>
      </c>
    </row>
    <row r="68" spans="1:20" x14ac:dyDescent="0.3">
      <c r="A68" s="2">
        <v>44188</v>
      </c>
      <c r="B68">
        <v>132.1600036621094</v>
      </c>
      <c r="C68">
        <v>132.42999267578119</v>
      </c>
      <c r="D68">
        <v>130.7799987792969</v>
      </c>
      <c r="E68">
        <v>130.96000671386719</v>
      </c>
      <c r="F68">
        <v>129.99198913574219</v>
      </c>
      <c r="G68" s="7">
        <f t="shared" si="5"/>
        <v>-6.9761020015962627E-3</v>
      </c>
      <c r="I68" s="6">
        <f t="shared" si="28"/>
        <v>39</v>
      </c>
      <c r="J68" s="3">
        <f t="shared" si="29"/>
        <v>107.11005641550258</v>
      </c>
      <c r="K68" s="3">
        <f t="shared" si="30"/>
        <v>5069.6875762939453</v>
      </c>
      <c r="L68" s="7">
        <f t="shared" si="31"/>
        <v>0.17602571414108825</v>
      </c>
      <c r="M68" s="3">
        <f t="shared" si="32"/>
        <v>892.39537608934461</v>
      </c>
      <c r="N68">
        <f t="shared" si="37"/>
        <v>0</v>
      </c>
      <c r="O68" s="3">
        <f t="shared" si="33"/>
        <v>5069.6875762939453</v>
      </c>
      <c r="P68" s="3">
        <f t="shared" si="34"/>
        <v>6021.8504180908194</v>
      </c>
      <c r="R68" s="3">
        <f t="shared" si="35"/>
        <v>11091.537994384766</v>
      </c>
      <c r="S68" s="3">
        <f t="shared" si="3"/>
        <v>1091.5379943847656</v>
      </c>
      <c r="T68" s="7">
        <f t="shared" si="36"/>
        <v>0.10915379943847658</v>
      </c>
    </row>
    <row r="69" spans="1:20" x14ac:dyDescent="0.3">
      <c r="A69" s="2">
        <v>44189</v>
      </c>
      <c r="B69">
        <v>131.32000732421881</v>
      </c>
      <c r="C69">
        <v>133.46000671386719</v>
      </c>
      <c r="D69">
        <v>131.1000061035156</v>
      </c>
      <c r="E69">
        <v>131.9700012207031</v>
      </c>
      <c r="F69">
        <v>130.9945068359375</v>
      </c>
      <c r="G69" s="7">
        <f t="shared" si="5"/>
        <v>7.7121498552379375E-3</v>
      </c>
      <c r="I69" s="6">
        <f t="shared" si="28"/>
        <v>39</v>
      </c>
      <c r="J69" s="3">
        <f t="shared" si="29"/>
        <v>107.11005641550258</v>
      </c>
      <c r="K69" s="3">
        <f t="shared" si="30"/>
        <v>5108.7857666015625</v>
      </c>
      <c r="L69" s="7">
        <f t="shared" si="31"/>
        <v>0.18233169464387322</v>
      </c>
      <c r="M69" s="3">
        <f t="shared" si="32"/>
        <v>931.49356639696191</v>
      </c>
      <c r="N69">
        <f t="shared" si="37"/>
        <v>0</v>
      </c>
      <c r="O69" s="3">
        <f t="shared" si="33"/>
        <v>5108.7857666015625</v>
      </c>
      <c r="P69" s="3">
        <f t="shared" si="34"/>
        <v>6021.8504180908194</v>
      </c>
      <c r="R69" s="3">
        <f t="shared" si="35"/>
        <v>11130.636184692383</v>
      </c>
      <c r="S69" s="3">
        <f t="shared" ref="S69:S132" si="38">R69-$J$1</f>
        <v>1130.6361846923828</v>
      </c>
      <c r="T69" s="7">
        <f t="shared" si="36"/>
        <v>0.11306361846923818</v>
      </c>
    </row>
    <row r="70" spans="1:20" x14ac:dyDescent="0.3">
      <c r="A70" s="2">
        <v>44193</v>
      </c>
      <c r="B70">
        <v>133.99000549316409</v>
      </c>
      <c r="C70">
        <v>137.3399963378906</v>
      </c>
      <c r="D70">
        <v>133.50999450683591</v>
      </c>
      <c r="E70">
        <v>136.69000244140619</v>
      </c>
      <c r="F70">
        <v>135.67964172363281</v>
      </c>
      <c r="G70" s="7">
        <f t="shared" ref="G70:G133" si="39">F70/F69-1</f>
        <v>3.5765888210588459E-2</v>
      </c>
      <c r="I70" s="6">
        <f t="shared" si="28"/>
        <v>39</v>
      </c>
      <c r="J70" s="3">
        <f t="shared" si="29"/>
        <v>107.11005641550258</v>
      </c>
      <c r="K70" s="3">
        <f t="shared" si="30"/>
        <v>5291.5060272216797</v>
      </c>
      <c r="L70" s="7">
        <f t="shared" si="31"/>
        <v>0.21056648547409862</v>
      </c>
      <c r="M70" s="3">
        <f t="shared" si="32"/>
        <v>1114.2138270170792</v>
      </c>
      <c r="N70">
        <f t="shared" si="37"/>
        <v>-2</v>
      </c>
      <c r="O70" s="3">
        <f t="shared" si="33"/>
        <v>5020.1467437744141</v>
      </c>
      <c r="P70" s="3">
        <f t="shared" si="34"/>
        <v>6293.209701538085</v>
      </c>
      <c r="R70" s="3">
        <f t="shared" si="35"/>
        <v>11313.3564453125</v>
      </c>
      <c r="S70" s="3">
        <f t="shared" si="38"/>
        <v>1313.3564453125</v>
      </c>
      <c r="T70" s="7">
        <f t="shared" si="36"/>
        <v>0.13133564453124991</v>
      </c>
    </row>
    <row r="71" spans="1:20" x14ac:dyDescent="0.3">
      <c r="A71" s="2">
        <v>44194</v>
      </c>
      <c r="B71">
        <v>138.05000305175781</v>
      </c>
      <c r="C71">
        <v>138.78999328613281</v>
      </c>
      <c r="D71">
        <v>134.3399963378906</v>
      </c>
      <c r="E71">
        <v>134.8699951171875</v>
      </c>
      <c r="F71">
        <v>133.8730773925781</v>
      </c>
      <c r="G71" s="7">
        <f t="shared" si="39"/>
        <v>-1.3314925571033864E-2</v>
      </c>
      <c r="I71" s="6">
        <f t="shared" si="28"/>
        <v>37</v>
      </c>
      <c r="J71" s="3">
        <f t="shared" si="29"/>
        <v>107.11005641550258</v>
      </c>
      <c r="K71" s="3">
        <f t="shared" si="30"/>
        <v>4953.3038635253897</v>
      </c>
      <c r="L71" s="7">
        <f t="shared" si="31"/>
        <v>0.1999133918360142</v>
      </c>
      <c r="M71" s="3">
        <f t="shared" si="32"/>
        <v>990.23177615179418</v>
      </c>
      <c r="N71">
        <f t="shared" si="37"/>
        <v>0</v>
      </c>
      <c r="O71" s="3">
        <f t="shared" si="33"/>
        <v>4953.3038635253897</v>
      </c>
      <c r="P71" s="3">
        <f t="shared" si="34"/>
        <v>6293.209701538085</v>
      </c>
      <c r="R71" s="3">
        <f t="shared" si="35"/>
        <v>11246.513565063475</v>
      </c>
      <c r="S71" s="3">
        <f t="shared" si="38"/>
        <v>1246.5135650634747</v>
      </c>
      <c r="T71" s="7">
        <f t="shared" si="36"/>
        <v>0.1246513565063474</v>
      </c>
    </row>
    <row r="72" spans="1:20" x14ac:dyDescent="0.3">
      <c r="A72" s="2">
        <v>44195</v>
      </c>
      <c r="B72">
        <v>135.58000183105469</v>
      </c>
      <c r="C72">
        <v>135.99000549316409</v>
      </c>
      <c r="D72">
        <v>133.3999938964844</v>
      </c>
      <c r="E72">
        <v>133.7200012207031</v>
      </c>
      <c r="F72">
        <v>132.73158264160159</v>
      </c>
      <c r="G72" s="7">
        <f t="shared" si="39"/>
        <v>-8.5266938895347533E-3</v>
      </c>
      <c r="I72" s="6">
        <f t="shared" si="28"/>
        <v>37</v>
      </c>
      <c r="J72" s="3">
        <f t="shared" si="29"/>
        <v>107.11005641550258</v>
      </c>
      <c r="K72" s="3">
        <f t="shared" si="30"/>
        <v>4911.0685577392587</v>
      </c>
      <c r="L72" s="7">
        <f t="shared" si="31"/>
        <v>0.19303262807678256</v>
      </c>
      <c r="M72" s="3">
        <f t="shared" si="32"/>
        <v>947.9964703656633</v>
      </c>
      <c r="N72">
        <f t="shared" si="37"/>
        <v>0</v>
      </c>
      <c r="O72" s="3">
        <f t="shared" si="33"/>
        <v>4911.0685577392587</v>
      </c>
      <c r="P72" s="3">
        <f t="shared" si="34"/>
        <v>6293.209701538085</v>
      </c>
      <c r="R72" s="3">
        <f t="shared" si="35"/>
        <v>11204.278259277344</v>
      </c>
      <c r="S72" s="3">
        <f t="shared" si="38"/>
        <v>1204.2782592773438</v>
      </c>
      <c r="T72" s="7">
        <f t="shared" si="36"/>
        <v>0.12042782592773427</v>
      </c>
    </row>
    <row r="73" spans="1:20" x14ac:dyDescent="0.3">
      <c r="A73" s="2">
        <v>44196</v>
      </c>
      <c r="B73">
        <v>134.08000183105469</v>
      </c>
      <c r="C73">
        <v>134.74000549316409</v>
      </c>
      <c r="D73">
        <v>131.7200012207031</v>
      </c>
      <c r="E73">
        <v>132.69000244140619</v>
      </c>
      <c r="F73">
        <v>131.7091979980469</v>
      </c>
      <c r="G73" s="7">
        <f t="shared" si="39"/>
        <v>-7.7026478793318365E-3</v>
      </c>
      <c r="I73" s="6">
        <f t="shared" si="28"/>
        <v>37</v>
      </c>
      <c r="J73" s="3">
        <f t="shared" si="29"/>
        <v>107.11005641550258</v>
      </c>
      <c r="K73" s="3">
        <f t="shared" si="30"/>
        <v>4873.2403259277353</v>
      </c>
      <c r="L73" s="7">
        <f t="shared" si="31"/>
        <v>0.18676859290350467</v>
      </c>
      <c r="M73" s="3">
        <f t="shared" si="32"/>
        <v>910.16823855413963</v>
      </c>
      <c r="N73">
        <f t="shared" si="37"/>
        <v>0</v>
      </c>
      <c r="O73" s="3">
        <f t="shared" si="33"/>
        <v>4873.2403259277353</v>
      </c>
      <c r="P73" s="3">
        <f t="shared" si="34"/>
        <v>6293.209701538085</v>
      </c>
      <c r="R73" s="3">
        <f t="shared" si="35"/>
        <v>11166.45002746582</v>
      </c>
      <c r="S73" s="3">
        <f t="shared" si="38"/>
        <v>1166.4500274658203</v>
      </c>
      <c r="T73" s="7">
        <f t="shared" si="36"/>
        <v>0.11664500274658196</v>
      </c>
    </row>
    <row r="74" spans="1:20" x14ac:dyDescent="0.3">
      <c r="A74" s="2">
        <v>44200</v>
      </c>
      <c r="B74">
        <v>133.52000427246091</v>
      </c>
      <c r="C74">
        <v>133.61000061035159</v>
      </c>
      <c r="D74">
        <v>126.7600021362305</v>
      </c>
      <c r="E74">
        <v>129.4100036621094</v>
      </c>
      <c r="F74">
        <v>128.4534606933594</v>
      </c>
      <c r="G74" s="7">
        <f t="shared" si="39"/>
        <v>-2.4719133926666026E-2</v>
      </c>
      <c r="I74" s="6">
        <f t="shared" si="28"/>
        <v>37</v>
      </c>
      <c r="J74" s="3">
        <f t="shared" si="29"/>
        <v>107.11005641550258</v>
      </c>
      <c r="K74" s="3">
        <f t="shared" si="30"/>
        <v>4752.7780456542978</v>
      </c>
      <c r="L74" s="7">
        <f t="shared" si="31"/>
        <v>0.16615670891738143</v>
      </c>
      <c r="M74" s="3">
        <f t="shared" si="32"/>
        <v>789.70595828070213</v>
      </c>
      <c r="N74">
        <f t="shared" si="37"/>
        <v>1</v>
      </c>
      <c r="O74" s="3">
        <f t="shared" si="33"/>
        <v>4881.2315063476572</v>
      </c>
      <c r="P74" s="3">
        <f t="shared" si="34"/>
        <v>6164.7562408447257</v>
      </c>
      <c r="R74" s="3">
        <f t="shared" si="35"/>
        <v>11045.987747192383</v>
      </c>
      <c r="S74" s="3">
        <f t="shared" si="38"/>
        <v>1045.9877471923828</v>
      </c>
      <c r="T74" s="7">
        <f t="shared" si="36"/>
        <v>0.10459877471923829</v>
      </c>
    </row>
    <row r="75" spans="1:20" x14ac:dyDescent="0.3">
      <c r="A75" s="2">
        <v>44201</v>
      </c>
      <c r="B75">
        <v>128.88999938964841</v>
      </c>
      <c r="C75">
        <v>131.74000549316409</v>
      </c>
      <c r="D75">
        <v>128.42999267578119</v>
      </c>
      <c r="E75">
        <v>131.00999450683591</v>
      </c>
      <c r="F75">
        <v>130.04161071777341</v>
      </c>
      <c r="G75" s="7">
        <f t="shared" si="39"/>
        <v>1.2363621936237301E-2</v>
      </c>
      <c r="I75" s="6">
        <f t="shared" si="28"/>
        <v>38</v>
      </c>
      <c r="J75" s="3">
        <f t="shared" si="29"/>
        <v>107.67172494913039</v>
      </c>
      <c r="K75" s="3">
        <f t="shared" si="30"/>
        <v>4941.5812072753897</v>
      </c>
      <c r="L75" s="7">
        <f t="shared" si="31"/>
        <v>0.17202098347729566</v>
      </c>
      <c r="M75" s="3">
        <f t="shared" si="32"/>
        <v>850.05565920843458</v>
      </c>
      <c r="N75">
        <f t="shared" si="37"/>
        <v>0</v>
      </c>
      <c r="O75" s="3">
        <f t="shared" si="33"/>
        <v>4941.5812072753897</v>
      </c>
      <c r="P75" s="3">
        <f t="shared" si="34"/>
        <v>6164.7562408447257</v>
      </c>
      <c r="R75" s="3">
        <f t="shared" si="35"/>
        <v>11106.337448120115</v>
      </c>
      <c r="S75" s="3">
        <f t="shared" si="38"/>
        <v>1106.3374481201154</v>
      </c>
      <c r="T75" s="7">
        <f t="shared" si="36"/>
        <v>0.1106337448120116</v>
      </c>
    </row>
    <row r="76" spans="1:20" x14ac:dyDescent="0.3">
      <c r="A76" s="2">
        <v>44202</v>
      </c>
      <c r="B76">
        <v>127.7200012207031</v>
      </c>
      <c r="C76">
        <v>131.05000305175781</v>
      </c>
      <c r="D76">
        <v>126.379997253418</v>
      </c>
      <c r="E76">
        <v>126.59999847412109</v>
      </c>
      <c r="F76">
        <v>125.6642227172852</v>
      </c>
      <c r="G76" s="7">
        <f t="shared" si="39"/>
        <v>-3.3661440952068467E-2</v>
      </c>
      <c r="I76" s="6">
        <f t="shared" si="28"/>
        <v>38</v>
      </c>
      <c r="J76" s="3">
        <f t="shared" si="29"/>
        <v>107.67172494913039</v>
      </c>
      <c r="K76" s="3">
        <f t="shared" si="30"/>
        <v>4775.2404632568378</v>
      </c>
      <c r="L76" s="7">
        <f t="shared" si="31"/>
        <v>0.14317915934301895</v>
      </c>
      <c r="M76" s="3">
        <f t="shared" si="32"/>
        <v>683.71491518988239</v>
      </c>
      <c r="N76">
        <f t="shared" si="37"/>
        <v>1</v>
      </c>
      <c r="O76" s="3">
        <f t="shared" si="33"/>
        <v>4900.9046859741229</v>
      </c>
      <c r="P76" s="3">
        <f t="shared" si="34"/>
        <v>6039.0920181274405</v>
      </c>
      <c r="R76" s="3">
        <f t="shared" si="35"/>
        <v>10939.996704101563</v>
      </c>
      <c r="S76" s="3">
        <f t="shared" si="38"/>
        <v>939.9967041015625</v>
      </c>
      <c r="T76" s="7">
        <f t="shared" si="36"/>
        <v>9.3999670410156222E-2</v>
      </c>
    </row>
    <row r="77" spans="1:20" x14ac:dyDescent="0.3">
      <c r="A77" s="2">
        <v>44203</v>
      </c>
      <c r="B77">
        <v>128.36000061035159</v>
      </c>
      <c r="C77">
        <v>131.6300048828125</v>
      </c>
      <c r="D77">
        <v>127.86000061035161</v>
      </c>
      <c r="E77">
        <v>130.91999816894531</v>
      </c>
      <c r="F77">
        <v>129.9522705078125</v>
      </c>
      <c r="G77" s="7">
        <f t="shared" si="39"/>
        <v>3.412305983202879E-2</v>
      </c>
      <c r="I77" s="6">
        <f t="shared" si="28"/>
        <v>39</v>
      </c>
      <c r="J77" s="3">
        <f t="shared" si="29"/>
        <v>108.13307104574974</v>
      </c>
      <c r="K77" s="3">
        <f t="shared" si="30"/>
        <v>5068.1385498046875</v>
      </c>
      <c r="L77" s="7">
        <f t="shared" si="31"/>
        <v>0.16790164093940185</v>
      </c>
      <c r="M77" s="3">
        <f t="shared" si="32"/>
        <v>850.94877902044743</v>
      </c>
      <c r="N77">
        <f t="shared" si="37"/>
        <v>0</v>
      </c>
      <c r="O77" s="3">
        <f t="shared" si="33"/>
        <v>5068.1385498046875</v>
      </c>
      <c r="P77" s="3">
        <f t="shared" si="34"/>
        <v>6039.0920181274405</v>
      </c>
      <c r="R77" s="3">
        <f t="shared" si="35"/>
        <v>11107.230567932129</v>
      </c>
      <c r="S77" s="3">
        <f t="shared" si="38"/>
        <v>1107.2305679321289</v>
      </c>
      <c r="T77" s="7">
        <f t="shared" si="36"/>
        <v>0.11072305679321293</v>
      </c>
    </row>
    <row r="78" spans="1:20" x14ac:dyDescent="0.3">
      <c r="A78" s="2">
        <v>44204</v>
      </c>
      <c r="B78">
        <v>132.42999267578119</v>
      </c>
      <c r="C78">
        <v>132.6300048828125</v>
      </c>
      <c r="D78">
        <v>130.22999572753909</v>
      </c>
      <c r="E78">
        <v>132.05000305175781</v>
      </c>
      <c r="F78">
        <v>131.07391357421881</v>
      </c>
      <c r="G78" s="7">
        <f t="shared" si="39"/>
        <v>8.6311925295592395E-3</v>
      </c>
      <c r="I78" s="6">
        <f t="shared" si="28"/>
        <v>39</v>
      </c>
      <c r="J78" s="3">
        <f t="shared" si="29"/>
        <v>108.13307104574974</v>
      </c>
      <c r="K78" s="3">
        <f t="shared" si="30"/>
        <v>5111.8826293945331</v>
      </c>
      <c r="L78" s="7">
        <f t="shared" si="31"/>
        <v>0.17502218330788699</v>
      </c>
      <c r="M78" s="3">
        <f t="shared" si="32"/>
        <v>894.69285861029334</v>
      </c>
      <c r="N78">
        <f t="shared" si="37"/>
        <v>0</v>
      </c>
      <c r="O78" s="3">
        <f t="shared" si="33"/>
        <v>5111.8826293945331</v>
      </c>
      <c r="P78" s="3">
        <f t="shared" si="34"/>
        <v>6039.0920181274405</v>
      </c>
      <c r="R78" s="3">
        <f t="shared" si="35"/>
        <v>11150.974647521973</v>
      </c>
      <c r="S78" s="3">
        <f t="shared" si="38"/>
        <v>1150.9746475219727</v>
      </c>
      <c r="T78" s="7">
        <f t="shared" si="36"/>
        <v>0.11509746475219718</v>
      </c>
    </row>
    <row r="79" spans="1:20" x14ac:dyDescent="0.3">
      <c r="A79" s="2">
        <v>44207</v>
      </c>
      <c r="B79">
        <v>129.19000244140619</v>
      </c>
      <c r="C79">
        <v>130.16999816894531</v>
      </c>
      <c r="D79">
        <v>128.5</v>
      </c>
      <c r="E79">
        <v>128.97999572753909</v>
      </c>
      <c r="F79">
        <v>128.02662658691409</v>
      </c>
      <c r="G79" s="7">
        <f t="shared" si="39"/>
        <v>-2.3248615259963468E-2</v>
      </c>
      <c r="I79" s="6">
        <f t="shared" si="28"/>
        <v>39</v>
      </c>
      <c r="J79" s="3">
        <f t="shared" si="29"/>
        <v>108.13307104574974</v>
      </c>
      <c r="K79" s="3">
        <f t="shared" si="30"/>
        <v>4993.0384368896493</v>
      </c>
      <c r="L79" s="7">
        <f t="shared" si="31"/>
        <v>0.15538607922047454</v>
      </c>
      <c r="M79" s="3">
        <f t="shared" si="32"/>
        <v>775.84866610540939</v>
      </c>
      <c r="N79">
        <f t="shared" si="37"/>
        <v>0</v>
      </c>
      <c r="O79" s="3">
        <f t="shared" si="33"/>
        <v>4993.0384368896493</v>
      </c>
      <c r="P79" s="3">
        <f t="shared" si="34"/>
        <v>6039.0920181274405</v>
      </c>
      <c r="R79" s="3">
        <f t="shared" si="35"/>
        <v>11032.13045501709</v>
      </c>
      <c r="S79" s="3">
        <f t="shared" si="38"/>
        <v>1032.1304550170898</v>
      </c>
      <c r="T79" s="7">
        <f t="shared" si="36"/>
        <v>0.10321304550170907</v>
      </c>
    </row>
    <row r="80" spans="1:20" x14ac:dyDescent="0.3">
      <c r="A80" s="2">
        <v>44208</v>
      </c>
      <c r="B80">
        <v>128.5</v>
      </c>
      <c r="C80">
        <v>129.69000244140619</v>
      </c>
      <c r="D80">
        <v>126.86000061035161</v>
      </c>
      <c r="E80">
        <v>128.80000305175781</v>
      </c>
      <c r="F80">
        <v>127.84796142578119</v>
      </c>
      <c r="G80" s="7">
        <f t="shared" si="39"/>
        <v>-1.3955312726420255E-3</v>
      </c>
      <c r="I80" s="6">
        <f t="shared" si="28"/>
        <v>39</v>
      </c>
      <c r="J80" s="3">
        <f t="shared" si="29"/>
        <v>108.13307104574974</v>
      </c>
      <c r="K80" s="3">
        <f t="shared" si="30"/>
        <v>4986.0704956054669</v>
      </c>
      <c r="L80" s="7">
        <f t="shared" si="31"/>
        <v>0.15420574689003874</v>
      </c>
      <c r="M80" s="3">
        <f t="shared" si="32"/>
        <v>768.88072482122664</v>
      </c>
      <c r="N80">
        <f t="shared" si="37"/>
        <v>0</v>
      </c>
      <c r="O80" s="3">
        <f t="shared" si="33"/>
        <v>4986.0704956054669</v>
      </c>
      <c r="P80" s="3">
        <f t="shared" si="34"/>
        <v>6039.0920181274405</v>
      </c>
      <c r="R80" s="3">
        <f t="shared" si="35"/>
        <v>11025.162513732907</v>
      </c>
      <c r="S80" s="3">
        <f t="shared" si="38"/>
        <v>1025.1625137329065</v>
      </c>
      <c r="T80" s="7">
        <f t="shared" si="36"/>
        <v>0.10251625137329068</v>
      </c>
    </row>
    <row r="81" spans="1:20" x14ac:dyDescent="0.3">
      <c r="A81" s="2">
        <v>44209</v>
      </c>
      <c r="B81">
        <v>128.75999450683591</v>
      </c>
      <c r="C81">
        <v>131.44999694824219</v>
      </c>
      <c r="D81">
        <v>128.49000549316409</v>
      </c>
      <c r="E81">
        <v>130.88999938964841</v>
      </c>
      <c r="F81">
        <v>129.92250061035159</v>
      </c>
      <c r="G81" s="7">
        <f t="shared" si="39"/>
        <v>1.6226611370527833E-2</v>
      </c>
      <c r="I81" s="6">
        <f t="shared" si="28"/>
        <v>39</v>
      </c>
      <c r="J81" s="3">
        <f t="shared" si="29"/>
        <v>108.13307104574974</v>
      </c>
      <c r="K81" s="3">
        <f t="shared" si="30"/>
        <v>5066.9775238037118</v>
      </c>
      <c r="L81" s="7">
        <f t="shared" si="31"/>
        <v>0.1677109774076021</v>
      </c>
      <c r="M81" s="3">
        <f t="shared" si="32"/>
        <v>849.78775301947201</v>
      </c>
      <c r="N81">
        <f t="shared" si="37"/>
        <v>0</v>
      </c>
      <c r="O81" s="3">
        <f t="shared" si="33"/>
        <v>5066.9775238037118</v>
      </c>
      <c r="P81" s="3">
        <f t="shared" si="34"/>
        <v>6039.0920181274405</v>
      </c>
      <c r="R81" s="3">
        <f t="shared" si="35"/>
        <v>11106.069541931152</v>
      </c>
      <c r="S81" s="3">
        <f t="shared" si="38"/>
        <v>1106.0695419311523</v>
      </c>
      <c r="T81" s="7">
        <f t="shared" si="36"/>
        <v>0.11060695419311517</v>
      </c>
    </row>
    <row r="82" spans="1:20" x14ac:dyDescent="0.3">
      <c r="A82" s="2">
        <v>44210</v>
      </c>
      <c r="B82">
        <v>130.80000305175781</v>
      </c>
      <c r="C82">
        <v>131</v>
      </c>
      <c r="D82">
        <v>128.75999450683591</v>
      </c>
      <c r="E82">
        <v>128.9100036621094</v>
      </c>
      <c r="F82">
        <v>127.95713806152339</v>
      </c>
      <c r="G82" s="7">
        <f t="shared" si="39"/>
        <v>-1.512719151490538E-2</v>
      </c>
      <c r="I82" s="6">
        <f t="shared" ref="I82:I145" si="40">I81+N81</f>
        <v>39</v>
      </c>
      <c r="J82" s="3">
        <f t="shared" ref="J82:J145" si="41">IF(N81&gt;0,(I81*J81+N81*F81)/I82,J81)</f>
        <v>108.13307104574974</v>
      </c>
      <c r="K82" s="3">
        <f t="shared" ref="K82:K145" si="42">I82*F82</f>
        <v>4990.3283843994122</v>
      </c>
      <c r="L82" s="7">
        <f t="shared" ref="L82:L145" si="43">1-J82/F82</f>
        <v>0.15492740237939673</v>
      </c>
      <c r="M82" s="3">
        <f t="shared" ref="M82:M145" si="44">K82*L82</f>
        <v>773.13861361517252</v>
      </c>
      <c r="N82">
        <f t="shared" si="37"/>
        <v>0</v>
      </c>
      <c r="O82" s="3">
        <f t="shared" ref="O82:O145" si="45">K82+N82*F82</f>
        <v>4990.3283843994122</v>
      </c>
      <c r="P82" s="3">
        <f t="shared" ref="P82:P145" si="46">P81-N82*F82</f>
        <v>6039.0920181274405</v>
      </c>
      <c r="R82" s="3">
        <f t="shared" ref="R82:R145" si="47">P82+F82*(I82+N82)</f>
        <v>11029.420402526852</v>
      </c>
      <c r="S82" s="3">
        <f t="shared" si="38"/>
        <v>1029.4204025268518</v>
      </c>
      <c r="T82" s="7">
        <f t="shared" ref="T82:T145" si="48">R82/$J$1-1</f>
        <v>0.10294204025268527</v>
      </c>
    </row>
    <row r="83" spans="1:20" x14ac:dyDescent="0.3">
      <c r="A83" s="2">
        <v>44211</v>
      </c>
      <c r="B83">
        <v>128.7799987792969</v>
      </c>
      <c r="C83">
        <v>130.2200012207031</v>
      </c>
      <c r="D83">
        <v>127</v>
      </c>
      <c r="E83">
        <v>127.13999938964839</v>
      </c>
      <c r="F83">
        <v>126.2002258300781</v>
      </c>
      <c r="G83" s="7">
        <f t="shared" si="39"/>
        <v>-1.3730474579703E-2</v>
      </c>
      <c r="I83" s="6">
        <f t="shared" si="40"/>
        <v>39</v>
      </c>
      <c r="J83" s="3">
        <f t="shared" si="41"/>
        <v>108.13307104574974</v>
      </c>
      <c r="K83" s="3">
        <f t="shared" si="42"/>
        <v>4921.808807373046</v>
      </c>
      <c r="L83" s="7">
        <f t="shared" si="43"/>
        <v>0.14316261849368495</v>
      </c>
      <c r="M83" s="3">
        <f t="shared" si="44"/>
        <v>704.6190365888059</v>
      </c>
      <c r="N83">
        <f t="shared" si="37"/>
        <v>0</v>
      </c>
      <c r="O83" s="3">
        <f t="shared" si="45"/>
        <v>4921.808807373046</v>
      </c>
      <c r="P83" s="3">
        <f t="shared" si="46"/>
        <v>6039.0920181274405</v>
      </c>
      <c r="R83" s="3">
        <f t="shared" si="47"/>
        <v>10960.900825500486</v>
      </c>
      <c r="S83" s="3">
        <f t="shared" si="38"/>
        <v>960.90082550048646</v>
      </c>
      <c r="T83" s="7">
        <f t="shared" si="48"/>
        <v>9.6090082550048583E-2</v>
      </c>
    </row>
    <row r="84" spans="1:20" x14ac:dyDescent="0.3">
      <c r="A84" s="2">
        <v>44215</v>
      </c>
      <c r="B84">
        <v>127.7799987792969</v>
      </c>
      <c r="C84">
        <v>128.71000671386719</v>
      </c>
      <c r="D84">
        <v>126.94000244140619</v>
      </c>
      <c r="E84">
        <v>127.8300018310547</v>
      </c>
      <c r="F84">
        <v>126.885124206543</v>
      </c>
      <c r="G84" s="7">
        <f t="shared" si="39"/>
        <v>5.4270772651949795E-3</v>
      </c>
      <c r="I84" s="6">
        <f t="shared" si="40"/>
        <v>39</v>
      </c>
      <c r="J84" s="3">
        <f t="shared" si="41"/>
        <v>108.13307104574974</v>
      </c>
      <c r="K84" s="3">
        <f t="shared" si="42"/>
        <v>4948.5198440551767</v>
      </c>
      <c r="L84" s="7">
        <f t="shared" si="43"/>
        <v>0.14778764081334506</v>
      </c>
      <c r="M84" s="3">
        <f t="shared" si="44"/>
        <v>731.33007327093674</v>
      </c>
      <c r="N84">
        <f t="shared" si="37"/>
        <v>0</v>
      </c>
      <c r="O84" s="3">
        <f t="shared" si="45"/>
        <v>4948.5198440551767</v>
      </c>
      <c r="P84" s="3">
        <f t="shared" si="46"/>
        <v>6039.0920181274405</v>
      </c>
      <c r="R84" s="3">
        <f t="shared" si="47"/>
        <v>10987.611862182617</v>
      </c>
      <c r="S84" s="3">
        <f t="shared" si="38"/>
        <v>987.61186218261719</v>
      </c>
      <c r="T84" s="7">
        <f t="shared" si="48"/>
        <v>9.8761186218261798E-2</v>
      </c>
    </row>
    <row r="85" spans="1:20" x14ac:dyDescent="0.3">
      <c r="A85" s="2">
        <v>44216</v>
      </c>
      <c r="B85">
        <v>128.6600036621094</v>
      </c>
      <c r="C85">
        <v>132.49000549316409</v>
      </c>
      <c r="D85">
        <v>128.55000305175781</v>
      </c>
      <c r="E85">
        <v>132.0299987792969</v>
      </c>
      <c r="F85">
        <v>131.05406188964841</v>
      </c>
      <c r="G85" s="7">
        <f t="shared" si="39"/>
        <v>3.2856000332389224E-2</v>
      </c>
      <c r="I85" s="6">
        <f t="shared" si="40"/>
        <v>39</v>
      </c>
      <c r="J85" s="3">
        <f t="shared" si="41"/>
        <v>108.13307104574974</v>
      </c>
      <c r="K85" s="3">
        <f t="shared" si="42"/>
        <v>5111.1084136962882</v>
      </c>
      <c r="L85" s="7">
        <f t="shared" si="43"/>
        <v>0.17489721809003411</v>
      </c>
      <c r="M85" s="3">
        <f t="shared" si="44"/>
        <v>893.91864291204797</v>
      </c>
      <c r="N85">
        <f t="shared" si="37"/>
        <v>0</v>
      </c>
      <c r="O85" s="3">
        <f t="shared" si="45"/>
        <v>5111.1084136962882</v>
      </c>
      <c r="P85" s="3">
        <f t="shared" si="46"/>
        <v>6039.0920181274405</v>
      </c>
      <c r="R85" s="3">
        <f t="shared" si="47"/>
        <v>11150.200431823729</v>
      </c>
      <c r="S85" s="3">
        <f t="shared" si="38"/>
        <v>1150.2004318237286</v>
      </c>
      <c r="T85" s="7">
        <f t="shared" si="48"/>
        <v>0.11502004318237291</v>
      </c>
    </row>
    <row r="86" spans="1:20" x14ac:dyDescent="0.3">
      <c r="A86" s="2">
        <v>44217</v>
      </c>
      <c r="B86">
        <v>133.80000305175781</v>
      </c>
      <c r="C86">
        <v>139.66999816894531</v>
      </c>
      <c r="D86">
        <v>133.5899963378906</v>
      </c>
      <c r="E86">
        <v>136.8699951171875</v>
      </c>
      <c r="F86">
        <v>135.8583068847656</v>
      </c>
      <c r="G86" s="7">
        <f t="shared" si="39"/>
        <v>3.6658497461623973E-2</v>
      </c>
      <c r="I86" s="6">
        <f t="shared" si="40"/>
        <v>39</v>
      </c>
      <c r="J86" s="3">
        <f t="shared" si="41"/>
        <v>108.13307104574974</v>
      </c>
      <c r="K86" s="3">
        <f t="shared" si="42"/>
        <v>5298.4739685058585</v>
      </c>
      <c r="L86" s="7">
        <f t="shared" si="43"/>
        <v>0.20407464567133371</v>
      </c>
      <c r="M86" s="3">
        <f t="shared" si="44"/>
        <v>1081.2841977216185</v>
      </c>
      <c r="N86">
        <f t="shared" ref="N86:N149" si="49">IF((K86-$J$1*$M$1)&gt;=F86,-ROUNDDOWN((K86-$J$1*$M$1)/F86,0),-ROUNDDOWN((K86-$J$1*$M$1)/F86,0))</f>
        <v>-2</v>
      </c>
      <c r="O86" s="3">
        <f t="shared" si="45"/>
        <v>5026.7573547363272</v>
      </c>
      <c r="P86" s="3">
        <f t="shared" si="46"/>
        <v>6310.8086318969717</v>
      </c>
      <c r="R86" s="3">
        <f t="shared" si="47"/>
        <v>11337.565986633299</v>
      </c>
      <c r="S86" s="3">
        <f t="shared" si="38"/>
        <v>1337.565986633299</v>
      </c>
      <c r="T86" s="7">
        <f t="shared" si="48"/>
        <v>0.13375659866333001</v>
      </c>
    </row>
    <row r="87" spans="1:20" x14ac:dyDescent="0.3">
      <c r="A87" s="2">
        <v>44218</v>
      </c>
      <c r="B87">
        <v>136.2799987792969</v>
      </c>
      <c r="C87">
        <v>139.8500061035156</v>
      </c>
      <c r="D87">
        <v>135.02000427246091</v>
      </c>
      <c r="E87">
        <v>139.07000732421881</v>
      </c>
      <c r="F87">
        <v>138.04203796386719</v>
      </c>
      <c r="G87" s="7">
        <f t="shared" si="39"/>
        <v>1.6073592621420163E-2</v>
      </c>
      <c r="I87" s="6">
        <f t="shared" si="40"/>
        <v>37</v>
      </c>
      <c r="J87" s="3">
        <f t="shared" si="41"/>
        <v>108.13307104574974</v>
      </c>
      <c r="K87" s="3">
        <f t="shared" si="42"/>
        <v>5107.5554046630859</v>
      </c>
      <c r="L87" s="7">
        <f t="shared" si="43"/>
        <v>0.21666564301192204</v>
      </c>
      <c r="M87" s="3">
        <f t="shared" si="44"/>
        <v>1106.6317759703452</v>
      </c>
      <c r="N87">
        <f t="shared" si="49"/>
        <v>0</v>
      </c>
      <c r="O87" s="3">
        <f t="shared" si="45"/>
        <v>5107.5554046630859</v>
      </c>
      <c r="P87" s="3">
        <f t="shared" si="46"/>
        <v>6310.8086318969717</v>
      </c>
      <c r="R87" s="3">
        <f t="shared" si="47"/>
        <v>11418.364036560059</v>
      </c>
      <c r="S87" s="3">
        <f t="shared" si="38"/>
        <v>1418.3640365600586</v>
      </c>
      <c r="T87" s="7">
        <f t="shared" si="48"/>
        <v>0.14183640365600581</v>
      </c>
    </row>
    <row r="88" spans="1:20" x14ac:dyDescent="0.3">
      <c r="A88" s="2">
        <v>44221</v>
      </c>
      <c r="B88">
        <v>143.07000732421881</v>
      </c>
      <c r="C88">
        <v>145.0899963378906</v>
      </c>
      <c r="D88">
        <v>136.53999328613281</v>
      </c>
      <c r="E88">
        <v>142.91999816894531</v>
      </c>
      <c r="F88">
        <v>141.86357116699219</v>
      </c>
      <c r="G88" s="7">
        <f t="shared" si="39"/>
        <v>2.7683836456582123E-2</v>
      </c>
      <c r="I88" s="6">
        <f t="shared" si="40"/>
        <v>37</v>
      </c>
      <c r="J88" s="3">
        <f t="shared" si="41"/>
        <v>108.13307104574974</v>
      </c>
      <c r="K88" s="3">
        <f t="shared" si="42"/>
        <v>5248.9521331787109</v>
      </c>
      <c r="L88" s="7">
        <f t="shared" si="43"/>
        <v>0.23776717196507891</v>
      </c>
      <c r="M88" s="3">
        <f t="shared" si="44"/>
        <v>1248.0285044859704</v>
      </c>
      <c r="N88">
        <f t="shared" si="49"/>
        <v>-1</v>
      </c>
      <c r="O88" s="3">
        <f t="shared" si="45"/>
        <v>5107.0885620117188</v>
      </c>
      <c r="P88" s="3">
        <f t="shared" si="46"/>
        <v>6452.6722030639639</v>
      </c>
      <c r="R88" s="3">
        <f t="shared" si="47"/>
        <v>11559.760765075684</v>
      </c>
      <c r="S88" s="3">
        <f t="shared" si="38"/>
        <v>1559.7607650756836</v>
      </c>
      <c r="T88" s="7">
        <f t="shared" si="48"/>
        <v>0.1559760765075684</v>
      </c>
    </row>
    <row r="89" spans="1:20" x14ac:dyDescent="0.3">
      <c r="A89" s="2">
        <v>44222</v>
      </c>
      <c r="B89">
        <v>143.6000061035156</v>
      </c>
      <c r="C89">
        <v>144.30000305175781</v>
      </c>
      <c r="D89">
        <v>141.3699951171875</v>
      </c>
      <c r="E89">
        <v>143.1600036621094</v>
      </c>
      <c r="F89">
        <v>142.10182189941409</v>
      </c>
      <c r="G89" s="7">
        <f t="shared" si="39"/>
        <v>1.6794356046587744E-3</v>
      </c>
      <c r="I89" s="6">
        <f t="shared" si="40"/>
        <v>36</v>
      </c>
      <c r="J89" s="3">
        <f t="shared" si="41"/>
        <v>108.13307104574974</v>
      </c>
      <c r="K89" s="3">
        <f t="shared" si="42"/>
        <v>5115.6655883789072</v>
      </c>
      <c r="L89" s="7">
        <f t="shared" si="43"/>
        <v>0.23904514663935073</v>
      </c>
      <c r="M89" s="3">
        <f t="shared" si="44"/>
        <v>1222.8750307319162</v>
      </c>
      <c r="N89">
        <f t="shared" si="49"/>
        <v>0</v>
      </c>
      <c r="O89" s="3">
        <f t="shared" si="45"/>
        <v>5115.6655883789072</v>
      </c>
      <c r="P89" s="3">
        <f t="shared" si="46"/>
        <v>6452.6722030639639</v>
      </c>
      <c r="R89" s="3">
        <f t="shared" si="47"/>
        <v>11568.337791442871</v>
      </c>
      <c r="S89" s="3">
        <f t="shared" si="38"/>
        <v>1568.3377914428711</v>
      </c>
      <c r="T89" s="7">
        <f t="shared" si="48"/>
        <v>0.15683377914428709</v>
      </c>
    </row>
    <row r="90" spans="1:20" x14ac:dyDescent="0.3">
      <c r="A90" s="2">
        <v>44223</v>
      </c>
      <c r="B90">
        <v>143.42999267578119</v>
      </c>
      <c r="C90">
        <v>144.30000305175781</v>
      </c>
      <c r="D90">
        <v>140.4100036621094</v>
      </c>
      <c r="E90">
        <v>142.05999755859381</v>
      </c>
      <c r="F90">
        <v>141.00993347167969</v>
      </c>
      <c r="G90" s="7">
        <f t="shared" si="39"/>
        <v>-7.6838453803026452E-3</v>
      </c>
      <c r="I90" s="6">
        <f t="shared" si="40"/>
        <v>36</v>
      </c>
      <c r="J90" s="3">
        <f t="shared" si="41"/>
        <v>108.13307104574974</v>
      </c>
      <c r="K90" s="3">
        <f t="shared" si="42"/>
        <v>5076.3576049804688</v>
      </c>
      <c r="L90" s="7">
        <f t="shared" si="43"/>
        <v>0.23315281141192012</v>
      </c>
      <c r="M90" s="3">
        <f t="shared" si="44"/>
        <v>1183.5670473334778</v>
      </c>
      <c r="N90">
        <f t="shared" si="49"/>
        <v>0</v>
      </c>
      <c r="O90" s="3">
        <f t="shared" si="45"/>
        <v>5076.3576049804688</v>
      </c>
      <c r="P90" s="3">
        <f t="shared" si="46"/>
        <v>6452.6722030639639</v>
      </c>
      <c r="R90" s="3">
        <f t="shared" si="47"/>
        <v>11529.029808044434</v>
      </c>
      <c r="S90" s="3">
        <f t="shared" si="38"/>
        <v>1529.0298080444336</v>
      </c>
      <c r="T90" s="7">
        <f t="shared" si="48"/>
        <v>0.15290298080444331</v>
      </c>
    </row>
    <row r="91" spans="1:20" x14ac:dyDescent="0.3">
      <c r="A91" s="2">
        <v>44224</v>
      </c>
      <c r="B91">
        <v>139.52000427246091</v>
      </c>
      <c r="C91">
        <v>141.99000549316409</v>
      </c>
      <c r="D91">
        <v>136.69999694824219</v>
      </c>
      <c r="E91">
        <v>137.0899963378906</v>
      </c>
      <c r="F91">
        <v>136.07667541503909</v>
      </c>
      <c r="G91" s="7">
        <f t="shared" si="39"/>
        <v>-3.4985181080390948E-2</v>
      </c>
      <c r="I91" s="6">
        <f t="shared" si="40"/>
        <v>36</v>
      </c>
      <c r="J91" s="3">
        <f t="shared" si="41"/>
        <v>108.13307104574974</v>
      </c>
      <c r="K91" s="3">
        <f t="shared" si="42"/>
        <v>4898.7603149414072</v>
      </c>
      <c r="L91" s="7">
        <f t="shared" si="43"/>
        <v>0.20535190387375557</v>
      </c>
      <c r="M91" s="3">
        <f t="shared" si="44"/>
        <v>1005.9697572944164</v>
      </c>
      <c r="N91">
        <f t="shared" si="49"/>
        <v>0</v>
      </c>
      <c r="O91" s="3">
        <f t="shared" si="45"/>
        <v>4898.7603149414072</v>
      </c>
      <c r="P91" s="3">
        <f t="shared" si="46"/>
        <v>6452.6722030639639</v>
      </c>
      <c r="R91" s="3">
        <f t="shared" si="47"/>
        <v>11351.432518005371</v>
      </c>
      <c r="S91" s="3">
        <f t="shared" si="38"/>
        <v>1351.4325180053711</v>
      </c>
      <c r="T91" s="7">
        <f t="shared" si="48"/>
        <v>0.1351432518005371</v>
      </c>
    </row>
    <row r="92" spans="1:20" x14ac:dyDescent="0.3">
      <c r="A92" s="2">
        <v>44225</v>
      </c>
      <c r="B92">
        <v>135.83000183105469</v>
      </c>
      <c r="C92">
        <v>136.74000549316409</v>
      </c>
      <c r="D92">
        <v>130.21000671386719</v>
      </c>
      <c r="E92">
        <v>131.96000671386719</v>
      </c>
      <c r="F92">
        <v>130.9845886230469</v>
      </c>
      <c r="G92" s="7">
        <f t="shared" si="39"/>
        <v>-3.742071722770357E-2</v>
      </c>
      <c r="I92" s="6">
        <f t="shared" si="40"/>
        <v>36</v>
      </c>
      <c r="J92" s="3">
        <f t="shared" si="41"/>
        <v>108.13307104574974</v>
      </c>
      <c r="K92" s="3">
        <f t="shared" si="42"/>
        <v>4715.4451904296884</v>
      </c>
      <c r="L92" s="7">
        <f t="shared" si="43"/>
        <v>0.174459589616762</v>
      </c>
      <c r="M92" s="3">
        <f t="shared" si="44"/>
        <v>822.6546327826976</v>
      </c>
      <c r="N92">
        <f t="shared" si="49"/>
        <v>2</v>
      </c>
      <c r="O92" s="3">
        <f t="shared" si="45"/>
        <v>4977.4143676757822</v>
      </c>
      <c r="P92" s="3">
        <f t="shared" si="46"/>
        <v>6190.7030258178702</v>
      </c>
      <c r="R92" s="3">
        <f t="shared" si="47"/>
        <v>11168.117393493652</v>
      </c>
      <c r="S92" s="3">
        <f t="shared" si="38"/>
        <v>1168.1173934936523</v>
      </c>
      <c r="T92" s="7">
        <f t="shared" si="48"/>
        <v>0.11681173934936528</v>
      </c>
    </row>
    <row r="93" spans="1:20" x14ac:dyDescent="0.3">
      <c r="A93" s="2">
        <v>44228</v>
      </c>
      <c r="B93">
        <v>133.75</v>
      </c>
      <c r="C93">
        <v>135.3800048828125</v>
      </c>
      <c r="D93">
        <v>130.92999267578119</v>
      </c>
      <c r="E93">
        <v>134.13999938964841</v>
      </c>
      <c r="F93">
        <v>133.14848327636719</v>
      </c>
      <c r="G93" s="7">
        <f t="shared" si="39"/>
        <v>1.6520223303121861E-2</v>
      </c>
      <c r="I93" s="6">
        <f t="shared" si="40"/>
        <v>38</v>
      </c>
      <c r="J93" s="3">
        <f t="shared" si="41"/>
        <v>109.33578249718644</v>
      </c>
      <c r="K93" s="3">
        <f t="shared" si="42"/>
        <v>5059.6423645019531</v>
      </c>
      <c r="L93" s="7">
        <f t="shared" si="43"/>
        <v>0.17884319966119588</v>
      </c>
      <c r="M93" s="3">
        <f t="shared" si="44"/>
        <v>904.882629608868</v>
      </c>
      <c r="N93">
        <f t="shared" si="49"/>
        <v>0</v>
      </c>
      <c r="O93" s="3">
        <f t="shared" si="45"/>
        <v>5059.6423645019531</v>
      </c>
      <c r="P93" s="3">
        <f t="shared" si="46"/>
        <v>6190.7030258178702</v>
      </c>
      <c r="R93" s="3">
        <f t="shared" si="47"/>
        <v>11250.345390319824</v>
      </c>
      <c r="S93" s="3">
        <f t="shared" si="38"/>
        <v>1250.3453903198242</v>
      </c>
      <c r="T93" s="7">
        <f t="shared" si="48"/>
        <v>0.12503453903198247</v>
      </c>
    </row>
    <row r="94" spans="1:20" x14ac:dyDescent="0.3">
      <c r="A94" s="2">
        <v>44229</v>
      </c>
      <c r="B94">
        <v>135.72999572753909</v>
      </c>
      <c r="C94">
        <v>136.30999755859381</v>
      </c>
      <c r="D94">
        <v>134.61000061035159</v>
      </c>
      <c r="E94">
        <v>134.99000549316409</v>
      </c>
      <c r="F94">
        <v>133.9922180175781</v>
      </c>
      <c r="G94" s="7">
        <f t="shared" si="39"/>
        <v>6.336795736979095E-3</v>
      </c>
      <c r="I94" s="6">
        <f t="shared" si="40"/>
        <v>38</v>
      </c>
      <c r="J94" s="3">
        <f t="shared" si="41"/>
        <v>109.33578249718644</v>
      </c>
      <c r="K94" s="3">
        <f t="shared" si="42"/>
        <v>5091.7042846679678</v>
      </c>
      <c r="L94" s="7">
        <f t="shared" si="43"/>
        <v>0.18401393666874777</v>
      </c>
      <c r="M94" s="3">
        <f t="shared" si="44"/>
        <v>936.94454977488306</v>
      </c>
      <c r="N94">
        <f t="shared" si="49"/>
        <v>0</v>
      </c>
      <c r="O94" s="3">
        <f t="shared" si="45"/>
        <v>5091.7042846679678</v>
      </c>
      <c r="P94" s="3">
        <f t="shared" si="46"/>
        <v>6190.7030258178702</v>
      </c>
      <c r="R94" s="3">
        <f t="shared" si="47"/>
        <v>11282.407310485838</v>
      </c>
      <c r="S94" s="3">
        <f t="shared" si="38"/>
        <v>1282.407310485838</v>
      </c>
      <c r="T94" s="7">
        <f t="shared" si="48"/>
        <v>0.1282407310485838</v>
      </c>
    </row>
    <row r="95" spans="1:20" x14ac:dyDescent="0.3">
      <c r="A95" s="2">
        <v>44230</v>
      </c>
      <c r="B95">
        <v>135.75999450683591</v>
      </c>
      <c r="C95">
        <v>135.77000427246091</v>
      </c>
      <c r="D95">
        <v>133.61000061035159</v>
      </c>
      <c r="E95">
        <v>133.94000244140619</v>
      </c>
      <c r="F95">
        <v>132.94993591308591</v>
      </c>
      <c r="G95" s="7">
        <f t="shared" si="39"/>
        <v>-7.7786764030987054E-3</v>
      </c>
      <c r="I95" s="6">
        <f t="shared" si="40"/>
        <v>38</v>
      </c>
      <c r="J95" s="3">
        <f t="shared" si="41"/>
        <v>109.33578249718644</v>
      </c>
      <c r="K95" s="3">
        <f t="shared" si="42"/>
        <v>5052.0975646972647</v>
      </c>
      <c r="L95" s="7">
        <f t="shared" si="43"/>
        <v>0.17761688453416691</v>
      </c>
      <c r="M95" s="3">
        <f t="shared" si="44"/>
        <v>897.33782980417993</v>
      </c>
      <c r="N95">
        <f t="shared" si="49"/>
        <v>0</v>
      </c>
      <c r="O95" s="3">
        <f t="shared" si="45"/>
        <v>5052.0975646972647</v>
      </c>
      <c r="P95" s="3">
        <f t="shared" si="46"/>
        <v>6190.7030258178702</v>
      </c>
      <c r="R95" s="3">
        <f t="shared" si="47"/>
        <v>11242.800590515135</v>
      </c>
      <c r="S95" s="3">
        <f t="shared" si="38"/>
        <v>1242.8005905151349</v>
      </c>
      <c r="T95" s="7">
        <f t="shared" si="48"/>
        <v>0.1242800590515134</v>
      </c>
    </row>
    <row r="96" spans="1:20" x14ac:dyDescent="0.3">
      <c r="A96" s="2">
        <v>44231</v>
      </c>
      <c r="B96">
        <v>136.30000305175781</v>
      </c>
      <c r="C96">
        <v>137.3999938964844</v>
      </c>
      <c r="D96">
        <v>134.5899963378906</v>
      </c>
      <c r="E96">
        <v>137.38999938964841</v>
      </c>
      <c r="F96">
        <v>136.37446594238281</v>
      </c>
      <c r="G96" s="7">
        <f t="shared" si="39"/>
        <v>2.5758041971044143E-2</v>
      </c>
      <c r="I96" s="6">
        <f t="shared" si="40"/>
        <v>38</v>
      </c>
      <c r="J96" s="3">
        <f t="shared" si="41"/>
        <v>109.33578249718644</v>
      </c>
      <c r="K96" s="3">
        <f t="shared" si="42"/>
        <v>5182.2297058105469</v>
      </c>
      <c r="L96" s="7">
        <f t="shared" si="43"/>
        <v>0.19826793277137389</v>
      </c>
      <c r="M96" s="3">
        <f t="shared" si="44"/>
        <v>1027.4699709174622</v>
      </c>
      <c r="N96">
        <f t="shared" si="49"/>
        <v>-1</v>
      </c>
      <c r="O96" s="3">
        <f t="shared" si="45"/>
        <v>5045.8552398681641</v>
      </c>
      <c r="P96" s="3">
        <f t="shared" si="46"/>
        <v>6327.077491760253</v>
      </c>
      <c r="R96" s="3">
        <f t="shared" si="47"/>
        <v>11372.932731628418</v>
      </c>
      <c r="S96" s="3">
        <f t="shared" si="38"/>
        <v>1372.932731628418</v>
      </c>
      <c r="T96" s="7">
        <f t="shared" si="48"/>
        <v>0.13729327316284179</v>
      </c>
    </row>
    <row r="97" spans="1:20" x14ac:dyDescent="0.3">
      <c r="A97" s="2">
        <v>44232</v>
      </c>
      <c r="B97">
        <v>137.3500061035156</v>
      </c>
      <c r="C97">
        <v>137.41999816894531</v>
      </c>
      <c r="D97">
        <v>135.86000061035159</v>
      </c>
      <c r="E97">
        <v>136.75999450683591</v>
      </c>
      <c r="F97">
        <v>135.95195007324219</v>
      </c>
      <c r="G97" s="7">
        <f t="shared" si="39"/>
        <v>-3.0982036572677618E-3</v>
      </c>
      <c r="I97" s="6">
        <f t="shared" si="40"/>
        <v>37</v>
      </c>
      <c r="J97" s="3">
        <f t="shared" si="41"/>
        <v>109.33578249718644</v>
      </c>
      <c r="K97" s="3">
        <f t="shared" si="42"/>
        <v>5030.2221527099609</v>
      </c>
      <c r="L97" s="7">
        <f t="shared" si="43"/>
        <v>0.19577628391293145</v>
      </c>
      <c r="M97" s="3">
        <f t="shared" si="44"/>
        <v>984.79820031406257</v>
      </c>
      <c r="N97">
        <f t="shared" si="49"/>
        <v>0</v>
      </c>
      <c r="O97" s="3">
        <f t="shared" si="45"/>
        <v>5030.2221527099609</v>
      </c>
      <c r="P97" s="3">
        <f t="shared" si="46"/>
        <v>6327.077491760253</v>
      </c>
      <c r="R97" s="3">
        <f t="shared" si="47"/>
        <v>11357.299644470215</v>
      </c>
      <c r="S97" s="3">
        <f t="shared" si="38"/>
        <v>1357.2996444702148</v>
      </c>
      <c r="T97" s="7">
        <f t="shared" si="48"/>
        <v>0.13572996444702157</v>
      </c>
    </row>
    <row r="98" spans="1:20" x14ac:dyDescent="0.3">
      <c r="A98" s="2">
        <v>44235</v>
      </c>
      <c r="B98">
        <v>136.0299987792969</v>
      </c>
      <c r="C98">
        <v>136.96000671386719</v>
      </c>
      <c r="D98">
        <v>134.91999816894531</v>
      </c>
      <c r="E98">
        <v>136.9100036621094</v>
      </c>
      <c r="F98">
        <v>136.10108947753909</v>
      </c>
      <c r="G98" s="7">
        <f t="shared" si="39"/>
        <v>1.0970008463766501E-3</v>
      </c>
      <c r="I98" s="6">
        <f t="shared" si="40"/>
        <v>37</v>
      </c>
      <c r="J98" s="3">
        <f t="shared" si="41"/>
        <v>109.33578249718644</v>
      </c>
      <c r="K98" s="3">
        <f t="shared" si="42"/>
        <v>5035.7403106689462</v>
      </c>
      <c r="L98" s="7">
        <f t="shared" si="43"/>
        <v>0.19665755125913043</v>
      </c>
      <c r="M98" s="3">
        <f t="shared" si="44"/>
        <v>990.31635827304763</v>
      </c>
      <c r="N98">
        <f t="shared" si="49"/>
        <v>0</v>
      </c>
      <c r="O98" s="3">
        <f t="shared" si="45"/>
        <v>5035.7403106689462</v>
      </c>
      <c r="P98" s="3">
        <f t="shared" si="46"/>
        <v>6327.077491760253</v>
      </c>
      <c r="R98" s="3">
        <f t="shared" si="47"/>
        <v>11362.817802429199</v>
      </c>
      <c r="S98" s="3">
        <f t="shared" si="38"/>
        <v>1362.8178024291992</v>
      </c>
      <c r="T98" s="7">
        <f t="shared" si="48"/>
        <v>0.13628178024291993</v>
      </c>
    </row>
    <row r="99" spans="1:20" x14ac:dyDescent="0.3">
      <c r="A99" s="2">
        <v>44236</v>
      </c>
      <c r="B99">
        <v>136.6199951171875</v>
      </c>
      <c r="C99">
        <v>137.8800048828125</v>
      </c>
      <c r="D99">
        <v>135.8500061035156</v>
      </c>
      <c r="E99">
        <v>136.00999450683591</v>
      </c>
      <c r="F99">
        <v>135.2063903808594</v>
      </c>
      <c r="G99" s="7">
        <f t="shared" si="39"/>
        <v>-6.5737835024997082E-3</v>
      </c>
      <c r="I99" s="6">
        <f t="shared" si="40"/>
        <v>37</v>
      </c>
      <c r="J99" s="3">
        <f t="shared" si="41"/>
        <v>109.33578249718644</v>
      </c>
      <c r="K99" s="3">
        <f t="shared" si="42"/>
        <v>5002.6364440917978</v>
      </c>
      <c r="L99" s="7">
        <f t="shared" si="43"/>
        <v>0.19134160604982287</v>
      </c>
      <c r="M99" s="3">
        <f t="shared" si="44"/>
        <v>957.21249169589953</v>
      </c>
      <c r="N99">
        <f t="shared" si="49"/>
        <v>0</v>
      </c>
      <c r="O99" s="3">
        <f t="shared" si="45"/>
        <v>5002.6364440917978</v>
      </c>
      <c r="P99" s="3">
        <f t="shared" si="46"/>
        <v>6327.077491760253</v>
      </c>
      <c r="R99" s="3">
        <f t="shared" si="47"/>
        <v>11329.713935852051</v>
      </c>
      <c r="S99" s="3">
        <f t="shared" si="38"/>
        <v>1329.7139358520508</v>
      </c>
      <c r="T99" s="7">
        <f t="shared" si="48"/>
        <v>0.13297139358520504</v>
      </c>
    </row>
    <row r="100" spans="1:20" x14ac:dyDescent="0.3">
      <c r="A100" s="2">
        <v>44237</v>
      </c>
      <c r="B100">
        <v>136.47999572753909</v>
      </c>
      <c r="C100">
        <v>136.99000549316409</v>
      </c>
      <c r="D100">
        <v>134.3999938964844</v>
      </c>
      <c r="E100">
        <v>135.38999938964841</v>
      </c>
      <c r="F100">
        <v>134.59004211425781</v>
      </c>
      <c r="G100" s="7">
        <f t="shared" si="39"/>
        <v>-4.5585734880239093E-3</v>
      </c>
      <c r="I100" s="6">
        <f t="shared" si="40"/>
        <v>37</v>
      </c>
      <c r="J100" s="3">
        <f t="shared" si="41"/>
        <v>109.33578249718644</v>
      </c>
      <c r="K100" s="3">
        <f t="shared" si="42"/>
        <v>4979.8315582275391</v>
      </c>
      <c r="L100" s="7">
        <f t="shared" si="43"/>
        <v>0.18763839597904441</v>
      </c>
      <c r="M100" s="3">
        <f t="shared" si="44"/>
        <v>934.40760583164069</v>
      </c>
      <c r="N100">
        <f t="shared" si="49"/>
        <v>0</v>
      </c>
      <c r="O100" s="3">
        <f t="shared" si="45"/>
        <v>4979.8315582275391</v>
      </c>
      <c r="P100" s="3">
        <f t="shared" si="46"/>
        <v>6327.077491760253</v>
      </c>
      <c r="R100" s="3">
        <f t="shared" si="47"/>
        <v>11306.909049987793</v>
      </c>
      <c r="S100" s="3">
        <f t="shared" si="38"/>
        <v>1306.909049987793</v>
      </c>
      <c r="T100" s="7">
        <f t="shared" si="48"/>
        <v>0.13069090499877922</v>
      </c>
    </row>
    <row r="101" spans="1:20" x14ac:dyDescent="0.3">
      <c r="A101" s="2">
        <v>44238</v>
      </c>
      <c r="B101">
        <v>135.8999938964844</v>
      </c>
      <c r="C101">
        <v>136.38999938964841</v>
      </c>
      <c r="D101">
        <v>133.77000427246091</v>
      </c>
      <c r="E101">
        <v>135.1300048828125</v>
      </c>
      <c r="F101">
        <v>134.33160400390619</v>
      </c>
      <c r="G101" s="7">
        <f t="shared" si="39"/>
        <v>-1.9201874543751662E-3</v>
      </c>
      <c r="I101" s="6">
        <f t="shared" si="40"/>
        <v>37</v>
      </c>
      <c r="J101" s="3">
        <f t="shared" si="41"/>
        <v>109.33578249718644</v>
      </c>
      <c r="K101" s="3">
        <f t="shared" si="42"/>
        <v>4970.2693481445294</v>
      </c>
      <c r="L101" s="7">
        <f t="shared" si="43"/>
        <v>0.18607550838142972</v>
      </c>
      <c r="M101" s="3">
        <f t="shared" si="44"/>
        <v>924.84539574863061</v>
      </c>
      <c r="N101">
        <f t="shared" si="49"/>
        <v>0</v>
      </c>
      <c r="O101" s="3">
        <f t="shared" si="45"/>
        <v>4970.2693481445294</v>
      </c>
      <c r="P101" s="3">
        <f t="shared" si="46"/>
        <v>6327.077491760253</v>
      </c>
      <c r="R101" s="3">
        <f t="shared" si="47"/>
        <v>11297.346839904782</v>
      </c>
      <c r="S101" s="3">
        <f t="shared" si="38"/>
        <v>1297.3468399047815</v>
      </c>
      <c r="T101" s="7">
        <f t="shared" si="48"/>
        <v>0.12973468399047805</v>
      </c>
    </row>
    <row r="102" spans="1:20" x14ac:dyDescent="0.3">
      <c r="A102" s="2">
        <v>44239</v>
      </c>
      <c r="B102">
        <v>134.3500061035156</v>
      </c>
      <c r="C102">
        <v>135.5299987792969</v>
      </c>
      <c r="D102">
        <v>133.69000244140619</v>
      </c>
      <c r="E102">
        <v>135.3699951171875</v>
      </c>
      <c r="F102">
        <v>134.5701599121094</v>
      </c>
      <c r="G102" s="7">
        <f t="shared" si="39"/>
        <v>1.7758732948374156E-3</v>
      </c>
      <c r="I102" s="6">
        <f t="shared" si="40"/>
        <v>37</v>
      </c>
      <c r="J102" s="3">
        <f t="shared" si="41"/>
        <v>109.33578249718644</v>
      </c>
      <c r="K102" s="3">
        <f t="shared" si="42"/>
        <v>4979.0959167480478</v>
      </c>
      <c r="L102" s="7">
        <f t="shared" si="43"/>
        <v>0.18751837280571015</v>
      </c>
      <c r="M102" s="3">
        <f t="shared" si="44"/>
        <v>933.67196435214964</v>
      </c>
      <c r="N102">
        <f t="shared" si="49"/>
        <v>0</v>
      </c>
      <c r="O102" s="3">
        <f t="shared" si="45"/>
        <v>4979.0959167480478</v>
      </c>
      <c r="P102" s="3">
        <f t="shared" si="46"/>
        <v>6327.077491760253</v>
      </c>
      <c r="R102" s="3">
        <f t="shared" si="47"/>
        <v>11306.173408508301</v>
      </c>
      <c r="S102" s="3">
        <f t="shared" si="38"/>
        <v>1306.1734085083008</v>
      </c>
      <c r="T102" s="7">
        <f t="shared" si="48"/>
        <v>0.13061734085082999</v>
      </c>
    </row>
    <row r="103" spans="1:20" x14ac:dyDescent="0.3">
      <c r="A103" s="2">
        <v>44243</v>
      </c>
      <c r="B103">
        <v>135.49000549316409</v>
      </c>
      <c r="C103">
        <v>136.00999450683591</v>
      </c>
      <c r="D103">
        <v>132.78999328613281</v>
      </c>
      <c r="E103">
        <v>133.19000244140619</v>
      </c>
      <c r="F103">
        <v>132.403076171875</v>
      </c>
      <c r="G103" s="7">
        <f t="shared" si="39"/>
        <v>-1.6103746489190218E-2</v>
      </c>
      <c r="I103" s="6">
        <f t="shared" si="40"/>
        <v>37</v>
      </c>
      <c r="J103" s="3">
        <f t="shared" si="41"/>
        <v>109.33578249718644</v>
      </c>
      <c r="K103" s="3">
        <f t="shared" si="42"/>
        <v>4898.913818359375</v>
      </c>
      <c r="L103" s="7">
        <f t="shared" si="43"/>
        <v>0.17422022464753351</v>
      </c>
      <c r="M103" s="3">
        <f t="shared" si="44"/>
        <v>853.48986596347652</v>
      </c>
      <c r="N103">
        <f t="shared" si="49"/>
        <v>0</v>
      </c>
      <c r="O103" s="3">
        <f t="shared" si="45"/>
        <v>4898.913818359375</v>
      </c>
      <c r="P103" s="3">
        <f t="shared" si="46"/>
        <v>6327.077491760253</v>
      </c>
      <c r="R103" s="3">
        <f t="shared" si="47"/>
        <v>11225.991310119629</v>
      </c>
      <c r="S103" s="3">
        <f t="shared" si="38"/>
        <v>1225.9913101196289</v>
      </c>
      <c r="T103" s="7">
        <f t="shared" si="48"/>
        <v>0.12259913101196296</v>
      </c>
    </row>
    <row r="104" spans="1:20" x14ac:dyDescent="0.3">
      <c r="A104" s="2">
        <v>44244</v>
      </c>
      <c r="B104">
        <v>131.25</v>
      </c>
      <c r="C104">
        <v>132.2200012207031</v>
      </c>
      <c r="D104">
        <v>129.4700012207031</v>
      </c>
      <c r="E104">
        <v>130.8399963378906</v>
      </c>
      <c r="F104">
        <v>130.06695556640619</v>
      </c>
      <c r="G104" s="7">
        <f t="shared" si="39"/>
        <v>-1.7644005509632188E-2</v>
      </c>
      <c r="I104" s="6">
        <f t="shared" si="40"/>
        <v>37</v>
      </c>
      <c r="J104" s="3">
        <f t="shared" si="41"/>
        <v>109.33578249718644</v>
      </c>
      <c r="K104" s="3">
        <f t="shared" si="42"/>
        <v>4812.4773559570294</v>
      </c>
      <c r="L104" s="7">
        <f t="shared" si="43"/>
        <v>0.15938847018399971</v>
      </c>
      <c r="M104" s="3">
        <f t="shared" si="44"/>
        <v>767.05340356113072</v>
      </c>
      <c r="N104">
        <f t="shared" si="49"/>
        <v>1</v>
      </c>
      <c r="O104" s="3">
        <f t="shared" si="45"/>
        <v>4942.5443115234357</v>
      </c>
      <c r="P104" s="3">
        <f t="shared" si="46"/>
        <v>6197.0105361938467</v>
      </c>
      <c r="R104" s="3">
        <f t="shared" si="47"/>
        <v>11139.554847717282</v>
      </c>
      <c r="S104" s="3">
        <f t="shared" si="38"/>
        <v>1139.5548477172815</v>
      </c>
      <c r="T104" s="7">
        <f t="shared" si="48"/>
        <v>0.11395548477172812</v>
      </c>
    </row>
    <row r="105" spans="1:20" x14ac:dyDescent="0.3">
      <c r="A105" s="2">
        <v>44245</v>
      </c>
      <c r="B105">
        <v>129.19999694824219</v>
      </c>
      <c r="C105">
        <v>130</v>
      </c>
      <c r="D105">
        <v>127.4100036621094</v>
      </c>
      <c r="E105">
        <v>129.71000671386719</v>
      </c>
      <c r="F105">
        <v>128.94361877441409</v>
      </c>
      <c r="G105" s="7">
        <f t="shared" si="39"/>
        <v>-8.6366040252136012E-3</v>
      </c>
      <c r="I105" s="6">
        <f t="shared" si="40"/>
        <v>38</v>
      </c>
      <c r="J105" s="3">
        <f t="shared" si="41"/>
        <v>109.88133968321854</v>
      </c>
      <c r="K105" s="3">
        <f t="shared" si="42"/>
        <v>4899.8575134277353</v>
      </c>
      <c r="L105" s="7">
        <f t="shared" si="43"/>
        <v>0.1478342183380541</v>
      </c>
      <c r="M105" s="3">
        <f t="shared" si="44"/>
        <v>724.36660546543067</v>
      </c>
      <c r="N105">
        <f t="shared" si="49"/>
        <v>0</v>
      </c>
      <c r="O105" s="3">
        <f t="shared" si="45"/>
        <v>4899.8575134277353</v>
      </c>
      <c r="P105" s="3">
        <f t="shared" si="46"/>
        <v>6197.0105361938467</v>
      </c>
      <c r="R105" s="3">
        <f t="shared" si="47"/>
        <v>11096.868049621582</v>
      </c>
      <c r="S105" s="3">
        <f t="shared" si="38"/>
        <v>1096.868049621582</v>
      </c>
      <c r="T105" s="7">
        <f t="shared" si="48"/>
        <v>0.10968680496215821</v>
      </c>
    </row>
    <row r="106" spans="1:20" x14ac:dyDescent="0.3">
      <c r="A106" s="2">
        <v>44246</v>
      </c>
      <c r="B106">
        <v>130.24000549316409</v>
      </c>
      <c r="C106">
        <v>130.71000671386719</v>
      </c>
      <c r="D106">
        <v>128.80000305175781</v>
      </c>
      <c r="E106">
        <v>129.8699951171875</v>
      </c>
      <c r="F106">
        <v>129.10267639160159</v>
      </c>
      <c r="G106" s="7">
        <f t="shared" si="39"/>
        <v>1.2335439217490141E-3</v>
      </c>
      <c r="I106" s="6">
        <f t="shared" si="40"/>
        <v>38</v>
      </c>
      <c r="J106" s="3">
        <f t="shared" si="41"/>
        <v>109.88133968321854</v>
      </c>
      <c r="K106" s="3">
        <f t="shared" si="42"/>
        <v>4905.9017028808603</v>
      </c>
      <c r="L106" s="7">
        <f t="shared" si="43"/>
        <v>0.14888410717435319</v>
      </c>
      <c r="M106" s="3">
        <f t="shared" si="44"/>
        <v>730.41079491855578</v>
      </c>
      <c r="N106">
        <f t="shared" si="49"/>
        <v>0</v>
      </c>
      <c r="O106" s="3">
        <f t="shared" si="45"/>
        <v>4905.9017028808603</v>
      </c>
      <c r="P106" s="3">
        <f t="shared" si="46"/>
        <v>6197.0105361938467</v>
      </c>
      <c r="R106" s="3">
        <f t="shared" si="47"/>
        <v>11102.912239074707</v>
      </c>
      <c r="S106" s="3">
        <f t="shared" si="38"/>
        <v>1102.912239074707</v>
      </c>
      <c r="T106" s="7">
        <f t="shared" si="48"/>
        <v>0.1102912239074707</v>
      </c>
    </row>
    <row r="107" spans="1:20" x14ac:dyDescent="0.3">
      <c r="A107" s="2">
        <v>44249</v>
      </c>
      <c r="B107">
        <v>128.00999450683591</v>
      </c>
      <c r="C107">
        <v>129.7200012207031</v>
      </c>
      <c r="D107">
        <v>125.59999847412109</v>
      </c>
      <c r="E107">
        <v>126</v>
      </c>
      <c r="F107">
        <v>125.2555465698242</v>
      </c>
      <c r="G107" s="7">
        <f t="shared" si="39"/>
        <v>-2.9798993555393505E-2</v>
      </c>
      <c r="I107" s="6">
        <f t="shared" si="40"/>
        <v>38</v>
      </c>
      <c r="J107" s="3">
        <f t="shared" si="41"/>
        <v>109.88133968321854</v>
      </c>
      <c r="K107" s="3">
        <f t="shared" si="42"/>
        <v>4759.7107696533194</v>
      </c>
      <c r="L107" s="7">
        <f t="shared" si="43"/>
        <v>0.12274272323769109</v>
      </c>
      <c r="M107" s="3">
        <f t="shared" si="44"/>
        <v>584.21986169101501</v>
      </c>
      <c r="N107">
        <f t="shared" si="49"/>
        <v>1</v>
      </c>
      <c r="O107" s="3">
        <f t="shared" si="45"/>
        <v>4884.9663162231436</v>
      </c>
      <c r="P107" s="3">
        <f t="shared" si="46"/>
        <v>6071.7549896240225</v>
      </c>
      <c r="R107" s="3">
        <f t="shared" si="47"/>
        <v>10956.721305847166</v>
      </c>
      <c r="S107" s="3">
        <f t="shared" si="38"/>
        <v>956.72130584716615</v>
      </c>
      <c r="T107" s="7">
        <f t="shared" si="48"/>
        <v>9.5672130584716575E-2</v>
      </c>
    </row>
    <row r="108" spans="1:20" x14ac:dyDescent="0.3">
      <c r="A108" s="2">
        <v>44250</v>
      </c>
      <c r="B108">
        <v>123.7600021362305</v>
      </c>
      <c r="C108">
        <v>126.7099990844727</v>
      </c>
      <c r="D108">
        <v>118.38999938964839</v>
      </c>
      <c r="E108">
        <v>125.86000061035161</v>
      </c>
      <c r="F108">
        <v>125.1163635253906</v>
      </c>
      <c r="G108" s="7">
        <f t="shared" si="39"/>
        <v>-1.1111926636798719E-3</v>
      </c>
      <c r="I108" s="6">
        <f t="shared" si="40"/>
        <v>39</v>
      </c>
      <c r="J108" s="3">
        <f t="shared" si="41"/>
        <v>110.27555011620844</v>
      </c>
      <c r="K108" s="3">
        <f t="shared" si="42"/>
        <v>4879.5381774902335</v>
      </c>
      <c r="L108" s="7">
        <f t="shared" si="43"/>
        <v>0.11861608658543232</v>
      </c>
      <c r="M108" s="3">
        <f t="shared" si="44"/>
        <v>578.79172295810417</v>
      </c>
      <c r="N108">
        <f t="shared" si="49"/>
        <v>0</v>
      </c>
      <c r="O108" s="3">
        <f t="shared" si="45"/>
        <v>4879.5381774902335</v>
      </c>
      <c r="P108" s="3">
        <f t="shared" si="46"/>
        <v>6071.7549896240225</v>
      </c>
      <c r="R108" s="3">
        <f t="shared" si="47"/>
        <v>10951.293167114256</v>
      </c>
      <c r="S108" s="3">
        <f t="shared" si="38"/>
        <v>951.29316711425599</v>
      </c>
      <c r="T108" s="7">
        <f t="shared" si="48"/>
        <v>9.5129316711425549E-2</v>
      </c>
    </row>
    <row r="109" spans="1:20" x14ac:dyDescent="0.3">
      <c r="A109" s="2">
        <v>44251</v>
      </c>
      <c r="B109">
        <v>124.94000244140619</v>
      </c>
      <c r="C109">
        <v>125.55999755859381</v>
      </c>
      <c r="D109">
        <v>122.23000335693359</v>
      </c>
      <c r="E109">
        <v>125.34999847412109</v>
      </c>
      <c r="F109">
        <v>124.6093826293945</v>
      </c>
      <c r="G109" s="7">
        <f t="shared" si="39"/>
        <v>-4.0520750580574916E-3</v>
      </c>
      <c r="I109" s="6">
        <f t="shared" si="40"/>
        <v>39</v>
      </c>
      <c r="J109" s="3">
        <f t="shared" si="41"/>
        <v>110.27555011620844</v>
      </c>
      <c r="K109" s="3">
        <f t="shared" si="42"/>
        <v>4859.7659225463858</v>
      </c>
      <c r="L109" s="7">
        <f t="shared" si="43"/>
        <v>0.11503012221653375</v>
      </c>
      <c r="M109" s="3">
        <f t="shared" si="44"/>
        <v>559.01946801425663</v>
      </c>
      <c r="N109">
        <f t="shared" si="49"/>
        <v>1</v>
      </c>
      <c r="O109" s="3">
        <f t="shared" si="45"/>
        <v>4984.3753051757803</v>
      </c>
      <c r="P109" s="3">
        <f t="shared" si="46"/>
        <v>5947.145606994628</v>
      </c>
      <c r="R109" s="3">
        <f t="shared" si="47"/>
        <v>10931.520912170408</v>
      </c>
      <c r="S109" s="3">
        <f t="shared" si="38"/>
        <v>931.52091217040834</v>
      </c>
      <c r="T109" s="7">
        <f t="shared" si="48"/>
        <v>9.3152091217040933E-2</v>
      </c>
    </row>
    <row r="110" spans="1:20" x14ac:dyDescent="0.3">
      <c r="A110" s="2">
        <v>44252</v>
      </c>
      <c r="B110">
        <v>124.6800003051758</v>
      </c>
      <c r="C110">
        <v>126.4599990844727</v>
      </c>
      <c r="D110">
        <v>120.5400009155273</v>
      </c>
      <c r="E110">
        <v>120.9899978637695</v>
      </c>
      <c r="F110">
        <v>120.275146484375</v>
      </c>
      <c r="G110" s="7">
        <f t="shared" si="39"/>
        <v>-3.4782582607845169E-2</v>
      </c>
      <c r="I110" s="6">
        <f t="shared" si="40"/>
        <v>40</v>
      </c>
      <c r="J110" s="3">
        <f t="shared" si="41"/>
        <v>110.63389592903809</v>
      </c>
      <c r="K110" s="3">
        <f t="shared" si="42"/>
        <v>4811.005859375</v>
      </c>
      <c r="L110" s="7">
        <f t="shared" si="43"/>
        <v>8.015995687512556E-2</v>
      </c>
      <c r="M110" s="3">
        <f t="shared" si="44"/>
        <v>385.6500222134764</v>
      </c>
      <c r="N110">
        <f t="shared" si="49"/>
        <v>1</v>
      </c>
      <c r="O110" s="3">
        <f t="shared" si="45"/>
        <v>4931.281005859375</v>
      </c>
      <c r="P110" s="3">
        <f t="shared" si="46"/>
        <v>5826.870460510253</v>
      </c>
      <c r="R110" s="3">
        <f t="shared" si="47"/>
        <v>10758.151466369629</v>
      </c>
      <c r="S110" s="3">
        <f t="shared" si="38"/>
        <v>758.15146636962891</v>
      </c>
      <c r="T110" s="7">
        <f t="shared" si="48"/>
        <v>7.5815146636962982E-2</v>
      </c>
    </row>
    <row r="111" spans="1:20" x14ac:dyDescent="0.3">
      <c r="A111" s="2">
        <v>44253</v>
      </c>
      <c r="B111">
        <v>122.5899963378906</v>
      </c>
      <c r="C111">
        <v>124.84999847412109</v>
      </c>
      <c r="D111">
        <v>121.1999969482422</v>
      </c>
      <c r="E111">
        <v>121.2600021362305</v>
      </c>
      <c r="F111">
        <v>120.5435485839844</v>
      </c>
      <c r="G111" s="7">
        <f t="shared" si="39"/>
        <v>2.2315674306352395E-3</v>
      </c>
      <c r="I111" s="6">
        <f t="shared" si="40"/>
        <v>41</v>
      </c>
      <c r="J111" s="3">
        <f t="shared" si="41"/>
        <v>110.86904838160729</v>
      </c>
      <c r="K111" s="3">
        <f t="shared" si="42"/>
        <v>4942.2854919433603</v>
      </c>
      <c r="L111" s="7">
        <f t="shared" si="43"/>
        <v>8.0257303821089643E-2</v>
      </c>
      <c r="M111" s="3">
        <f t="shared" si="44"/>
        <v>396.65450829746175</v>
      </c>
      <c r="N111">
        <f t="shared" si="49"/>
        <v>0</v>
      </c>
      <c r="O111" s="3">
        <f t="shared" si="45"/>
        <v>4942.2854919433603</v>
      </c>
      <c r="P111" s="3">
        <f t="shared" si="46"/>
        <v>5826.870460510253</v>
      </c>
      <c r="R111" s="3">
        <f t="shared" si="47"/>
        <v>10769.155952453613</v>
      </c>
      <c r="S111" s="3">
        <f t="shared" si="38"/>
        <v>769.15595245361328</v>
      </c>
      <c r="T111" s="7">
        <f t="shared" si="48"/>
        <v>7.691559524536129E-2</v>
      </c>
    </row>
    <row r="112" spans="1:20" x14ac:dyDescent="0.3">
      <c r="A112" s="2">
        <v>44256</v>
      </c>
      <c r="B112">
        <v>123.75</v>
      </c>
      <c r="C112">
        <v>127.9300003051758</v>
      </c>
      <c r="D112">
        <v>122.7900009155273</v>
      </c>
      <c r="E112">
        <v>127.7900009155273</v>
      </c>
      <c r="F112">
        <v>127.03497314453119</v>
      </c>
      <c r="G112" s="7">
        <f t="shared" si="39"/>
        <v>5.3851281439787124E-2</v>
      </c>
      <c r="I112" s="6">
        <f t="shared" si="40"/>
        <v>41</v>
      </c>
      <c r="J112" s="3">
        <f t="shared" si="41"/>
        <v>110.86904838160729</v>
      </c>
      <c r="K112" s="3">
        <f t="shared" si="42"/>
        <v>5208.4338989257785</v>
      </c>
      <c r="L112" s="7">
        <f t="shared" si="43"/>
        <v>0.12725570260507313</v>
      </c>
      <c r="M112" s="3">
        <f t="shared" si="44"/>
        <v>662.80291527988038</v>
      </c>
      <c r="N112">
        <f t="shared" si="49"/>
        <v>-1</v>
      </c>
      <c r="O112" s="3">
        <f t="shared" si="45"/>
        <v>5081.3989257812473</v>
      </c>
      <c r="P112" s="3">
        <f t="shared" si="46"/>
        <v>5953.9054336547842</v>
      </c>
      <c r="R112" s="3">
        <f t="shared" si="47"/>
        <v>11035.304359436032</v>
      </c>
      <c r="S112" s="3">
        <f t="shared" si="38"/>
        <v>1035.3043594360315</v>
      </c>
      <c r="T112" s="7">
        <f t="shared" si="48"/>
        <v>0.10353043594360312</v>
      </c>
    </row>
    <row r="113" spans="1:20" x14ac:dyDescent="0.3">
      <c r="A113" s="2">
        <v>44257</v>
      </c>
      <c r="B113">
        <v>128.4100036621094</v>
      </c>
      <c r="C113">
        <v>128.7200012207031</v>
      </c>
      <c r="D113">
        <v>125.0100021362305</v>
      </c>
      <c r="E113">
        <v>125.120002746582</v>
      </c>
      <c r="F113">
        <v>124.3807373046875</v>
      </c>
      <c r="G113" s="7">
        <f t="shared" si="39"/>
        <v>-2.0893741102490648E-2</v>
      </c>
      <c r="I113" s="6">
        <f t="shared" si="40"/>
        <v>40</v>
      </c>
      <c r="J113" s="3">
        <f t="shared" si="41"/>
        <v>110.86904838160729</v>
      </c>
      <c r="K113" s="3">
        <f t="shared" si="42"/>
        <v>4975.2294921875</v>
      </c>
      <c r="L113" s="7">
        <f t="shared" si="43"/>
        <v>0.10863168377898824</v>
      </c>
      <c r="M113" s="3">
        <f t="shared" si="44"/>
        <v>540.4675569232088</v>
      </c>
      <c r="N113">
        <f t="shared" si="49"/>
        <v>0</v>
      </c>
      <c r="O113" s="3">
        <f t="shared" si="45"/>
        <v>4975.2294921875</v>
      </c>
      <c r="P113" s="3">
        <f t="shared" si="46"/>
        <v>5953.9054336547842</v>
      </c>
      <c r="R113" s="3">
        <f t="shared" si="47"/>
        <v>10929.134925842285</v>
      </c>
      <c r="S113" s="3">
        <f t="shared" si="38"/>
        <v>929.13492584228516</v>
      </c>
      <c r="T113" s="7">
        <f t="shared" si="48"/>
        <v>9.2913492584228541E-2</v>
      </c>
    </row>
    <row r="114" spans="1:20" x14ac:dyDescent="0.3">
      <c r="A114" s="2">
        <v>44258</v>
      </c>
      <c r="B114">
        <v>124.80999755859381</v>
      </c>
      <c r="C114">
        <v>125.7099990844727</v>
      </c>
      <c r="D114">
        <v>121.8399963378906</v>
      </c>
      <c r="E114">
        <v>122.05999755859381</v>
      </c>
      <c r="F114">
        <v>121.3388137817383</v>
      </c>
      <c r="G114" s="7">
        <f t="shared" si="39"/>
        <v>-2.4456548408276491E-2</v>
      </c>
      <c r="I114" s="6">
        <f t="shared" si="40"/>
        <v>40</v>
      </c>
      <c r="J114" s="3">
        <f t="shared" si="41"/>
        <v>110.86904838160729</v>
      </c>
      <c r="K114" s="3">
        <f t="shared" si="42"/>
        <v>4853.5525512695322</v>
      </c>
      <c r="L114" s="7">
        <f t="shared" si="43"/>
        <v>8.6285377892055259E-2</v>
      </c>
      <c r="M114" s="3">
        <f t="shared" si="44"/>
        <v>418.79061600524051</v>
      </c>
      <c r="N114">
        <f t="shared" si="49"/>
        <v>1</v>
      </c>
      <c r="O114" s="3">
        <f t="shared" si="45"/>
        <v>4974.8913650512704</v>
      </c>
      <c r="P114" s="3">
        <f t="shared" si="46"/>
        <v>5832.566619873046</v>
      </c>
      <c r="R114" s="3">
        <f t="shared" si="47"/>
        <v>10807.457984924316</v>
      </c>
      <c r="S114" s="3">
        <f t="shared" si="38"/>
        <v>807.45798492431641</v>
      </c>
      <c r="T114" s="7">
        <f t="shared" si="48"/>
        <v>8.0745798492431575E-2</v>
      </c>
    </row>
    <row r="115" spans="1:20" x14ac:dyDescent="0.3">
      <c r="A115" s="2">
        <v>44259</v>
      </c>
      <c r="B115">
        <v>121.75</v>
      </c>
      <c r="C115">
        <v>123.59999847412109</v>
      </c>
      <c r="D115">
        <v>118.620002746582</v>
      </c>
      <c r="E115">
        <v>120.129997253418</v>
      </c>
      <c r="F115">
        <v>119.4202194213867</v>
      </c>
      <c r="G115" s="7">
        <f t="shared" si="39"/>
        <v>-1.5811876682779502E-2</v>
      </c>
      <c r="I115" s="6">
        <f t="shared" si="40"/>
        <v>41</v>
      </c>
      <c r="J115" s="3">
        <f t="shared" si="41"/>
        <v>111.1244085133178</v>
      </c>
      <c r="K115" s="3">
        <f t="shared" si="42"/>
        <v>4896.2289962768546</v>
      </c>
      <c r="L115" s="7">
        <f t="shared" si="43"/>
        <v>6.9467389595025519E-2</v>
      </c>
      <c r="M115" s="3">
        <f t="shared" si="44"/>
        <v>340.12824723082502</v>
      </c>
      <c r="N115">
        <f t="shared" si="49"/>
        <v>0</v>
      </c>
      <c r="O115" s="3">
        <f t="shared" si="45"/>
        <v>4896.2289962768546</v>
      </c>
      <c r="P115" s="3">
        <f t="shared" si="46"/>
        <v>5832.566619873046</v>
      </c>
      <c r="R115" s="3">
        <f t="shared" si="47"/>
        <v>10728.795616149901</v>
      </c>
      <c r="S115" s="3">
        <f t="shared" si="38"/>
        <v>728.79561614990052</v>
      </c>
      <c r="T115" s="7">
        <f t="shared" si="48"/>
        <v>7.2879561614989985E-2</v>
      </c>
    </row>
    <row r="116" spans="1:20" x14ac:dyDescent="0.3">
      <c r="A116" s="2">
        <v>44260</v>
      </c>
      <c r="B116">
        <v>120.98000335693359</v>
      </c>
      <c r="C116">
        <v>121.94000244140619</v>
      </c>
      <c r="D116">
        <v>117.5699996948242</v>
      </c>
      <c r="E116">
        <v>121.4199981689453</v>
      </c>
      <c r="F116">
        <v>120.7025985717773</v>
      </c>
      <c r="G116" s="7">
        <f t="shared" si="39"/>
        <v>1.0738375432602254E-2</v>
      </c>
      <c r="I116" s="6">
        <f t="shared" si="40"/>
        <v>41</v>
      </c>
      <c r="J116" s="3">
        <f t="shared" si="41"/>
        <v>111.1244085133178</v>
      </c>
      <c r="K116" s="3">
        <f t="shared" si="42"/>
        <v>4948.8065414428693</v>
      </c>
      <c r="L116" s="7">
        <f t="shared" si="43"/>
        <v>7.9353635893461782E-2</v>
      </c>
      <c r="M116" s="3">
        <f t="shared" si="44"/>
        <v>392.70579239683934</v>
      </c>
      <c r="N116">
        <f t="shared" si="49"/>
        <v>0</v>
      </c>
      <c r="O116" s="3">
        <f t="shared" si="45"/>
        <v>4948.8065414428693</v>
      </c>
      <c r="P116" s="3">
        <f t="shared" si="46"/>
        <v>5832.566619873046</v>
      </c>
      <c r="R116" s="3">
        <f t="shared" si="47"/>
        <v>10781.373161315914</v>
      </c>
      <c r="S116" s="3">
        <f t="shared" si="38"/>
        <v>781.37316131591433</v>
      </c>
      <c r="T116" s="7">
        <f t="shared" si="48"/>
        <v>7.8137316131591472E-2</v>
      </c>
    </row>
    <row r="117" spans="1:20" x14ac:dyDescent="0.3">
      <c r="A117" s="2">
        <v>44263</v>
      </c>
      <c r="B117">
        <v>120.9300003051758</v>
      </c>
      <c r="C117">
        <v>121</v>
      </c>
      <c r="D117">
        <v>116.2099990844727</v>
      </c>
      <c r="E117">
        <v>116.36000061035161</v>
      </c>
      <c r="F117">
        <v>115.672492980957</v>
      </c>
      <c r="G117" s="7">
        <f t="shared" si="39"/>
        <v>-4.1673548459928877E-2</v>
      </c>
      <c r="I117" s="6">
        <f t="shared" si="40"/>
        <v>41</v>
      </c>
      <c r="J117" s="3">
        <f t="shared" si="41"/>
        <v>111.1244085133178</v>
      </c>
      <c r="K117" s="3">
        <f t="shared" si="42"/>
        <v>4742.5722122192374</v>
      </c>
      <c r="L117" s="7">
        <f t="shared" si="43"/>
        <v>3.9318634451735557E-2</v>
      </c>
      <c r="M117" s="3">
        <f t="shared" si="44"/>
        <v>186.47146317320701</v>
      </c>
      <c r="N117">
        <f t="shared" si="49"/>
        <v>2</v>
      </c>
      <c r="O117" s="3">
        <f t="shared" si="45"/>
        <v>4973.9171981811514</v>
      </c>
      <c r="P117" s="3">
        <f t="shared" si="46"/>
        <v>5601.2216339111319</v>
      </c>
      <c r="R117" s="3">
        <f t="shared" si="47"/>
        <v>10575.138832092283</v>
      </c>
      <c r="S117" s="3">
        <f t="shared" si="38"/>
        <v>575.13883209228334</v>
      </c>
      <c r="T117" s="7">
        <f t="shared" si="48"/>
        <v>5.7513883209228345E-2</v>
      </c>
    </row>
    <row r="118" spans="1:20" x14ac:dyDescent="0.3">
      <c r="A118" s="2">
        <v>44264</v>
      </c>
      <c r="B118">
        <v>119.0299987792969</v>
      </c>
      <c r="C118">
        <v>122.05999755859381</v>
      </c>
      <c r="D118">
        <v>118.7900009155273</v>
      </c>
      <c r="E118">
        <v>121.0899963378906</v>
      </c>
      <c r="F118">
        <v>120.3745498657227</v>
      </c>
      <c r="G118" s="7">
        <f t="shared" si="39"/>
        <v>4.0649741036875353E-2</v>
      </c>
      <c r="I118" s="6">
        <f t="shared" si="40"/>
        <v>43</v>
      </c>
      <c r="J118" s="3">
        <f t="shared" si="41"/>
        <v>111.33594732576613</v>
      </c>
      <c r="K118" s="3">
        <f t="shared" si="42"/>
        <v>5176.105644226076</v>
      </c>
      <c r="L118" s="7">
        <f t="shared" si="43"/>
        <v>7.5087321614403457E-2</v>
      </c>
      <c r="M118" s="3">
        <f t="shared" si="44"/>
        <v>388.65990921813238</v>
      </c>
      <c r="N118">
        <f t="shared" si="49"/>
        <v>-1</v>
      </c>
      <c r="O118" s="3">
        <f t="shared" si="45"/>
        <v>5055.7310943603534</v>
      </c>
      <c r="P118" s="3">
        <f t="shared" si="46"/>
        <v>5721.5961837768546</v>
      </c>
      <c r="R118" s="3">
        <f t="shared" si="47"/>
        <v>10777.327278137207</v>
      </c>
      <c r="S118" s="3">
        <f t="shared" si="38"/>
        <v>777.32727813720703</v>
      </c>
      <c r="T118" s="7">
        <f t="shared" si="48"/>
        <v>7.7732727813720759E-2</v>
      </c>
    </row>
    <row r="119" spans="1:20" x14ac:dyDescent="0.3">
      <c r="A119" s="2">
        <v>44265</v>
      </c>
      <c r="B119">
        <v>121.69000244140619</v>
      </c>
      <c r="C119">
        <v>122.1699981689453</v>
      </c>
      <c r="D119">
        <v>119.4499969482422</v>
      </c>
      <c r="E119">
        <v>119.98000335693359</v>
      </c>
      <c r="F119">
        <v>119.2711181640625</v>
      </c>
      <c r="G119" s="7">
        <f t="shared" si="39"/>
        <v>-9.1666527757825467E-3</v>
      </c>
      <c r="I119" s="6">
        <f t="shared" si="40"/>
        <v>42</v>
      </c>
      <c r="J119" s="3">
        <f t="shared" si="41"/>
        <v>111.33594732576613</v>
      </c>
      <c r="K119" s="3">
        <f t="shared" si="42"/>
        <v>5009.386962890625</v>
      </c>
      <c r="L119" s="7">
        <f t="shared" si="43"/>
        <v>6.6530531116352987E-2</v>
      </c>
      <c r="M119" s="3">
        <f t="shared" si="44"/>
        <v>333.27717520844772</v>
      </c>
      <c r="N119">
        <f t="shared" si="49"/>
        <v>0</v>
      </c>
      <c r="O119" s="3">
        <f t="shared" si="45"/>
        <v>5009.386962890625</v>
      </c>
      <c r="P119" s="3">
        <f t="shared" si="46"/>
        <v>5721.5961837768546</v>
      </c>
      <c r="R119" s="3">
        <f t="shared" si="47"/>
        <v>10730.98314666748</v>
      </c>
      <c r="S119" s="3">
        <f t="shared" si="38"/>
        <v>730.98314666748047</v>
      </c>
      <c r="T119" s="7">
        <f t="shared" si="48"/>
        <v>7.3098314666748099E-2</v>
      </c>
    </row>
    <row r="120" spans="1:20" x14ac:dyDescent="0.3">
      <c r="A120" s="2">
        <v>44266</v>
      </c>
      <c r="B120">
        <v>122.5400009155273</v>
      </c>
      <c r="C120">
        <v>123.2099990844727</v>
      </c>
      <c r="D120">
        <v>121.2600021362305</v>
      </c>
      <c r="E120">
        <v>121.9599990844727</v>
      </c>
      <c r="F120">
        <v>121.2394104003906</v>
      </c>
      <c r="G120" s="7">
        <f t="shared" si="39"/>
        <v>1.6502672789741268E-2</v>
      </c>
      <c r="I120" s="6">
        <f t="shared" si="40"/>
        <v>42</v>
      </c>
      <c r="J120" s="3">
        <f t="shared" si="41"/>
        <v>111.33594732576613</v>
      </c>
      <c r="K120" s="3">
        <f t="shared" si="42"/>
        <v>5092.0552368164053</v>
      </c>
      <c r="L120" s="7">
        <f t="shared" si="43"/>
        <v>8.1685180107017086E-2</v>
      </c>
      <c r="M120" s="3">
        <f t="shared" si="44"/>
        <v>415.9454491342276</v>
      </c>
      <c r="N120">
        <f t="shared" si="49"/>
        <v>0</v>
      </c>
      <c r="O120" s="3">
        <f t="shared" si="45"/>
        <v>5092.0552368164053</v>
      </c>
      <c r="P120" s="3">
        <f t="shared" si="46"/>
        <v>5721.5961837768546</v>
      </c>
      <c r="R120" s="3">
        <f t="shared" si="47"/>
        <v>10813.65142059326</v>
      </c>
      <c r="S120" s="3">
        <f t="shared" si="38"/>
        <v>813.6514205932599</v>
      </c>
      <c r="T120" s="7">
        <f t="shared" si="48"/>
        <v>8.136514205932599E-2</v>
      </c>
    </row>
    <row r="121" spans="1:20" x14ac:dyDescent="0.3">
      <c r="A121" s="2">
        <v>44267</v>
      </c>
      <c r="B121">
        <v>120.40000152587891</v>
      </c>
      <c r="C121">
        <v>121.1699981689453</v>
      </c>
      <c r="D121">
        <v>119.1600036621094</v>
      </c>
      <c r="E121">
        <v>121.0299987792969</v>
      </c>
      <c r="F121">
        <v>120.3149032592773</v>
      </c>
      <c r="G121" s="7">
        <f t="shared" si="39"/>
        <v>-7.6254671485133096E-3</v>
      </c>
      <c r="I121" s="6">
        <f t="shared" si="40"/>
        <v>42</v>
      </c>
      <c r="J121" s="3">
        <f t="shared" si="41"/>
        <v>111.33594732576613</v>
      </c>
      <c r="K121" s="3">
        <f t="shared" si="42"/>
        <v>5053.2259368896466</v>
      </c>
      <c r="L121" s="7">
        <f t="shared" si="43"/>
        <v>7.4628792363001129E-2</v>
      </c>
      <c r="M121" s="3">
        <f t="shared" si="44"/>
        <v>377.11614920746928</v>
      </c>
      <c r="N121">
        <f t="shared" si="49"/>
        <v>0</v>
      </c>
      <c r="O121" s="3">
        <f t="shared" si="45"/>
        <v>5053.2259368896466</v>
      </c>
      <c r="P121" s="3">
        <f t="shared" si="46"/>
        <v>5721.5961837768546</v>
      </c>
      <c r="R121" s="3">
        <f t="shared" si="47"/>
        <v>10774.8221206665</v>
      </c>
      <c r="S121" s="3">
        <f t="shared" si="38"/>
        <v>774.82212066650027</v>
      </c>
      <c r="T121" s="7">
        <f t="shared" si="48"/>
        <v>7.7482212066650069E-2</v>
      </c>
    </row>
    <row r="122" spans="1:20" x14ac:dyDescent="0.3">
      <c r="A122" s="2">
        <v>44270</v>
      </c>
      <c r="B122">
        <v>121.4100036621094</v>
      </c>
      <c r="C122">
        <v>124</v>
      </c>
      <c r="D122">
        <v>120.4199981689453</v>
      </c>
      <c r="E122">
        <v>123.9899978637695</v>
      </c>
      <c r="F122">
        <v>123.25742340087891</v>
      </c>
      <c r="G122" s="7">
        <f t="shared" si="39"/>
        <v>2.445682173936925E-2</v>
      </c>
      <c r="I122" s="6">
        <f t="shared" si="40"/>
        <v>42</v>
      </c>
      <c r="J122" s="3">
        <f t="shared" si="41"/>
        <v>111.33594732576613</v>
      </c>
      <c r="K122" s="3">
        <f t="shared" si="42"/>
        <v>5176.8117828369141</v>
      </c>
      <c r="L122" s="7">
        <f t="shared" si="43"/>
        <v>9.6720146715542743E-2</v>
      </c>
      <c r="M122" s="3">
        <f t="shared" si="44"/>
        <v>500.70199515473672</v>
      </c>
      <c r="N122">
        <f t="shared" si="49"/>
        <v>-1</v>
      </c>
      <c r="O122" s="3">
        <f t="shared" si="45"/>
        <v>5053.5543594360352</v>
      </c>
      <c r="P122" s="3">
        <f t="shared" si="46"/>
        <v>5844.8536071777335</v>
      </c>
      <c r="R122" s="3">
        <f t="shared" si="47"/>
        <v>10898.40796661377</v>
      </c>
      <c r="S122" s="3">
        <f t="shared" si="38"/>
        <v>898.40796661376953</v>
      </c>
      <c r="T122" s="7">
        <f t="shared" si="48"/>
        <v>8.9840796661377009E-2</v>
      </c>
    </row>
    <row r="123" spans="1:20" x14ac:dyDescent="0.3">
      <c r="A123" s="2">
        <v>44271</v>
      </c>
      <c r="B123">
        <v>125.6999969482422</v>
      </c>
      <c r="C123">
        <v>127.2200012207031</v>
      </c>
      <c r="D123">
        <v>124.7200012207031</v>
      </c>
      <c r="E123">
        <v>125.5699996948242</v>
      </c>
      <c r="F123">
        <v>124.8280792236328</v>
      </c>
      <c r="G123" s="7">
        <f t="shared" si="39"/>
        <v>1.2742890281306041E-2</v>
      </c>
      <c r="I123" s="6">
        <f t="shared" si="40"/>
        <v>41</v>
      </c>
      <c r="J123" s="3">
        <f t="shared" si="41"/>
        <v>111.33594732576613</v>
      </c>
      <c r="K123" s="3">
        <f t="shared" si="42"/>
        <v>5117.9512481689444</v>
      </c>
      <c r="L123" s="7">
        <f t="shared" si="43"/>
        <v>0.10808571261995592</v>
      </c>
      <c r="M123" s="3">
        <f t="shared" si="44"/>
        <v>553.17740781253326</v>
      </c>
      <c r="N123">
        <f t="shared" si="49"/>
        <v>0</v>
      </c>
      <c r="O123" s="3">
        <f t="shared" si="45"/>
        <v>5117.9512481689444</v>
      </c>
      <c r="P123" s="3">
        <f t="shared" si="46"/>
        <v>5844.8536071777335</v>
      </c>
      <c r="R123" s="3">
        <f t="shared" si="47"/>
        <v>10962.804855346678</v>
      </c>
      <c r="S123" s="3">
        <f t="shared" si="38"/>
        <v>962.80485534667787</v>
      </c>
      <c r="T123" s="7">
        <f t="shared" si="48"/>
        <v>9.6280485534667726E-2</v>
      </c>
    </row>
    <row r="124" spans="1:20" x14ac:dyDescent="0.3">
      <c r="A124" s="2">
        <v>44272</v>
      </c>
      <c r="B124">
        <v>124.0500030517578</v>
      </c>
      <c r="C124">
        <v>125.86000061035161</v>
      </c>
      <c r="D124">
        <v>122.3399963378906</v>
      </c>
      <c r="E124">
        <v>124.7600021362305</v>
      </c>
      <c r="F124">
        <v>124.0228729248047</v>
      </c>
      <c r="G124" s="7">
        <f t="shared" si="39"/>
        <v>-6.4505222209303437E-3</v>
      </c>
      <c r="I124" s="6">
        <f t="shared" si="40"/>
        <v>41</v>
      </c>
      <c r="J124" s="3">
        <f t="shared" si="41"/>
        <v>111.33594732576613</v>
      </c>
      <c r="K124" s="3">
        <f t="shared" si="42"/>
        <v>5084.9377899169931</v>
      </c>
      <c r="L124" s="7">
        <f t="shared" si="43"/>
        <v>0.10229504687196433</v>
      </c>
      <c r="M124" s="3">
        <f t="shared" si="44"/>
        <v>520.1639495605815</v>
      </c>
      <c r="N124">
        <f t="shared" si="49"/>
        <v>0</v>
      </c>
      <c r="O124" s="3">
        <f t="shared" si="45"/>
        <v>5084.9377899169931</v>
      </c>
      <c r="P124" s="3">
        <f t="shared" si="46"/>
        <v>5844.8536071777335</v>
      </c>
      <c r="R124" s="3">
        <f t="shared" si="47"/>
        <v>10929.791397094727</v>
      </c>
      <c r="S124" s="3">
        <f t="shared" si="38"/>
        <v>929.79139709472656</v>
      </c>
      <c r="T124" s="7">
        <f t="shared" si="48"/>
        <v>9.297913970947258E-2</v>
      </c>
    </row>
    <row r="125" spans="1:20" x14ac:dyDescent="0.3">
      <c r="A125" s="2">
        <v>44273</v>
      </c>
      <c r="B125">
        <v>122.879997253418</v>
      </c>
      <c r="C125">
        <v>123.1800003051758</v>
      </c>
      <c r="D125">
        <v>120.3199996948242</v>
      </c>
      <c r="E125">
        <v>120.5299987792969</v>
      </c>
      <c r="F125">
        <v>119.81785583496089</v>
      </c>
      <c r="G125" s="7">
        <f t="shared" si="39"/>
        <v>-3.390517402699833E-2</v>
      </c>
      <c r="I125" s="6">
        <f t="shared" si="40"/>
        <v>41</v>
      </c>
      <c r="J125" s="3">
        <f t="shared" si="41"/>
        <v>111.33594732576613</v>
      </c>
      <c r="K125" s="3">
        <f t="shared" si="42"/>
        <v>4912.5320892333966</v>
      </c>
      <c r="L125" s="7">
        <f t="shared" si="43"/>
        <v>7.0790020820251431E-2</v>
      </c>
      <c r="M125" s="3">
        <f t="shared" si="44"/>
        <v>347.75824887698542</v>
      </c>
      <c r="N125">
        <f t="shared" si="49"/>
        <v>0</v>
      </c>
      <c r="O125" s="3">
        <f t="shared" si="45"/>
        <v>4912.5320892333966</v>
      </c>
      <c r="P125" s="3">
        <f t="shared" si="46"/>
        <v>5844.8536071777335</v>
      </c>
      <c r="R125" s="3">
        <f t="shared" si="47"/>
        <v>10757.385696411129</v>
      </c>
      <c r="S125" s="3">
        <f t="shared" si="38"/>
        <v>757.38569641112917</v>
      </c>
      <c r="T125" s="7">
        <f t="shared" si="48"/>
        <v>7.5738569641112807E-2</v>
      </c>
    </row>
    <row r="126" spans="1:20" x14ac:dyDescent="0.3">
      <c r="A126" s="2">
        <v>44274</v>
      </c>
      <c r="B126">
        <v>119.90000152587891</v>
      </c>
      <c r="C126">
        <v>121.4300003051758</v>
      </c>
      <c r="D126">
        <v>119.6800003051758</v>
      </c>
      <c r="E126">
        <v>119.9899978637695</v>
      </c>
      <c r="F126">
        <v>119.2810516357422</v>
      </c>
      <c r="G126" s="7">
        <f t="shared" si="39"/>
        <v>-4.4801686316110478E-3</v>
      </c>
      <c r="I126" s="6">
        <f t="shared" si="40"/>
        <v>41</v>
      </c>
      <c r="J126" s="3">
        <f t="shared" si="41"/>
        <v>111.33594732576613</v>
      </c>
      <c r="K126" s="3">
        <f t="shared" si="42"/>
        <v>4890.5231170654306</v>
      </c>
      <c r="L126" s="7">
        <f t="shared" si="43"/>
        <v>6.6608268463617004E-2</v>
      </c>
      <c r="M126" s="3">
        <f t="shared" si="44"/>
        <v>325.74927670901923</v>
      </c>
      <c r="N126">
        <f t="shared" si="49"/>
        <v>0</v>
      </c>
      <c r="O126" s="3">
        <f t="shared" si="45"/>
        <v>4890.5231170654306</v>
      </c>
      <c r="P126" s="3">
        <f t="shared" si="46"/>
        <v>5844.8536071777335</v>
      </c>
      <c r="R126" s="3">
        <f t="shared" si="47"/>
        <v>10735.376724243164</v>
      </c>
      <c r="S126" s="3">
        <f t="shared" si="38"/>
        <v>735.37672424316406</v>
      </c>
      <c r="T126" s="7">
        <f t="shared" si="48"/>
        <v>7.3537672424316414E-2</v>
      </c>
    </row>
    <row r="127" spans="1:20" x14ac:dyDescent="0.3">
      <c r="A127" s="2">
        <v>44277</v>
      </c>
      <c r="B127">
        <v>120.3300018310547</v>
      </c>
      <c r="C127">
        <v>123.870002746582</v>
      </c>
      <c r="D127">
        <v>120.2600021362305</v>
      </c>
      <c r="E127">
        <v>123.38999938964839</v>
      </c>
      <c r="F127">
        <v>122.6609649658203</v>
      </c>
      <c r="G127" s="7">
        <f t="shared" si="39"/>
        <v>2.8335710355736898E-2</v>
      </c>
      <c r="I127" s="6">
        <f t="shared" si="40"/>
        <v>41</v>
      </c>
      <c r="J127" s="3">
        <f t="shared" si="41"/>
        <v>111.33594732576613</v>
      </c>
      <c r="K127" s="3">
        <f t="shared" si="42"/>
        <v>5029.0995635986319</v>
      </c>
      <c r="L127" s="7">
        <f t="shared" si="43"/>
        <v>9.2327804882424536E-2</v>
      </c>
      <c r="M127" s="3">
        <f t="shared" si="44"/>
        <v>464.32572324222087</v>
      </c>
      <c r="N127">
        <f t="shared" si="49"/>
        <v>0</v>
      </c>
      <c r="O127" s="3">
        <f t="shared" si="45"/>
        <v>5029.0995635986319</v>
      </c>
      <c r="P127" s="3">
        <f t="shared" si="46"/>
        <v>5844.8536071777335</v>
      </c>
      <c r="R127" s="3">
        <f t="shared" si="47"/>
        <v>10873.953170776365</v>
      </c>
      <c r="S127" s="3">
        <f t="shared" si="38"/>
        <v>873.95317077636537</v>
      </c>
      <c r="T127" s="7">
        <f t="shared" si="48"/>
        <v>8.7395317077636481E-2</v>
      </c>
    </row>
    <row r="128" spans="1:20" x14ac:dyDescent="0.3">
      <c r="A128" s="2">
        <v>44278</v>
      </c>
      <c r="B128">
        <v>123.3300018310547</v>
      </c>
      <c r="C128">
        <v>124.2399978637695</v>
      </c>
      <c r="D128">
        <v>122.13999938964839</v>
      </c>
      <c r="E128">
        <v>122.5400009155273</v>
      </c>
      <c r="F128">
        <v>121.8159866333008</v>
      </c>
      <c r="G128" s="7">
        <f t="shared" si="39"/>
        <v>-6.8887305163053414E-3</v>
      </c>
      <c r="I128" s="6">
        <f t="shared" si="40"/>
        <v>41</v>
      </c>
      <c r="J128" s="3">
        <f t="shared" si="41"/>
        <v>111.33594732576613</v>
      </c>
      <c r="K128" s="3">
        <f t="shared" si="42"/>
        <v>4994.4554519653329</v>
      </c>
      <c r="L128" s="7">
        <f t="shared" si="43"/>
        <v>8.6031723726725851E-2</v>
      </c>
      <c r="M128" s="3">
        <f t="shared" si="44"/>
        <v>429.68161160892123</v>
      </c>
      <c r="N128">
        <f t="shared" si="49"/>
        <v>0</v>
      </c>
      <c r="O128" s="3">
        <f t="shared" si="45"/>
        <v>4994.4554519653329</v>
      </c>
      <c r="P128" s="3">
        <f t="shared" si="46"/>
        <v>5844.8536071777335</v>
      </c>
      <c r="R128" s="3">
        <f t="shared" si="47"/>
        <v>10839.309059143066</v>
      </c>
      <c r="S128" s="3">
        <f t="shared" si="38"/>
        <v>839.30905914306641</v>
      </c>
      <c r="T128" s="7">
        <f t="shared" si="48"/>
        <v>8.3930905914306742E-2</v>
      </c>
    </row>
    <row r="129" spans="1:20" x14ac:dyDescent="0.3">
      <c r="A129" s="2">
        <v>44279</v>
      </c>
      <c r="B129">
        <v>122.8199996948242</v>
      </c>
      <c r="C129">
        <v>122.90000152587891</v>
      </c>
      <c r="D129">
        <v>120.0699996948242</v>
      </c>
      <c r="E129">
        <v>120.0899963378906</v>
      </c>
      <c r="F129">
        <v>119.3804550170898</v>
      </c>
      <c r="G129" s="7">
        <f t="shared" si="39"/>
        <v>-1.9993530270723925E-2</v>
      </c>
      <c r="I129" s="6">
        <f t="shared" si="40"/>
        <v>41</v>
      </c>
      <c r="J129" s="3">
        <f t="shared" si="41"/>
        <v>111.33594732576613</v>
      </c>
      <c r="K129" s="3">
        <f t="shared" si="42"/>
        <v>4894.5986557006818</v>
      </c>
      <c r="L129" s="7">
        <f t="shared" si="43"/>
        <v>6.738546682681068E-2</v>
      </c>
      <c r="M129" s="3">
        <f t="shared" si="44"/>
        <v>329.82481534427046</v>
      </c>
      <c r="N129">
        <f t="shared" si="49"/>
        <v>0</v>
      </c>
      <c r="O129" s="3">
        <f t="shared" si="45"/>
        <v>4894.5986557006818</v>
      </c>
      <c r="P129" s="3">
        <f t="shared" si="46"/>
        <v>5844.8536071777335</v>
      </c>
      <c r="R129" s="3">
        <f t="shared" si="47"/>
        <v>10739.452262878414</v>
      </c>
      <c r="S129" s="3">
        <f t="shared" si="38"/>
        <v>739.45226287841433</v>
      </c>
      <c r="T129" s="7">
        <f t="shared" si="48"/>
        <v>7.3945226287841503E-2</v>
      </c>
    </row>
    <row r="130" spans="1:20" x14ac:dyDescent="0.3">
      <c r="A130" s="2">
        <v>44280</v>
      </c>
      <c r="B130">
        <v>119.5400009155273</v>
      </c>
      <c r="C130">
        <v>121.6600036621094</v>
      </c>
      <c r="D130">
        <v>119</v>
      </c>
      <c r="E130">
        <v>120.5899963378906</v>
      </c>
      <c r="F130">
        <v>119.87750244140619</v>
      </c>
      <c r="G130" s="7">
        <f t="shared" si="39"/>
        <v>4.1635577971723681E-3</v>
      </c>
      <c r="I130" s="6">
        <f t="shared" si="40"/>
        <v>41</v>
      </c>
      <c r="J130" s="3">
        <f t="shared" si="41"/>
        <v>111.33594732576613</v>
      </c>
      <c r="K130" s="3">
        <f t="shared" si="42"/>
        <v>4914.9776000976535</v>
      </c>
      <c r="L130" s="7">
        <f t="shared" si="43"/>
        <v>7.12523612995275E-2</v>
      </c>
      <c r="M130" s="3">
        <f t="shared" si="44"/>
        <v>350.20375974124261</v>
      </c>
      <c r="N130">
        <f t="shared" si="49"/>
        <v>0</v>
      </c>
      <c r="O130" s="3">
        <f t="shared" si="45"/>
        <v>4914.9776000976535</v>
      </c>
      <c r="P130" s="3">
        <f t="shared" si="46"/>
        <v>5844.8536071777335</v>
      </c>
      <c r="R130" s="3">
        <f t="shared" si="47"/>
        <v>10759.831207275387</v>
      </c>
      <c r="S130" s="3">
        <f t="shared" si="38"/>
        <v>759.83120727538699</v>
      </c>
      <c r="T130" s="7">
        <f t="shared" si="48"/>
        <v>7.5983120727538767E-2</v>
      </c>
    </row>
    <row r="131" spans="1:20" x14ac:dyDescent="0.3">
      <c r="A131" s="2">
        <v>44281</v>
      </c>
      <c r="B131">
        <v>120.34999847412109</v>
      </c>
      <c r="C131">
        <v>121.48000335693359</v>
      </c>
      <c r="D131">
        <v>118.9199981689453</v>
      </c>
      <c r="E131">
        <v>121.2099990844727</v>
      </c>
      <c r="F131">
        <v>120.4938430786133</v>
      </c>
      <c r="G131" s="7">
        <f t="shared" si="39"/>
        <v>5.1414204054540669E-3</v>
      </c>
      <c r="I131" s="6">
        <f t="shared" si="40"/>
        <v>41</v>
      </c>
      <c r="J131" s="3">
        <f t="shared" si="41"/>
        <v>111.33594732576613</v>
      </c>
      <c r="K131" s="3">
        <f t="shared" si="42"/>
        <v>4940.2475662231454</v>
      </c>
      <c r="L131" s="7">
        <f t="shared" si="43"/>
        <v>7.600301823614608E-2</v>
      </c>
      <c r="M131" s="3">
        <f t="shared" si="44"/>
        <v>375.47372586673401</v>
      </c>
      <c r="N131">
        <f t="shared" si="49"/>
        <v>0</v>
      </c>
      <c r="O131" s="3">
        <f t="shared" si="45"/>
        <v>4940.2475662231454</v>
      </c>
      <c r="P131" s="3">
        <f t="shared" si="46"/>
        <v>5844.8536071777335</v>
      </c>
      <c r="R131" s="3">
        <f t="shared" si="47"/>
        <v>10785.101173400879</v>
      </c>
      <c r="S131" s="3">
        <f t="shared" si="38"/>
        <v>785.10117340087891</v>
      </c>
      <c r="T131" s="7">
        <f t="shared" si="48"/>
        <v>7.8510117340087948E-2</v>
      </c>
    </row>
    <row r="132" spans="1:20" x14ac:dyDescent="0.3">
      <c r="A132" s="2">
        <v>44284</v>
      </c>
      <c r="B132">
        <v>121.65000152587891</v>
      </c>
      <c r="C132">
        <v>122.5800018310547</v>
      </c>
      <c r="D132">
        <v>120.73000335693359</v>
      </c>
      <c r="E132">
        <v>121.38999938964839</v>
      </c>
      <c r="F132">
        <v>120.6727752685547</v>
      </c>
      <c r="G132" s="7">
        <f t="shared" si="39"/>
        <v>1.4849903146061383E-3</v>
      </c>
      <c r="I132" s="6">
        <f t="shared" si="40"/>
        <v>41</v>
      </c>
      <c r="J132" s="3">
        <f t="shared" si="41"/>
        <v>111.33594732576613</v>
      </c>
      <c r="K132" s="3">
        <f t="shared" si="42"/>
        <v>4947.5837860107431</v>
      </c>
      <c r="L132" s="7">
        <f t="shared" si="43"/>
        <v>7.7373110231447439E-2</v>
      </c>
      <c r="M132" s="3">
        <f t="shared" si="44"/>
        <v>382.80994565433127</v>
      </c>
      <c r="N132">
        <f t="shared" si="49"/>
        <v>0</v>
      </c>
      <c r="O132" s="3">
        <f t="shared" si="45"/>
        <v>4947.5837860107431</v>
      </c>
      <c r="P132" s="3">
        <f t="shared" si="46"/>
        <v>5844.8536071777335</v>
      </c>
      <c r="R132" s="3">
        <f t="shared" si="47"/>
        <v>10792.437393188477</v>
      </c>
      <c r="S132" s="3">
        <f t="shared" si="38"/>
        <v>792.43739318847656</v>
      </c>
      <c r="T132" s="7">
        <f t="shared" si="48"/>
        <v>7.924373931884765E-2</v>
      </c>
    </row>
    <row r="133" spans="1:20" x14ac:dyDescent="0.3">
      <c r="A133" s="2">
        <v>44285</v>
      </c>
      <c r="B133">
        <v>120.11000061035161</v>
      </c>
      <c r="C133">
        <v>120.40000152587891</v>
      </c>
      <c r="D133">
        <v>118.86000061035161</v>
      </c>
      <c r="E133">
        <v>119.90000152587891</v>
      </c>
      <c r="F133">
        <v>119.1915817260742</v>
      </c>
      <c r="G133" s="7">
        <f t="shared" si="39"/>
        <v>-1.2274463226557342E-2</v>
      </c>
      <c r="I133" s="6">
        <f t="shared" si="40"/>
        <v>41</v>
      </c>
      <c r="J133" s="3">
        <f t="shared" si="41"/>
        <v>111.33594732576613</v>
      </c>
      <c r="K133" s="3">
        <f t="shared" si="42"/>
        <v>4886.8548507690421</v>
      </c>
      <c r="L133" s="7">
        <f t="shared" si="43"/>
        <v>6.5907627758157283E-2</v>
      </c>
      <c r="M133" s="3">
        <f t="shared" si="44"/>
        <v>322.08101041263126</v>
      </c>
      <c r="N133">
        <f t="shared" si="49"/>
        <v>0</v>
      </c>
      <c r="O133" s="3">
        <f t="shared" si="45"/>
        <v>4886.8548507690421</v>
      </c>
      <c r="P133" s="3">
        <f t="shared" si="46"/>
        <v>5844.8536071777335</v>
      </c>
      <c r="R133" s="3">
        <f t="shared" si="47"/>
        <v>10731.708457946776</v>
      </c>
      <c r="S133" s="3">
        <f t="shared" ref="S133:S196" si="50">R133-$J$1</f>
        <v>731.70845794677552</v>
      </c>
      <c r="T133" s="7">
        <f t="shared" si="48"/>
        <v>7.3170845794677586E-2</v>
      </c>
    </row>
    <row r="134" spans="1:20" x14ac:dyDescent="0.3">
      <c r="A134" s="2">
        <v>44286</v>
      </c>
      <c r="B134">
        <v>121.65000152587891</v>
      </c>
      <c r="C134">
        <v>123.51999664306641</v>
      </c>
      <c r="D134">
        <v>121.15000152587891</v>
      </c>
      <c r="E134">
        <v>122.15000152587891</v>
      </c>
      <c r="F134">
        <v>121.4282913208008</v>
      </c>
      <c r="G134" s="7">
        <f t="shared" ref="G134:G197" si="51">F134/F133-1</f>
        <v>1.8765667527317342E-2</v>
      </c>
      <c r="I134" s="6">
        <f t="shared" si="40"/>
        <v>41</v>
      </c>
      <c r="J134" s="3">
        <f t="shared" si="41"/>
        <v>111.33594732576613</v>
      </c>
      <c r="K134" s="3">
        <f t="shared" si="42"/>
        <v>4978.5599441528329</v>
      </c>
      <c r="L134" s="7">
        <f t="shared" si="43"/>
        <v>8.3113612859557984E-2</v>
      </c>
      <c r="M134" s="3">
        <f t="shared" si="44"/>
        <v>413.78610379642117</v>
      </c>
      <c r="N134">
        <f t="shared" si="49"/>
        <v>0</v>
      </c>
      <c r="O134" s="3">
        <f t="shared" si="45"/>
        <v>4978.5599441528329</v>
      </c>
      <c r="P134" s="3">
        <f t="shared" si="46"/>
        <v>5844.8536071777335</v>
      </c>
      <c r="R134" s="3">
        <f t="shared" si="47"/>
        <v>10823.413551330566</v>
      </c>
      <c r="S134" s="3">
        <f t="shared" si="50"/>
        <v>823.41355133056641</v>
      </c>
      <c r="T134" s="7">
        <f t="shared" si="48"/>
        <v>8.2341355133056737E-2</v>
      </c>
    </row>
    <row r="135" spans="1:20" x14ac:dyDescent="0.3">
      <c r="A135" s="2">
        <v>44287</v>
      </c>
      <c r="B135">
        <v>123.6600036621094</v>
      </c>
      <c r="C135">
        <v>124.1800003051758</v>
      </c>
      <c r="D135">
        <v>122.4899978637695</v>
      </c>
      <c r="E135">
        <v>123</v>
      </c>
      <c r="F135">
        <v>122.2732620239258</v>
      </c>
      <c r="G135" s="7">
        <f t="shared" si="51"/>
        <v>6.9585983129143436E-3</v>
      </c>
      <c r="I135" s="6">
        <f t="shared" si="40"/>
        <v>41</v>
      </c>
      <c r="J135" s="3">
        <f t="shared" si="41"/>
        <v>111.33594732576613</v>
      </c>
      <c r="K135" s="3">
        <f t="shared" si="42"/>
        <v>5013.2037429809579</v>
      </c>
      <c r="L135" s="7">
        <f t="shared" si="43"/>
        <v>8.944976618043865E-2</v>
      </c>
      <c r="M135" s="3">
        <f t="shared" si="44"/>
        <v>448.42990262454657</v>
      </c>
      <c r="N135">
        <f t="shared" si="49"/>
        <v>0</v>
      </c>
      <c r="O135" s="3">
        <f t="shared" si="45"/>
        <v>5013.2037429809579</v>
      </c>
      <c r="P135" s="3">
        <f t="shared" si="46"/>
        <v>5844.8536071777335</v>
      </c>
      <c r="R135" s="3">
        <f t="shared" si="47"/>
        <v>10858.057350158691</v>
      </c>
      <c r="S135" s="3">
        <f t="shared" si="50"/>
        <v>858.05735015869141</v>
      </c>
      <c r="T135" s="7">
        <f t="shared" si="48"/>
        <v>8.5805735015869189E-2</v>
      </c>
    </row>
    <row r="136" spans="1:20" x14ac:dyDescent="0.3">
      <c r="A136" s="2">
        <v>44291</v>
      </c>
      <c r="B136">
        <v>123.870002746582</v>
      </c>
      <c r="C136">
        <v>126.1600036621094</v>
      </c>
      <c r="D136">
        <v>123.0699996948242</v>
      </c>
      <c r="E136">
        <v>125.90000152587891</v>
      </c>
      <c r="F136">
        <v>125.15614318847661</v>
      </c>
      <c r="G136" s="7">
        <f t="shared" si="51"/>
        <v>2.3577363659331274E-2</v>
      </c>
      <c r="I136" s="6">
        <f t="shared" si="40"/>
        <v>41</v>
      </c>
      <c r="J136" s="3">
        <f t="shared" si="41"/>
        <v>111.33594732576613</v>
      </c>
      <c r="K136" s="3">
        <f t="shared" si="42"/>
        <v>5131.4018707275409</v>
      </c>
      <c r="L136" s="7">
        <f t="shared" si="43"/>
        <v>0.11042363171816671</v>
      </c>
      <c r="M136" s="3">
        <f t="shared" si="44"/>
        <v>566.62803037112974</v>
      </c>
      <c r="N136">
        <f t="shared" si="49"/>
        <v>-1</v>
      </c>
      <c r="O136" s="3">
        <f t="shared" si="45"/>
        <v>5006.2457275390643</v>
      </c>
      <c r="P136" s="3">
        <f t="shared" si="46"/>
        <v>5970.00975036621</v>
      </c>
      <c r="R136" s="3">
        <f t="shared" si="47"/>
        <v>10976.255477905273</v>
      </c>
      <c r="S136" s="3">
        <f t="shared" si="50"/>
        <v>976.25547790527344</v>
      </c>
      <c r="T136" s="7">
        <f t="shared" si="48"/>
        <v>9.7625547790527234E-2</v>
      </c>
    </row>
    <row r="137" spans="1:20" x14ac:dyDescent="0.3">
      <c r="A137" s="2">
        <v>44292</v>
      </c>
      <c r="B137">
        <v>126.5</v>
      </c>
      <c r="C137">
        <v>127.129997253418</v>
      </c>
      <c r="D137">
        <v>125.65000152587891</v>
      </c>
      <c r="E137">
        <v>126.2099990844727</v>
      </c>
      <c r="F137">
        <v>125.4643020629883</v>
      </c>
      <c r="G137" s="7">
        <f t="shared" si="51"/>
        <v>2.4621953558254805E-3</v>
      </c>
      <c r="I137" s="6">
        <f t="shared" si="40"/>
        <v>40</v>
      </c>
      <c r="J137" s="3">
        <f t="shared" si="41"/>
        <v>111.33594732576613</v>
      </c>
      <c r="K137" s="3">
        <f t="shared" si="42"/>
        <v>5018.5720825195322</v>
      </c>
      <c r="L137" s="7">
        <f t="shared" si="43"/>
        <v>0.11260856279365539</v>
      </c>
      <c r="M137" s="3">
        <f t="shared" si="44"/>
        <v>565.13418948888659</v>
      </c>
      <c r="N137">
        <f t="shared" si="49"/>
        <v>0</v>
      </c>
      <c r="O137" s="3">
        <f t="shared" si="45"/>
        <v>5018.5720825195322</v>
      </c>
      <c r="P137" s="3">
        <f t="shared" si="46"/>
        <v>5970.00975036621</v>
      </c>
      <c r="R137" s="3">
        <f t="shared" si="47"/>
        <v>10988.581832885742</v>
      </c>
      <c r="S137" s="3">
        <f t="shared" si="50"/>
        <v>988.58183288574219</v>
      </c>
      <c r="T137" s="7">
        <f t="shared" si="48"/>
        <v>9.8858183288574208E-2</v>
      </c>
    </row>
    <row r="138" spans="1:20" x14ac:dyDescent="0.3">
      <c r="A138" s="2">
        <v>44293</v>
      </c>
      <c r="B138">
        <v>125.8300018310547</v>
      </c>
      <c r="C138">
        <v>127.9199981689453</v>
      </c>
      <c r="D138">
        <v>125.13999938964839</v>
      </c>
      <c r="E138">
        <v>127.90000152587891</v>
      </c>
      <c r="F138">
        <v>127.1443176269531</v>
      </c>
      <c r="G138" s="7">
        <f t="shared" si="51"/>
        <v>1.3390387037114149E-2</v>
      </c>
      <c r="I138" s="6">
        <f t="shared" si="40"/>
        <v>40</v>
      </c>
      <c r="J138" s="3">
        <f t="shared" si="41"/>
        <v>111.33594732576613</v>
      </c>
      <c r="K138" s="3">
        <f t="shared" si="42"/>
        <v>5085.7727050781241</v>
      </c>
      <c r="L138" s="7">
        <f t="shared" si="43"/>
        <v>0.12433406853123719</v>
      </c>
      <c r="M138" s="3">
        <f t="shared" si="44"/>
        <v>632.33481204747898</v>
      </c>
      <c r="N138">
        <f t="shared" si="49"/>
        <v>0</v>
      </c>
      <c r="O138" s="3">
        <f t="shared" si="45"/>
        <v>5085.7727050781241</v>
      </c>
      <c r="P138" s="3">
        <f t="shared" si="46"/>
        <v>5970.00975036621</v>
      </c>
      <c r="R138" s="3">
        <f t="shared" si="47"/>
        <v>11055.782455444334</v>
      </c>
      <c r="S138" s="3">
        <f t="shared" si="50"/>
        <v>1055.7824554443341</v>
      </c>
      <c r="T138" s="7">
        <f t="shared" si="48"/>
        <v>0.1055782455444334</v>
      </c>
    </row>
    <row r="139" spans="1:20" x14ac:dyDescent="0.3">
      <c r="A139" s="2">
        <v>44294</v>
      </c>
      <c r="B139">
        <v>128.94999694824219</v>
      </c>
      <c r="C139">
        <v>130.38999938964841</v>
      </c>
      <c r="D139">
        <v>128.52000427246091</v>
      </c>
      <c r="E139">
        <v>130.36000061035159</v>
      </c>
      <c r="F139">
        <v>129.58978271484381</v>
      </c>
      <c r="G139" s="7">
        <f t="shared" si="51"/>
        <v>1.9233774135827275E-2</v>
      </c>
      <c r="I139" s="6">
        <f t="shared" si="40"/>
        <v>40</v>
      </c>
      <c r="J139" s="3">
        <f t="shared" si="41"/>
        <v>111.33594732576613</v>
      </c>
      <c r="K139" s="3">
        <f t="shared" si="42"/>
        <v>5183.5913085937518</v>
      </c>
      <c r="L139" s="7">
        <f t="shared" si="43"/>
        <v>0.14085860016637564</v>
      </c>
      <c r="M139" s="3">
        <f t="shared" si="44"/>
        <v>730.15341556310716</v>
      </c>
      <c r="N139">
        <f t="shared" si="49"/>
        <v>-1</v>
      </c>
      <c r="O139" s="3">
        <f t="shared" si="45"/>
        <v>5054.0015258789081</v>
      </c>
      <c r="P139" s="3">
        <f t="shared" si="46"/>
        <v>6099.5995330810538</v>
      </c>
      <c r="R139" s="3">
        <f t="shared" si="47"/>
        <v>11153.601058959961</v>
      </c>
      <c r="S139" s="3">
        <f t="shared" si="50"/>
        <v>1153.6010589599609</v>
      </c>
      <c r="T139" s="7">
        <f t="shared" si="48"/>
        <v>0.1153601058959961</v>
      </c>
    </row>
    <row r="140" spans="1:20" x14ac:dyDescent="0.3">
      <c r="A140" s="2">
        <v>44295</v>
      </c>
      <c r="B140">
        <v>129.80000305175781</v>
      </c>
      <c r="C140">
        <v>133.03999328613281</v>
      </c>
      <c r="D140">
        <v>129.4700012207031</v>
      </c>
      <c r="E140">
        <v>133</v>
      </c>
      <c r="F140">
        <v>132.21418762207031</v>
      </c>
      <c r="G140" s="7">
        <f t="shared" si="51"/>
        <v>2.0251634444062416E-2</v>
      </c>
      <c r="I140" s="6">
        <f t="shared" si="40"/>
        <v>39</v>
      </c>
      <c r="J140" s="3">
        <f t="shared" si="41"/>
        <v>111.33594732576613</v>
      </c>
      <c r="K140" s="3">
        <f t="shared" si="42"/>
        <v>5156.3533172607422</v>
      </c>
      <c r="L140" s="7">
        <f t="shared" si="43"/>
        <v>0.15791225338073334</v>
      </c>
      <c r="M140" s="3">
        <f t="shared" si="44"/>
        <v>814.25137155586322</v>
      </c>
      <c r="N140">
        <f t="shared" si="49"/>
        <v>-1</v>
      </c>
      <c r="O140" s="3">
        <f t="shared" si="45"/>
        <v>5024.1391296386719</v>
      </c>
      <c r="P140" s="3">
        <f t="shared" si="46"/>
        <v>6231.8137207031241</v>
      </c>
      <c r="R140" s="3">
        <f t="shared" si="47"/>
        <v>11255.952850341797</v>
      </c>
      <c r="S140" s="3">
        <f t="shared" si="50"/>
        <v>1255.9528503417969</v>
      </c>
      <c r="T140" s="7">
        <f t="shared" si="48"/>
        <v>0.12559528503417972</v>
      </c>
    </row>
    <row r="141" spans="1:20" x14ac:dyDescent="0.3">
      <c r="A141" s="2">
        <v>44298</v>
      </c>
      <c r="B141">
        <v>132.52000427246091</v>
      </c>
      <c r="C141">
        <v>132.8500061035156</v>
      </c>
      <c r="D141">
        <v>130.6300048828125</v>
      </c>
      <c r="E141">
        <v>131.24000549316409</v>
      </c>
      <c r="F141">
        <v>130.464599609375</v>
      </c>
      <c r="G141" s="7">
        <f t="shared" si="51"/>
        <v>-1.3232982361140011E-2</v>
      </c>
      <c r="I141" s="6">
        <f t="shared" si="40"/>
        <v>38</v>
      </c>
      <c r="J141" s="3">
        <f t="shared" si="41"/>
        <v>111.33594732576613</v>
      </c>
      <c r="K141" s="3">
        <f t="shared" si="42"/>
        <v>4957.65478515625</v>
      </c>
      <c r="L141" s="7">
        <f t="shared" si="43"/>
        <v>0.14661948406603864</v>
      </c>
      <c r="M141" s="3">
        <f t="shared" si="44"/>
        <v>726.88878677713706</v>
      </c>
      <c r="N141">
        <f t="shared" si="49"/>
        <v>0</v>
      </c>
      <c r="O141" s="3">
        <f t="shared" si="45"/>
        <v>4957.65478515625</v>
      </c>
      <c r="P141" s="3">
        <f t="shared" si="46"/>
        <v>6231.8137207031241</v>
      </c>
      <c r="R141" s="3">
        <f t="shared" si="47"/>
        <v>11189.468505859375</v>
      </c>
      <c r="S141" s="3">
        <f t="shared" si="50"/>
        <v>1189.468505859375</v>
      </c>
      <c r="T141" s="7">
        <f t="shared" si="48"/>
        <v>0.11894685058593746</v>
      </c>
    </row>
    <row r="142" spans="1:20" x14ac:dyDescent="0.3">
      <c r="A142" s="2">
        <v>44299</v>
      </c>
      <c r="B142">
        <v>132.44000244140619</v>
      </c>
      <c r="C142">
        <v>134.6600036621094</v>
      </c>
      <c r="D142">
        <v>131.92999267578119</v>
      </c>
      <c r="E142">
        <v>134.42999267578119</v>
      </c>
      <c r="F142">
        <v>133.63572692871091</v>
      </c>
      <c r="G142" s="7">
        <f t="shared" si="51"/>
        <v>2.4306419740148799E-2</v>
      </c>
      <c r="I142" s="6">
        <f t="shared" si="40"/>
        <v>38</v>
      </c>
      <c r="J142" s="3">
        <f t="shared" si="41"/>
        <v>111.33594732576613</v>
      </c>
      <c r="K142" s="3">
        <f t="shared" si="42"/>
        <v>5078.1576232910147</v>
      </c>
      <c r="L142" s="7">
        <f t="shared" si="43"/>
        <v>0.16686989411776676</v>
      </c>
      <c r="M142" s="3">
        <f t="shared" si="44"/>
        <v>847.39162491190177</v>
      </c>
      <c r="N142">
        <f t="shared" si="49"/>
        <v>0</v>
      </c>
      <c r="O142" s="3">
        <f t="shared" si="45"/>
        <v>5078.1576232910147</v>
      </c>
      <c r="P142" s="3">
        <f t="shared" si="46"/>
        <v>6231.8137207031241</v>
      </c>
      <c r="R142" s="3">
        <f t="shared" si="47"/>
        <v>11309.971343994139</v>
      </c>
      <c r="S142" s="3">
        <f t="shared" si="50"/>
        <v>1309.9713439941388</v>
      </c>
      <c r="T142" s="7">
        <f t="shared" si="48"/>
        <v>0.13099713439941385</v>
      </c>
    </row>
    <row r="143" spans="1:20" x14ac:dyDescent="0.3">
      <c r="A143" s="2">
        <v>44300</v>
      </c>
      <c r="B143">
        <v>134.94000244140619</v>
      </c>
      <c r="C143">
        <v>135</v>
      </c>
      <c r="D143">
        <v>131.6600036621094</v>
      </c>
      <c r="E143">
        <v>132.0299987792969</v>
      </c>
      <c r="F143">
        <v>131.2499084472656</v>
      </c>
      <c r="G143" s="7">
        <f t="shared" si="51"/>
        <v>-1.7853148527549378E-2</v>
      </c>
      <c r="I143" s="6">
        <f t="shared" si="40"/>
        <v>38</v>
      </c>
      <c r="J143" s="3">
        <f t="shared" si="41"/>
        <v>111.33594732576613</v>
      </c>
      <c r="K143" s="3">
        <f t="shared" si="42"/>
        <v>4987.4965209960928</v>
      </c>
      <c r="L143" s="7">
        <f t="shared" si="43"/>
        <v>0.15172552390389382</v>
      </c>
      <c r="M143" s="3">
        <f t="shared" si="44"/>
        <v>756.73052261698001</v>
      </c>
      <c r="N143">
        <f t="shared" si="49"/>
        <v>0</v>
      </c>
      <c r="O143" s="3">
        <f t="shared" si="45"/>
        <v>4987.4965209960928</v>
      </c>
      <c r="P143" s="3">
        <f t="shared" si="46"/>
        <v>6231.8137207031241</v>
      </c>
      <c r="R143" s="3">
        <f t="shared" si="47"/>
        <v>11219.310241699217</v>
      </c>
      <c r="S143" s="3">
        <f t="shared" si="50"/>
        <v>1219.3102416992169</v>
      </c>
      <c r="T143" s="7">
        <f t="shared" si="48"/>
        <v>0.12193102416992163</v>
      </c>
    </row>
    <row r="144" spans="1:20" x14ac:dyDescent="0.3">
      <c r="A144" s="2">
        <v>44301</v>
      </c>
      <c r="B144">
        <v>133.82000732421881</v>
      </c>
      <c r="C144">
        <v>135</v>
      </c>
      <c r="D144">
        <v>133.63999938964841</v>
      </c>
      <c r="E144">
        <v>134.5</v>
      </c>
      <c r="F144">
        <v>133.705322265625</v>
      </c>
      <c r="G144" s="7">
        <f t="shared" si="51"/>
        <v>1.8707927856162598E-2</v>
      </c>
      <c r="I144" s="6">
        <f t="shared" si="40"/>
        <v>38</v>
      </c>
      <c r="J144" s="3">
        <f t="shared" si="41"/>
        <v>111.33594732576613</v>
      </c>
      <c r="K144" s="3">
        <f t="shared" si="42"/>
        <v>5080.80224609375</v>
      </c>
      <c r="L144" s="7">
        <f t="shared" si="43"/>
        <v>0.16730354903463651</v>
      </c>
      <c r="M144" s="3">
        <f t="shared" si="44"/>
        <v>850.03624771463706</v>
      </c>
      <c r="N144">
        <f t="shared" si="49"/>
        <v>0</v>
      </c>
      <c r="O144" s="3">
        <f t="shared" si="45"/>
        <v>5080.80224609375</v>
      </c>
      <c r="P144" s="3">
        <f t="shared" si="46"/>
        <v>6231.8137207031241</v>
      </c>
      <c r="R144" s="3">
        <f t="shared" si="47"/>
        <v>11312.615966796875</v>
      </c>
      <c r="S144" s="3">
        <f t="shared" si="50"/>
        <v>1312.615966796875</v>
      </c>
      <c r="T144" s="7">
        <f t="shared" si="48"/>
        <v>0.13126159667968751</v>
      </c>
    </row>
    <row r="145" spans="1:20" x14ac:dyDescent="0.3">
      <c r="A145" s="2">
        <v>44302</v>
      </c>
      <c r="B145">
        <v>134.30000305175781</v>
      </c>
      <c r="C145">
        <v>134.66999816894531</v>
      </c>
      <c r="D145">
        <v>133.2799987792969</v>
      </c>
      <c r="E145">
        <v>134.1600036621094</v>
      </c>
      <c r="F145">
        <v>133.3673400878906</v>
      </c>
      <c r="G145" s="7">
        <f t="shared" si="51"/>
        <v>-2.5278139419383505E-3</v>
      </c>
      <c r="I145" s="6">
        <f t="shared" si="40"/>
        <v>38</v>
      </c>
      <c r="J145" s="3">
        <f t="shared" si="41"/>
        <v>111.33594732576613</v>
      </c>
      <c r="K145" s="3">
        <f t="shared" si="42"/>
        <v>5067.9589233398428</v>
      </c>
      <c r="L145" s="7">
        <f t="shared" si="43"/>
        <v>0.16519331305254747</v>
      </c>
      <c r="M145" s="3">
        <f t="shared" si="44"/>
        <v>837.19292496073012</v>
      </c>
      <c r="N145">
        <f t="shared" si="49"/>
        <v>0</v>
      </c>
      <c r="O145" s="3">
        <f t="shared" si="45"/>
        <v>5067.9589233398428</v>
      </c>
      <c r="P145" s="3">
        <f t="shared" si="46"/>
        <v>6231.8137207031241</v>
      </c>
      <c r="R145" s="3">
        <f t="shared" si="47"/>
        <v>11299.772644042967</v>
      </c>
      <c r="S145" s="3">
        <f t="shared" si="50"/>
        <v>1299.7726440429669</v>
      </c>
      <c r="T145" s="7">
        <f t="shared" si="48"/>
        <v>0.12997726440429669</v>
      </c>
    </row>
    <row r="146" spans="1:20" x14ac:dyDescent="0.3">
      <c r="A146" s="2">
        <v>44305</v>
      </c>
      <c r="B146">
        <v>133.50999450683591</v>
      </c>
      <c r="C146">
        <v>135.4700012207031</v>
      </c>
      <c r="D146">
        <v>133.3399963378906</v>
      </c>
      <c r="E146">
        <v>134.8399963378906</v>
      </c>
      <c r="F146">
        <v>134.0433044433594</v>
      </c>
      <c r="G146" s="7">
        <f t="shared" si="51"/>
        <v>5.0684399570639638E-3</v>
      </c>
      <c r="I146" s="6">
        <f t="shared" ref="I146:I209" si="52">I145+N145</f>
        <v>38</v>
      </c>
      <c r="J146" s="3">
        <f t="shared" ref="J146:J209" si="53">IF(N145&gt;0,(I145*J145+N145*F145)/I146,J145)</f>
        <v>111.33594732576613</v>
      </c>
      <c r="K146" s="3">
        <f t="shared" ref="K146:K209" si="54">I146*F146</f>
        <v>5093.6455688476572</v>
      </c>
      <c r="L146" s="7">
        <f t="shared" ref="L146:L209" si="55">1-J146/F146</f>
        <v>0.16940314334900908</v>
      </c>
      <c r="M146" s="3">
        <f t="shared" ref="M146:M209" si="56">K146*L146</f>
        <v>862.87957046854456</v>
      </c>
      <c r="N146">
        <f t="shared" si="49"/>
        <v>0</v>
      </c>
      <c r="O146" s="3">
        <f t="shared" ref="O146:O209" si="57">K146+N146*F146</f>
        <v>5093.6455688476572</v>
      </c>
      <c r="P146" s="3">
        <f t="shared" ref="P146:P209" si="58">P145-N146*F146</f>
        <v>6231.8137207031241</v>
      </c>
      <c r="R146" s="3">
        <f t="shared" ref="R146:R209" si="59">P146+F146*(I146+N146)</f>
        <v>11325.459289550781</v>
      </c>
      <c r="S146" s="3">
        <f t="shared" si="50"/>
        <v>1325.4592895507813</v>
      </c>
      <c r="T146" s="7">
        <f t="shared" ref="T146:T209" si="60">R146/$J$1-1</f>
        <v>0.13254592895507811</v>
      </c>
    </row>
    <row r="147" spans="1:20" x14ac:dyDescent="0.3">
      <c r="A147" s="2">
        <v>44306</v>
      </c>
      <c r="B147">
        <v>135.02000427246091</v>
      </c>
      <c r="C147">
        <v>135.5299987792969</v>
      </c>
      <c r="D147">
        <v>131.80999755859381</v>
      </c>
      <c r="E147">
        <v>133.11000061035159</v>
      </c>
      <c r="F147">
        <v>132.32353210449219</v>
      </c>
      <c r="G147" s="7">
        <f t="shared" si="51"/>
        <v>-1.2829975700829666E-2</v>
      </c>
      <c r="I147" s="6">
        <f t="shared" si="52"/>
        <v>38</v>
      </c>
      <c r="J147" s="3">
        <f t="shared" si="53"/>
        <v>111.33594732576613</v>
      </c>
      <c r="K147" s="3">
        <f t="shared" si="54"/>
        <v>5028.2942199707031</v>
      </c>
      <c r="L147" s="7">
        <f t="shared" si="55"/>
        <v>0.15860810579143814</v>
      </c>
      <c r="M147" s="3">
        <f t="shared" si="56"/>
        <v>797.52822159159018</v>
      </c>
      <c r="N147">
        <f t="shared" si="49"/>
        <v>0</v>
      </c>
      <c r="O147" s="3">
        <f t="shared" si="57"/>
        <v>5028.2942199707031</v>
      </c>
      <c r="P147" s="3">
        <f t="shared" si="58"/>
        <v>6231.8137207031241</v>
      </c>
      <c r="R147" s="3">
        <f t="shared" si="59"/>
        <v>11260.107940673828</v>
      </c>
      <c r="S147" s="3">
        <f t="shared" si="50"/>
        <v>1260.1079406738281</v>
      </c>
      <c r="T147" s="7">
        <f t="shared" si="60"/>
        <v>0.12601079406738291</v>
      </c>
    </row>
    <row r="148" spans="1:20" x14ac:dyDescent="0.3">
      <c r="A148" s="2">
        <v>44307</v>
      </c>
      <c r="B148">
        <v>132.36000061035159</v>
      </c>
      <c r="C148">
        <v>133.75</v>
      </c>
      <c r="D148">
        <v>131.30000305175781</v>
      </c>
      <c r="E148">
        <v>133.5</v>
      </c>
      <c r="F148">
        <v>132.7112121582031</v>
      </c>
      <c r="G148" s="7">
        <f t="shared" si="51"/>
        <v>2.9297891882509308E-3</v>
      </c>
      <c r="I148" s="6">
        <f t="shared" si="52"/>
        <v>38</v>
      </c>
      <c r="J148" s="3">
        <f t="shared" si="53"/>
        <v>111.33594732576613</v>
      </c>
      <c r="K148" s="3">
        <f t="shared" si="54"/>
        <v>5043.0260620117178</v>
      </c>
      <c r="L148" s="7">
        <f t="shared" si="55"/>
        <v>0.16106600553806882</v>
      </c>
      <c r="M148" s="3">
        <f t="shared" si="56"/>
        <v>812.26006363260478</v>
      </c>
      <c r="N148">
        <f t="shared" si="49"/>
        <v>0</v>
      </c>
      <c r="O148" s="3">
        <f t="shared" si="57"/>
        <v>5043.0260620117178</v>
      </c>
      <c r="P148" s="3">
        <f t="shared" si="58"/>
        <v>6231.8137207031241</v>
      </c>
      <c r="R148" s="3">
        <f t="shared" si="59"/>
        <v>11274.839782714842</v>
      </c>
      <c r="S148" s="3">
        <f t="shared" si="50"/>
        <v>1274.8397827148419</v>
      </c>
      <c r="T148" s="7">
        <f t="shared" si="60"/>
        <v>0.12748397827148428</v>
      </c>
    </row>
    <row r="149" spans="1:20" x14ac:dyDescent="0.3">
      <c r="A149" s="2">
        <v>44308</v>
      </c>
      <c r="B149">
        <v>133.03999328613281</v>
      </c>
      <c r="C149">
        <v>134.1499938964844</v>
      </c>
      <c r="D149">
        <v>131.4100036621094</v>
      </c>
      <c r="E149">
        <v>131.94000244140619</v>
      </c>
      <c r="F149">
        <v>131.16046142578119</v>
      </c>
      <c r="G149" s="7">
        <f t="shared" si="51"/>
        <v>-1.1685152348493877E-2</v>
      </c>
      <c r="I149" s="6">
        <f t="shared" si="52"/>
        <v>38</v>
      </c>
      <c r="J149" s="3">
        <f t="shared" si="53"/>
        <v>111.33594732576613</v>
      </c>
      <c r="K149" s="3">
        <f t="shared" si="54"/>
        <v>4984.0975341796857</v>
      </c>
      <c r="L149" s="7">
        <f t="shared" si="55"/>
        <v>0.15114702925342338</v>
      </c>
      <c r="M149" s="3">
        <f t="shared" si="56"/>
        <v>753.33153580057228</v>
      </c>
      <c r="N149">
        <f t="shared" si="49"/>
        <v>0</v>
      </c>
      <c r="O149" s="3">
        <f t="shared" si="57"/>
        <v>4984.0975341796857</v>
      </c>
      <c r="P149" s="3">
        <f t="shared" si="58"/>
        <v>6231.8137207031241</v>
      </c>
      <c r="R149" s="3">
        <f t="shared" si="59"/>
        <v>11215.911254882809</v>
      </c>
      <c r="S149" s="3">
        <f t="shared" si="50"/>
        <v>1215.9112548828089</v>
      </c>
      <c r="T149" s="7">
        <f t="shared" si="60"/>
        <v>0.12159112548828088</v>
      </c>
    </row>
    <row r="150" spans="1:20" x14ac:dyDescent="0.3">
      <c r="A150" s="2">
        <v>44309</v>
      </c>
      <c r="B150">
        <v>132.1600036621094</v>
      </c>
      <c r="C150">
        <v>135.1199951171875</v>
      </c>
      <c r="D150">
        <v>132.1600036621094</v>
      </c>
      <c r="E150">
        <v>134.32000732421881</v>
      </c>
      <c r="F150">
        <v>133.52638244628909</v>
      </c>
      <c r="G150" s="7">
        <f t="shared" si="51"/>
        <v>1.8038370670468318E-2</v>
      </c>
      <c r="I150" s="6">
        <f t="shared" si="52"/>
        <v>38</v>
      </c>
      <c r="J150" s="3">
        <f t="shared" si="53"/>
        <v>111.33594732576613</v>
      </c>
      <c r="K150" s="3">
        <f t="shared" si="54"/>
        <v>5074.0025329589853</v>
      </c>
      <c r="L150" s="7">
        <f t="shared" si="55"/>
        <v>0.16618764557220778</v>
      </c>
      <c r="M150" s="3">
        <f t="shared" si="56"/>
        <v>843.23653457987234</v>
      </c>
      <c r="N150">
        <f t="shared" ref="N150:N213" si="61">IF((K150-$J$1*$M$1)&gt;=F150,-ROUNDDOWN((K150-$J$1*$M$1)/F150,0),-ROUNDDOWN((K150-$J$1*$M$1)/F150,0))</f>
        <v>0</v>
      </c>
      <c r="O150" s="3">
        <f t="shared" si="57"/>
        <v>5074.0025329589853</v>
      </c>
      <c r="P150" s="3">
        <f t="shared" si="58"/>
        <v>6231.8137207031241</v>
      </c>
      <c r="R150" s="3">
        <f t="shared" si="59"/>
        <v>11305.816253662109</v>
      </c>
      <c r="S150" s="3">
        <f t="shared" si="50"/>
        <v>1305.8162536621094</v>
      </c>
      <c r="T150" s="7">
        <f t="shared" si="60"/>
        <v>0.13058162536621087</v>
      </c>
    </row>
    <row r="151" spans="1:20" x14ac:dyDescent="0.3">
      <c r="A151" s="2">
        <v>44312</v>
      </c>
      <c r="B151">
        <v>134.83000183105469</v>
      </c>
      <c r="C151">
        <v>135.05999755859381</v>
      </c>
      <c r="D151">
        <v>133.55999755859381</v>
      </c>
      <c r="E151">
        <v>134.7200012207031</v>
      </c>
      <c r="F151">
        <v>133.92402648925781</v>
      </c>
      <c r="G151" s="7">
        <f t="shared" si="51"/>
        <v>2.9780185434791218E-3</v>
      </c>
      <c r="I151" s="6">
        <f t="shared" si="52"/>
        <v>38</v>
      </c>
      <c r="J151" s="3">
        <f t="shared" si="53"/>
        <v>111.33594732576613</v>
      </c>
      <c r="K151" s="3">
        <f t="shared" si="54"/>
        <v>5089.1130065917969</v>
      </c>
      <c r="L151" s="7">
        <f t="shared" si="55"/>
        <v>0.16866338143815818</v>
      </c>
      <c r="M151" s="3">
        <f t="shared" si="56"/>
        <v>858.34700821268427</v>
      </c>
      <c r="N151">
        <f t="shared" si="61"/>
        <v>0</v>
      </c>
      <c r="O151" s="3">
        <f t="shared" si="57"/>
        <v>5089.1130065917969</v>
      </c>
      <c r="P151" s="3">
        <f t="shared" si="58"/>
        <v>6231.8137207031241</v>
      </c>
      <c r="R151" s="3">
        <f t="shared" si="59"/>
        <v>11320.926727294922</v>
      </c>
      <c r="S151" s="3">
        <f t="shared" si="50"/>
        <v>1320.9267272949219</v>
      </c>
      <c r="T151" s="7">
        <f t="shared" si="60"/>
        <v>0.13209267272949221</v>
      </c>
    </row>
    <row r="152" spans="1:20" x14ac:dyDescent="0.3">
      <c r="A152" s="2">
        <v>44313</v>
      </c>
      <c r="B152">
        <v>135.00999450683591</v>
      </c>
      <c r="C152">
        <v>135.4100036621094</v>
      </c>
      <c r="D152">
        <v>134.11000061035159</v>
      </c>
      <c r="E152">
        <v>134.38999938964841</v>
      </c>
      <c r="F152">
        <v>133.59596252441409</v>
      </c>
      <c r="G152" s="7">
        <f t="shared" si="51"/>
        <v>-2.4496274002785423E-3</v>
      </c>
      <c r="I152" s="6">
        <f t="shared" si="52"/>
        <v>38</v>
      </c>
      <c r="J152" s="3">
        <f t="shared" si="53"/>
        <v>111.33594732576613</v>
      </c>
      <c r="K152" s="3">
        <f t="shared" si="54"/>
        <v>5076.6465759277353</v>
      </c>
      <c r="L152" s="7">
        <f t="shared" si="55"/>
        <v>0.1666219156479376</v>
      </c>
      <c r="M152" s="3">
        <f t="shared" si="56"/>
        <v>845.88057754862234</v>
      </c>
      <c r="N152">
        <f t="shared" si="61"/>
        <v>0</v>
      </c>
      <c r="O152" s="3">
        <f t="shared" si="57"/>
        <v>5076.6465759277353</v>
      </c>
      <c r="P152" s="3">
        <f t="shared" si="58"/>
        <v>6231.8137207031241</v>
      </c>
      <c r="R152" s="3">
        <f t="shared" si="59"/>
        <v>11308.460296630859</v>
      </c>
      <c r="S152" s="3">
        <f t="shared" si="50"/>
        <v>1308.4602966308594</v>
      </c>
      <c r="T152" s="7">
        <f t="shared" si="60"/>
        <v>0.13084602966308601</v>
      </c>
    </row>
    <row r="153" spans="1:20" x14ac:dyDescent="0.3">
      <c r="A153" s="2">
        <v>44314</v>
      </c>
      <c r="B153">
        <v>134.30999755859381</v>
      </c>
      <c r="C153">
        <v>135.02000427246091</v>
      </c>
      <c r="D153">
        <v>133.08000183105469</v>
      </c>
      <c r="E153">
        <v>133.58000183105469</v>
      </c>
      <c r="F153">
        <v>132.79075622558591</v>
      </c>
      <c r="G153" s="7">
        <f t="shared" si="51"/>
        <v>-6.0271753997134248E-3</v>
      </c>
      <c r="I153" s="6">
        <f t="shared" si="52"/>
        <v>38</v>
      </c>
      <c r="J153" s="3">
        <f t="shared" si="53"/>
        <v>111.33594732576613</v>
      </c>
      <c r="K153" s="3">
        <f t="shared" si="54"/>
        <v>5046.0487365722647</v>
      </c>
      <c r="L153" s="7">
        <f t="shared" si="55"/>
        <v>0.16156854219108596</v>
      </c>
      <c r="M153" s="3">
        <f t="shared" si="56"/>
        <v>815.282738193152</v>
      </c>
      <c r="N153">
        <f t="shared" si="61"/>
        <v>0</v>
      </c>
      <c r="O153" s="3">
        <f t="shared" si="57"/>
        <v>5046.0487365722647</v>
      </c>
      <c r="P153" s="3">
        <f t="shared" si="58"/>
        <v>6231.8137207031241</v>
      </c>
      <c r="R153" s="3">
        <f t="shared" si="59"/>
        <v>11277.862457275389</v>
      </c>
      <c r="S153" s="3">
        <f t="shared" si="50"/>
        <v>1277.8624572753888</v>
      </c>
      <c r="T153" s="7">
        <f t="shared" si="60"/>
        <v>0.12778624572753894</v>
      </c>
    </row>
    <row r="154" spans="1:20" x14ac:dyDescent="0.3">
      <c r="A154" s="2">
        <v>44315</v>
      </c>
      <c r="B154">
        <v>136.4700012207031</v>
      </c>
      <c r="C154">
        <v>137.07000732421881</v>
      </c>
      <c r="D154">
        <v>132.44999694824219</v>
      </c>
      <c r="E154">
        <v>133.47999572753909</v>
      </c>
      <c r="F154">
        <v>132.69134521484381</v>
      </c>
      <c r="G154" s="7">
        <f t="shared" si="51"/>
        <v>-7.4862899773853187E-4</v>
      </c>
      <c r="I154" s="6">
        <f t="shared" si="52"/>
        <v>38</v>
      </c>
      <c r="J154" s="3">
        <f t="shared" si="53"/>
        <v>111.33594732576613</v>
      </c>
      <c r="K154" s="3">
        <f t="shared" si="54"/>
        <v>5042.2711181640643</v>
      </c>
      <c r="L154" s="7">
        <f t="shared" si="55"/>
        <v>0.16094039784207959</v>
      </c>
      <c r="M154" s="3">
        <f t="shared" si="56"/>
        <v>811.50511978495194</v>
      </c>
      <c r="N154">
        <f t="shared" si="61"/>
        <v>0</v>
      </c>
      <c r="O154" s="3">
        <f t="shared" si="57"/>
        <v>5042.2711181640643</v>
      </c>
      <c r="P154" s="3">
        <f t="shared" si="58"/>
        <v>6231.8137207031241</v>
      </c>
      <c r="R154" s="3">
        <f t="shared" si="59"/>
        <v>11274.084838867188</v>
      </c>
      <c r="S154" s="3">
        <f t="shared" si="50"/>
        <v>1274.0848388671875</v>
      </c>
      <c r="T154" s="7">
        <f t="shared" si="60"/>
        <v>0.12740848388671866</v>
      </c>
    </row>
    <row r="155" spans="1:20" x14ac:dyDescent="0.3">
      <c r="A155" s="2">
        <v>44316</v>
      </c>
      <c r="B155">
        <v>131.7799987792969</v>
      </c>
      <c r="C155">
        <v>133.55999755859381</v>
      </c>
      <c r="D155">
        <v>131.07000732421881</v>
      </c>
      <c r="E155">
        <v>131.46000671386719</v>
      </c>
      <c r="F155">
        <v>130.68328857421881</v>
      </c>
      <c r="G155" s="7">
        <f t="shared" si="51"/>
        <v>-1.513329024868737E-2</v>
      </c>
      <c r="I155" s="6">
        <f t="shared" si="52"/>
        <v>38</v>
      </c>
      <c r="J155" s="3">
        <f t="shared" si="53"/>
        <v>111.33594732576613</v>
      </c>
      <c r="K155" s="3">
        <f t="shared" si="54"/>
        <v>4965.9649658203143</v>
      </c>
      <c r="L155" s="7">
        <f t="shared" si="55"/>
        <v>0.14804755420173532</v>
      </c>
      <c r="M155" s="3">
        <f t="shared" si="56"/>
        <v>735.19896744120172</v>
      </c>
      <c r="N155">
        <f t="shared" si="61"/>
        <v>0</v>
      </c>
      <c r="O155" s="3">
        <f t="shared" si="57"/>
        <v>4965.9649658203143</v>
      </c>
      <c r="P155" s="3">
        <f t="shared" si="58"/>
        <v>6231.8137207031241</v>
      </c>
      <c r="R155" s="3">
        <f t="shared" si="59"/>
        <v>11197.778686523438</v>
      </c>
      <c r="S155" s="3">
        <f t="shared" si="50"/>
        <v>1197.7786865234375</v>
      </c>
      <c r="T155" s="7">
        <f t="shared" si="60"/>
        <v>0.11977786865234386</v>
      </c>
    </row>
    <row r="156" spans="1:20" x14ac:dyDescent="0.3">
      <c r="A156" s="2">
        <v>44319</v>
      </c>
      <c r="B156">
        <v>132.03999328613281</v>
      </c>
      <c r="C156">
        <v>134.07000732421881</v>
      </c>
      <c r="D156">
        <v>131.83000183105469</v>
      </c>
      <c r="E156">
        <v>132.53999328613281</v>
      </c>
      <c r="F156">
        <v>131.75689697265619</v>
      </c>
      <c r="G156" s="7">
        <f t="shared" si="51"/>
        <v>8.2153457427547316E-3</v>
      </c>
      <c r="I156" s="6">
        <f t="shared" si="52"/>
        <v>38</v>
      </c>
      <c r="J156" s="3">
        <f t="shared" si="53"/>
        <v>111.33594732576613</v>
      </c>
      <c r="K156" s="3">
        <f t="shared" si="54"/>
        <v>5006.7620849609357</v>
      </c>
      <c r="L156" s="7">
        <f t="shared" si="55"/>
        <v>0.15498960673859885</v>
      </c>
      <c r="M156" s="3">
        <f t="shared" si="56"/>
        <v>775.99608658182262</v>
      </c>
      <c r="N156">
        <f t="shared" si="61"/>
        <v>0</v>
      </c>
      <c r="O156" s="3">
        <f t="shared" si="57"/>
        <v>5006.7620849609357</v>
      </c>
      <c r="P156" s="3">
        <f t="shared" si="58"/>
        <v>6231.8137207031241</v>
      </c>
      <c r="R156" s="3">
        <f t="shared" si="59"/>
        <v>11238.575805664059</v>
      </c>
      <c r="S156" s="3">
        <f t="shared" si="50"/>
        <v>1238.5758056640589</v>
      </c>
      <c r="T156" s="7">
        <f t="shared" si="60"/>
        <v>0.12385758056640594</v>
      </c>
    </row>
    <row r="157" spans="1:20" x14ac:dyDescent="0.3">
      <c r="A157" s="2">
        <v>44320</v>
      </c>
      <c r="B157">
        <v>131.19000244140619</v>
      </c>
      <c r="C157">
        <v>131.49000549316409</v>
      </c>
      <c r="D157">
        <v>126.6999969482422</v>
      </c>
      <c r="E157">
        <v>127.84999847412109</v>
      </c>
      <c r="F157">
        <v>127.094612121582</v>
      </c>
      <c r="G157" s="7">
        <f t="shared" si="51"/>
        <v>-3.5385508904643981E-2</v>
      </c>
      <c r="I157" s="6">
        <f t="shared" si="52"/>
        <v>38</v>
      </c>
      <c r="J157" s="3">
        <f t="shared" si="53"/>
        <v>111.33594732576613</v>
      </c>
      <c r="K157" s="3">
        <f t="shared" si="54"/>
        <v>4829.5952606201163</v>
      </c>
      <c r="L157" s="7">
        <f t="shared" si="55"/>
        <v>0.12399160383557983</v>
      </c>
      <c r="M157" s="3">
        <f t="shared" si="56"/>
        <v>598.82926224100345</v>
      </c>
      <c r="N157">
        <f t="shared" si="61"/>
        <v>1</v>
      </c>
      <c r="O157" s="3">
        <f t="shared" si="57"/>
        <v>4956.6898727416983</v>
      </c>
      <c r="P157" s="3">
        <f t="shared" si="58"/>
        <v>6104.7191085815421</v>
      </c>
      <c r="R157" s="3">
        <f t="shared" si="59"/>
        <v>11061.40898132324</v>
      </c>
      <c r="S157" s="3">
        <f t="shared" si="50"/>
        <v>1061.4089813232404</v>
      </c>
      <c r="T157" s="7">
        <f t="shared" si="60"/>
        <v>0.10614089813232397</v>
      </c>
    </row>
    <row r="158" spans="1:20" x14ac:dyDescent="0.3">
      <c r="A158" s="2">
        <v>44321</v>
      </c>
      <c r="B158">
        <v>129.19999694824219</v>
      </c>
      <c r="C158">
        <v>130.44999694824219</v>
      </c>
      <c r="D158">
        <v>127.9700012207031</v>
      </c>
      <c r="E158">
        <v>128.1000061035156</v>
      </c>
      <c r="F158">
        <v>127.3431396484375</v>
      </c>
      <c r="G158" s="7">
        <f t="shared" si="51"/>
        <v>1.9554528921945646E-3</v>
      </c>
      <c r="I158" s="6">
        <f t="shared" si="52"/>
        <v>39</v>
      </c>
      <c r="J158" s="3">
        <f t="shared" si="53"/>
        <v>111.74001565386396</v>
      </c>
      <c r="K158" s="3">
        <f t="shared" si="54"/>
        <v>4966.3824462890625</v>
      </c>
      <c r="L158" s="7">
        <f t="shared" si="55"/>
        <v>0.12252818673742338</v>
      </c>
      <c r="M158" s="3">
        <f t="shared" si="56"/>
        <v>608.52183578836775</v>
      </c>
      <c r="N158">
        <f t="shared" si="61"/>
        <v>0</v>
      </c>
      <c r="O158" s="3">
        <f t="shared" si="57"/>
        <v>4966.3824462890625</v>
      </c>
      <c r="P158" s="3">
        <f t="shared" si="58"/>
        <v>6104.7191085815421</v>
      </c>
      <c r="R158" s="3">
        <f t="shared" si="59"/>
        <v>11071.101554870605</v>
      </c>
      <c r="S158" s="3">
        <f t="shared" si="50"/>
        <v>1071.1015548706055</v>
      </c>
      <c r="T158" s="7">
        <f t="shared" si="60"/>
        <v>0.1071101554870606</v>
      </c>
    </row>
    <row r="159" spans="1:20" x14ac:dyDescent="0.3">
      <c r="A159" s="2">
        <v>44322</v>
      </c>
      <c r="B159">
        <v>127.88999938964839</v>
      </c>
      <c r="C159">
        <v>129.75</v>
      </c>
      <c r="D159">
        <v>127.129997253418</v>
      </c>
      <c r="E159">
        <v>129.74000549316409</v>
      </c>
      <c r="F159">
        <v>128.97343444824219</v>
      </c>
      <c r="G159" s="7">
        <f t="shared" si="51"/>
        <v>1.2802376353414191E-2</v>
      </c>
      <c r="I159" s="6">
        <f t="shared" si="52"/>
        <v>39</v>
      </c>
      <c r="J159" s="3">
        <f t="shared" si="53"/>
        <v>111.74001565386396</v>
      </c>
      <c r="K159" s="3">
        <f t="shared" si="54"/>
        <v>5029.9639434814453</v>
      </c>
      <c r="L159" s="7">
        <f t="shared" si="55"/>
        <v>0.13361991070567403</v>
      </c>
      <c r="M159" s="3">
        <f t="shared" si="56"/>
        <v>672.10333298075068</v>
      </c>
      <c r="N159">
        <f t="shared" si="61"/>
        <v>0</v>
      </c>
      <c r="O159" s="3">
        <f t="shared" si="57"/>
        <v>5029.9639434814453</v>
      </c>
      <c r="P159" s="3">
        <f t="shared" si="58"/>
        <v>6104.7191085815421</v>
      </c>
      <c r="R159" s="3">
        <f t="shared" si="59"/>
        <v>11134.683052062988</v>
      </c>
      <c r="S159" s="3">
        <f t="shared" si="50"/>
        <v>1134.6830520629883</v>
      </c>
      <c r="T159" s="7">
        <f t="shared" si="60"/>
        <v>0.1134683052062988</v>
      </c>
    </row>
    <row r="160" spans="1:20" x14ac:dyDescent="0.3">
      <c r="A160" s="2">
        <v>44323</v>
      </c>
      <c r="B160">
        <v>130.8500061035156</v>
      </c>
      <c r="C160">
        <v>131.25999450683591</v>
      </c>
      <c r="D160">
        <v>129.47999572753909</v>
      </c>
      <c r="E160">
        <v>130.21000671386719</v>
      </c>
      <c r="F160">
        <v>129.6605529785156</v>
      </c>
      <c r="G160" s="7">
        <f t="shared" si="51"/>
        <v>5.3275973708302171E-3</v>
      </c>
      <c r="I160" s="6">
        <f t="shared" si="52"/>
        <v>39</v>
      </c>
      <c r="J160" s="3">
        <f t="shared" si="53"/>
        <v>111.74001565386396</v>
      </c>
      <c r="K160" s="3">
        <f t="shared" si="54"/>
        <v>5056.7615661621085</v>
      </c>
      <c r="L160" s="7">
        <f t="shared" si="55"/>
        <v>0.13821117458615972</v>
      </c>
      <c r="M160" s="3">
        <f t="shared" si="56"/>
        <v>698.9009556614136</v>
      </c>
      <c r="N160">
        <f t="shared" si="61"/>
        <v>0</v>
      </c>
      <c r="O160" s="3">
        <f t="shared" si="57"/>
        <v>5056.7615661621085</v>
      </c>
      <c r="P160" s="3">
        <f t="shared" si="58"/>
        <v>6104.7191085815421</v>
      </c>
      <c r="R160" s="3">
        <f t="shared" si="59"/>
        <v>11161.480674743651</v>
      </c>
      <c r="S160" s="3">
        <f t="shared" si="50"/>
        <v>1161.4806747436505</v>
      </c>
      <c r="T160" s="7">
        <f t="shared" si="60"/>
        <v>0.11614806747436512</v>
      </c>
    </row>
    <row r="161" spans="1:20" x14ac:dyDescent="0.3">
      <c r="A161" s="2">
        <v>44326</v>
      </c>
      <c r="B161">
        <v>129.4100036621094</v>
      </c>
      <c r="C161">
        <v>129.53999328613281</v>
      </c>
      <c r="D161">
        <v>126.80999755859381</v>
      </c>
      <c r="E161">
        <v>126.84999847412109</v>
      </c>
      <c r="F161">
        <v>126.3147048950195</v>
      </c>
      <c r="G161" s="7">
        <f t="shared" si="51"/>
        <v>-2.5804672328140432E-2</v>
      </c>
      <c r="I161" s="6">
        <f t="shared" si="52"/>
        <v>39</v>
      </c>
      <c r="J161" s="3">
        <f t="shared" si="53"/>
        <v>111.74001565386396</v>
      </c>
      <c r="K161" s="3">
        <f t="shared" si="54"/>
        <v>4926.2734909057608</v>
      </c>
      <c r="L161" s="7">
        <f t="shared" si="55"/>
        <v>0.11538394720763989</v>
      </c>
      <c r="M161" s="3">
        <f t="shared" si="56"/>
        <v>568.41288040506618</v>
      </c>
      <c r="N161">
        <f t="shared" si="61"/>
        <v>0</v>
      </c>
      <c r="O161" s="3">
        <f t="shared" si="57"/>
        <v>4926.2734909057608</v>
      </c>
      <c r="P161" s="3">
        <f t="shared" si="58"/>
        <v>6104.7191085815421</v>
      </c>
      <c r="R161" s="3">
        <f t="shared" si="59"/>
        <v>11030.992599487303</v>
      </c>
      <c r="S161" s="3">
        <f t="shared" si="50"/>
        <v>1030.9925994873029</v>
      </c>
      <c r="T161" s="7">
        <f t="shared" si="60"/>
        <v>0.10309925994873037</v>
      </c>
    </row>
    <row r="162" spans="1:20" x14ac:dyDescent="0.3">
      <c r="A162" s="2">
        <v>44327</v>
      </c>
      <c r="B162">
        <v>123.5</v>
      </c>
      <c r="C162">
        <v>126.26999664306641</v>
      </c>
      <c r="D162">
        <v>122.76999664306641</v>
      </c>
      <c r="E162">
        <v>125.9100036621094</v>
      </c>
      <c r="F162">
        <v>125.37868499755859</v>
      </c>
      <c r="G162" s="7">
        <f t="shared" si="51"/>
        <v>-7.4102211475602919E-3</v>
      </c>
      <c r="I162" s="6">
        <f t="shared" si="52"/>
        <v>39</v>
      </c>
      <c r="J162" s="3">
        <f t="shared" si="53"/>
        <v>111.74001565386396</v>
      </c>
      <c r="K162" s="3">
        <f t="shared" si="54"/>
        <v>4889.7687149047852</v>
      </c>
      <c r="L162" s="7">
        <f t="shared" si="55"/>
        <v>0.10877980849743485</v>
      </c>
      <c r="M162" s="3">
        <f t="shared" si="56"/>
        <v>531.90810440409064</v>
      </c>
      <c r="N162">
        <f t="shared" si="61"/>
        <v>0</v>
      </c>
      <c r="O162" s="3">
        <f t="shared" si="57"/>
        <v>4889.7687149047852</v>
      </c>
      <c r="P162" s="3">
        <f t="shared" si="58"/>
        <v>6104.7191085815421</v>
      </c>
      <c r="R162" s="3">
        <f t="shared" si="59"/>
        <v>10994.487823486328</v>
      </c>
      <c r="S162" s="3">
        <f t="shared" si="50"/>
        <v>994.48782348632813</v>
      </c>
      <c r="T162" s="7">
        <f t="shared" si="60"/>
        <v>9.9448782348632747E-2</v>
      </c>
    </row>
    <row r="163" spans="1:20" x14ac:dyDescent="0.3">
      <c r="A163" s="2">
        <v>44328</v>
      </c>
      <c r="B163">
        <v>123.40000152587891</v>
      </c>
      <c r="C163">
        <v>124.63999938964839</v>
      </c>
      <c r="D163">
        <v>122.25</v>
      </c>
      <c r="E163">
        <v>122.76999664306641</v>
      </c>
      <c r="F163">
        <v>122.25193023681641</v>
      </c>
      <c r="G163" s="7">
        <f t="shared" si="51"/>
        <v>-2.4938487437502377E-2</v>
      </c>
      <c r="I163" s="6">
        <f t="shared" si="52"/>
        <v>39</v>
      </c>
      <c r="J163" s="3">
        <f t="shared" si="53"/>
        <v>111.74001565386396</v>
      </c>
      <c r="K163" s="3">
        <f t="shared" si="54"/>
        <v>4767.8252792358398</v>
      </c>
      <c r="L163" s="7">
        <f t="shared" si="55"/>
        <v>8.5985673703389609E-2</v>
      </c>
      <c r="M163" s="3">
        <f t="shared" si="56"/>
        <v>409.96466873514538</v>
      </c>
      <c r="N163">
        <f t="shared" si="61"/>
        <v>1</v>
      </c>
      <c r="O163" s="3">
        <f t="shared" si="57"/>
        <v>4890.0772094726563</v>
      </c>
      <c r="P163" s="3">
        <f t="shared" si="58"/>
        <v>5982.4671783447257</v>
      </c>
      <c r="R163" s="3">
        <f t="shared" si="59"/>
        <v>10872.544387817383</v>
      </c>
      <c r="S163" s="3">
        <f t="shared" si="50"/>
        <v>872.54438781738281</v>
      </c>
      <c r="T163" s="7">
        <f t="shared" si="60"/>
        <v>8.7254438781738219E-2</v>
      </c>
    </row>
    <row r="164" spans="1:20" x14ac:dyDescent="0.3">
      <c r="A164" s="2">
        <v>44329</v>
      </c>
      <c r="B164">
        <v>124.5800018310547</v>
      </c>
      <c r="C164">
        <v>126.15000152587891</v>
      </c>
      <c r="D164">
        <v>124.2600021362305</v>
      </c>
      <c r="E164">
        <v>124.9700012207031</v>
      </c>
      <c r="F164">
        <v>124.44264221191411</v>
      </c>
      <c r="G164" s="7">
        <f t="shared" si="51"/>
        <v>1.7919651418624172E-2</v>
      </c>
      <c r="I164" s="6">
        <f t="shared" si="52"/>
        <v>40</v>
      </c>
      <c r="J164" s="3">
        <f t="shared" si="53"/>
        <v>112.00281351843778</v>
      </c>
      <c r="K164" s="3">
        <f t="shared" si="54"/>
        <v>4977.7056884765643</v>
      </c>
      <c r="L164" s="7">
        <f t="shared" si="55"/>
        <v>9.9964356850383074E-2</v>
      </c>
      <c r="M164" s="3">
        <f t="shared" si="56"/>
        <v>497.59314773905305</v>
      </c>
      <c r="N164">
        <f t="shared" si="61"/>
        <v>0</v>
      </c>
      <c r="O164" s="3">
        <f t="shared" si="57"/>
        <v>4977.7056884765643</v>
      </c>
      <c r="P164" s="3">
        <f t="shared" si="58"/>
        <v>5982.4671783447257</v>
      </c>
      <c r="R164" s="3">
        <f t="shared" si="59"/>
        <v>10960.172866821289</v>
      </c>
      <c r="S164" s="3">
        <f t="shared" si="50"/>
        <v>960.17286682128906</v>
      </c>
      <c r="T164" s="7">
        <f t="shared" si="60"/>
        <v>9.6017286682128944E-2</v>
      </c>
    </row>
    <row r="165" spans="1:20" x14ac:dyDescent="0.3">
      <c r="A165" s="2">
        <v>44330</v>
      </c>
      <c r="B165">
        <v>126.25</v>
      </c>
      <c r="C165">
        <v>127.88999938964839</v>
      </c>
      <c r="D165">
        <v>125.84999847412109</v>
      </c>
      <c r="E165">
        <v>127.4499969482422</v>
      </c>
      <c r="F165">
        <v>126.91217041015619</v>
      </c>
      <c r="G165" s="7">
        <f t="shared" si="51"/>
        <v>1.9844710417163292E-2</v>
      </c>
      <c r="I165" s="6">
        <f t="shared" si="52"/>
        <v>40</v>
      </c>
      <c r="J165" s="3">
        <f t="shared" si="53"/>
        <v>112.00281351843778</v>
      </c>
      <c r="K165" s="3">
        <f t="shared" si="54"/>
        <v>5076.4868164062482</v>
      </c>
      <c r="L165" s="7">
        <f t="shared" si="55"/>
        <v>0.11747775523446014</v>
      </c>
      <c r="M165" s="3">
        <f t="shared" si="56"/>
        <v>596.37427566873703</v>
      </c>
      <c r="N165">
        <f t="shared" si="61"/>
        <v>0</v>
      </c>
      <c r="O165" s="3">
        <f t="shared" si="57"/>
        <v>5076.4868164062482</v>
      </c>
      <c r="P165" s="3">
        <f t="shared" si="58"/>
        <v>5982.4671783447257</v>
      </c>
      <c r="R165" s="3">
        <f t="shared" si="59"/>
        <v>11058.953994750973</v>
      </c>
      <c r="S165" s="3">
        <f t="shared" si="50"/>
        <v>1058.9539947509729</v>
      </c>
      <c r="T165" s="7">
        <f t="shared" si="60"/>
        <v>0.1058953994750973</v>
      </c>
    </row>
    <row r="166" spans="1:20" x14ac:dyDescent="0.3">
      <c r="A166" s="2">
        <v>44333</v>
      </c>
      <c r="B166">
        <v>126.8199996948242</v>
      </c>
      <c r="C166">
        <v>126.9300003051758</v>
      </c>
      <c r="D166">
        <v>125.1699981689453</v>
      </c>
      <c r="E166">
        <v>126.26999664306641</v>
      </c>
      <c r="F166">
        <v>125.73715972900391</v>
      </c>
      <c r="G166" s="7">
        <f t="shared" si="51"/>
        <v>-9.2584554921318896E-3</v>
      </c>
      <c r="I166" s="6">
        <f t="shared" si="52"/>
        <v>40</v>
      </c>
      <c r="J166" s="3">
        <f t="shared" si="53"/>
        <v>112.00281351843778</v>
      </c>
      <c r="K166" s="3">
        <f t="shared" si="54"/>
        <v>5029.4863891601563</v>
      </c>
      <c r="L166" s="7">
        <f t="shared" si="55"/>
        <v>0.10923060645052896</v>
      </c>
      <c r="M166" s="3">
        <f t="shared" si="56"/>
        <v>549.37384842264498</v>
      </c>
      <c r="N166">
        <f t="shared" si="61"/>
        <v>0</v>
      </c>
      <c r="O166" s="3">
        <f t="shared" si="57"/>
        <v>5029.4863891601563</v>
      </c>
      <c r="P166" s="3">
        <f t="shared" si="58"/>
        <v>5982.4671783447257</v>
      </c>
      <c r="R166" s="3">
        <f t="shared" si="59"/>
        <v>11011.953567504883</v>
      </c>
      <c r="S166" s="3">
        <f t="shared" si="50"/>
        <v>1011.9535675048828</v>
      </c>
      <c r="T166" s="7">
        <f t="shared" si="60"/>
        <v>0.10119535675048819</v>
      </c>
    </row>
    <row r="167" spans="1:20" x14ac:dyDescent="0.3">
      <c r="A167" s="2">
        <v>44334</v>
      </c>
      <c r="B167">
        <v>126.55999755859381</v>
      </c>
      <c r="C167">
        <v>126.9899978637695</v>
      </c>
      <c r="D167">
        <v>124.7799987792969</v>
      </c>
      <c r="E167">
        <v>124.84999847412109</v>
      </c>
      <c r="F167">
        <v>124.3231506347656</v>
      </c>
      <c r="G167" s="7">
        <f t="shared" si="51"/>
        <v>-1.1245753421549098E-2</v>
      </c>
      <c r="I167" s="6">
        <f t="shared" si="52"/>
        <v>40</v>
      </c>
      <c r="J167" s="3">
        <f t="shared" si="53"/>
        <v>112.00281351843778</v>
      </c>
      <c r="K167" s="3">
        <f t="shared" si="54"/>
        <v>4972.9260253906241</v>
      </c>
      <c r="L167" s="7">
        <f t="shared" si="55"/>
        <v>9.9099299313305633E-2</v>
      </c>
      <c r="M167" s="3">
        <f t="shared" si="56"/>
        <v>492.81348465311277</v>
      </c>
      <c r="N167">
        <f t="shared" si="61"/>
        <v>0</v>
      </c>
      <c r="O167" s="3">
        <f t="shared" si="57"/>
        <v>4972.9260253906241</v>
      </c>
      <c r="P167" s="3">
        <f t="shared" si="58"/>
        <v>5982.4671783447257</v>
      </c>
      <c r="R167" s="3">
        <f t="shared" si="59"/>
        <v>10955.39320373535</v>
      </c>
      <c r="S167" s="3">
        <f t="shared" si="50"/>
        <v>955.39320373534974</v>
      </c>
      <c r="T167" s="7">
        <f t="shared" si="60"/>
        <v>9.5539320373535075E-2</v>
      </c>
    </row>
    <row r="168" spans="1:20" x14ac:dyDescent="0.3">
      <c r="A168" s="2">
        <v>44335</v>
      </c>
      <c r="B168">
        <v>123.1600036621094</v>
      </c>
      <c r="C168">
        <v>124.9199981689453</v>
      </c>
      <c r="D168">
        <v>122.86000061035161</v>
      </c>
      <c r="E168">
        <v>124.69000244140619</v>
      </c>
      <c r="F168">
        <v>124.1638259887695</v>
      </c>
      <c r="G168" s="7">
        <f t="shared" si="51"/>
        <v>-1.2815364248944805E-3</v>
      </c>
      <c r="I168" s="6">
        <f t="shared" si="52"/>
        <v>40</v>
      </c>
      <c r="J168" s="3">
        <f t="shared" si="53"/>
        <v>112.00281351843778</v>
      </c>
      <c r="K168" s="3">
        <f t="shared" si="54"/>
        <v>4966.5530395507803</v>
      </c>
      <c r="L168" s="7">
        <f t="shared" si="55"/>
        <v>9.7943280770292018E-2</v>
      </c>
      <c r="M168" s="3">
        <f t="shared" si="56"/>
        <v>486.4404988132693</v>
      </c>
      <c r="N168">
        <f t="shared" si="61"/>
        <v>0</v>
      </c>
      <c r="O168" s="3">
        <f t="shared" si="57"/>
        <v>4966.5530395507803</v>
      </c>
      <c r="P168" s="3">
        <f t="shared" si="58"/>
        <v>5982.4671783447257</v>
      </c>
      <c r="R168" s="3">
        <f t="shared" si="59"/>
        <v>10949.020217895506</v>
      </c>
      <c r="S168" s="3">
        <f t="shared" si="50"/>
        <v>949.02021789550599</v>
      </c>
      <c r="T168" s="7">
        <f t="shared" si="60"/>
        <v>9.490202178955065E-2</v>
      </c>
    </row>
    <row r="169" spans="1:20" x14ac:dyDescent="0.3">
      <c r="A169" s="2">
        <v>44336</v>
      </c>
      <c r="B169">
        <v>125.23000335693359</v>
      </c>
      <c r="C169">
        <v>127.7200012207031</v>
      </c>
      <c r="D169">
        <v>125.09999847412109</v>
      </c>
      <c r="E169">
        <v>127.30999755859381</v>
      </c>
      <c r="F169">
        <v>126.77276611328119</v>
      </c>
      <c r="G169" s="7">
        <f t="shared" si="51"/>
        <v>2.1012079031357045E-2</v>
      </c>
      <c r="I169" s="6">
        <f t="shared" si="52"/>
        <v>40</v>
      </c>
      <c r="J169" s="3">
        <f t="shared" si="53"/>
        <v>112.00281351843778</v>
      </c>
      <c r="K169" s="3">
        <f t="shared" si="54"/>
        <v>5070.9106445312482</v>
      </c>
      <c r="L169" s="7">
        <f t="shared" si="55"/>
        <v>0.11650729922265268</v>
      </c>
      <c r="M169" s="3">
        <f t="shared" si="56"/>
        <v>590.79810379373669</v>
      </c>
      <c r="N169">
        <f t="shared" si="61"/>
        <v>0</v>
      </c>
      <c r="O169" s="3">
        <f t="shared" si="57"/>
        <v>5070.9106445312482</v>
      </c>
      <c r="P169" s="3">
        <f t="shared" si="58"/>
        <v>5982.4671783447257</v>
      </c>
      <c r="R169" s="3">
        <f t="shared" si="59"/>
        <v>11053.377822875973</v>
      </c>
      <c r="S169" s="3">
        <f t="shared" si="50"/>
        <v>1053.3778228759729</v>
      </c>
      <c r="T169" s="7">
        <f t="shared" si="60"/>
        <v>0.10533778228759738</v>
      </c>
    </row>
    <row r="170" spans="1:20" x14ac:dyDescent="0.3">
      <c r="A170" s="2">
        <v>44337</v>
      </c>
      <c r="B170">
        <v>127.8199996948242</v>
      </c>
      <c r="C170">
        <v>128</v>
      </c>
      <c r="D170">
        <v>125.2099990844727</v>
      </c>
      <c r="E170">
        <v>125.4300003051758</v>
      </c>
      <c r="F170">
        <v>124.9007034301758</v>
      </c>
      <c r="G170" s="7">
        <f t="shared" si="51"/>
        <v>-1.4767072932940217E-2</v>
      </c>
      <c r="I170" s="6">
        <f t="shared" si="52"/>
        <v>40</v>
      </c>
      <c r="J170" s="3">
        <f t="shared" si="53"/>
        <v>112.00281351843778</v>
      </c>
      <c r="K170" s="3">
        <f t="shared" si="54"/>
        <v>4996.0281372070322</v>
      </c>
      <c r="L170" s="7">
        <f t="shared" si="55"/>
        <v>0.10326515029555794</v>
      </c>
      <c r="M170" s="3">
        <f t="shared" si="56"/>
        <v>515.91559646952055</v>
      </c>
      <c r="N170">
        <f t="shared" si="61"/>
        <v>0</v>
      </c>
      <c r="O170" s="3">
        <f t="shared" si="57"/>
        <v>4996.0281372070322</v>
      </c>
      <c r="P170" s="3">
        <f t="shared" si="58"/>
        <v>5982.4671783447257</v>
      </c>
      <c r="R170" s="3">
        <f t="shared" si="59"/>
        <v>10978.495315551758</v>
      </c>
      <c r="S170" s="3">
        <f t="shared" si="50"/>
        <v>978.49531555175781</v>
      </c>
      <c r="T170" s="7">
        <f t="shared" si="60"/>
        <v>9.7849531555175728E-2</v>
      </c>
    </row>
    <row r="171" spans="1:20" x14ac:dyDescent="0.3">
      <c r="A171" s="2">
        <v>44340</v>
      </c>
      <c r="B171">
        <v>126.0100021362305</v>
      </c>
      <c r="C171">
        <v>127.94000244140619</v>
      </c>
      <c r="D171">
        <v>125.94000244140619</v>
      </c>
      <c r="E171">
        <v>127.09999847412109</v>
      </c>
      <c r="F171">
        <v>126.5636520385742</v>
      </c>
      <c r="G171" s="7">
        <f t="shared" si="51"/>
        <v>1.3314165274722178E-2</v>
      </c>
      <c r="I171" s="6">
        <f t="shared" si="52"/>
        <v>40</v>
      </c>
      <c r="J171" s="3">
        <f t="shared" si="53"/>
        <v>112.00281351843778</v>
      </c>
      <c r="K171" s="3">
        <f t="shared" si="54"/>
        <v>5062.5460815429678</v>
      </c>
      <c r="L171" s="7">
        <f t="shared" si="55"/>
        <v>0.11504755342946771</v>
      </c>
      <c r="M171" s="3">
        <f t="shared" si="56"/>
        <v>582.43354080545703</v>
      </c>
      <c r="N171">
        <f t="shared" si="61"/>
        <v>0</v>
      </c>
      <c r="O171" s="3">
        <f t="shared" si="57"/>
        <v>5062.5460815429678</v>
      </c>
      <c r="P171" s="3">
        <f t="shared" si="58"/>
        <v>5982.4671783447257</v>
      </c>
      <c r="R171" s="3">
        <f t="shared" si="59"/>
        <v>11045.013259887693</v>
      </c>
      <c r="S171" s="3">
        <f t="shared" si="50"/>
        <v>1045.0132598876935</v>
      </c>
      <c r="T171" s="7">
        <f t="shared" si="60"/>
        <v>0.10450132598876927</v>
      </c>
    </row>
    <row r="172" spans="1:20" x14ac:dyDescent="0.3">
      <c r="A172" s="2">
        <v>44341</v>
      </c>
      <c r="B172">
        <v>127.8199996948242</v>
      </c>
      <c r="C172">
        <v>128.32000732421881</v>
      </c>
      <c r="D172">
        <v>126.3199996948242</v>
      </c>
      <c r="E172">
        <v>126.90000152587891</v>
      </c>
      <c r="F172">
        <v>126.364501953125</v>
      </c>
      <c r="G172" s="7">
        <f t="shared" si="51"/>
        <v>-1.5735172163687805E-3</v>
      </c>
      <c r="I172" s="6">
        <f t="shared" si="52"/>
        <v>40</v>
      </c>
      <c r="J172" s="3">
        <f t="shared" si="53"/>
        <v>112.00281351843778</v>
      </c>
      <c r="K172" s="3">
        <f t="shared" si="54"/>
        <v>5054.580078125</v>
      </c>
      <c r="L172" s="7">
        <f t="shared" si="55"/>
        <v>0.11365287096224774</v>
      </c>
      <c r="M172" s="3">
        <f t="shared" si="56"/>
        <v>574.46753738748873</v>
      </c>
      <c r="N172">
        <f t="shared" si="61"/>
        <v>0</v>
      </c>
      <c r="O172" s="3">
        <f t="shared" si="57"/>
        <v>5054.580078125</v>
      </c>
      <c r="P172" s="3">
        <f t="shared" si="58"/>
        <v>5982.4671783447257</v>
      </c>
      <c r="R172" s="3">
        <f t="shared" si="59"/>
        <v>11037.047256469727</v>
      </c>
      <c r="S172" s="3">
        <f t="shared" si="50"/>
        <v>1037.0472564697266</v>
      </c>
      <c r="T172" s="7">
        <f t="shared" si="60"/>
        <v>0.10370472564697275</v>
      </c>
    </row>
    <row r="173" spans="1:20" x14ac:dyDescent="0.3">
      <c r="A173" s="2">
        <v>44342</v>
      </c>
      <c r="B173">
        <v>126.9599990844727</v>
      </c>
      <c r="C173">
        <v>127.38999938964839</v>
      </c>
      <c r="D173">
        <v>126.4199981689453</v>
      </c>
      <c r="E173">
        <v>126.84999847412109</v>
      </c>
      <c r="F173">
        <v>126.3147048950195</v>
      </c>
      <c r="G173" s="7">
        <f t="shared" si="51"/>
        <v>-3.9407473883745769E-4</v>
      </c>
      <c r="I173" s="6">
        <f t="shared" si="52"/>
        <v>40</v>
      </c>
      <c r="J173" s="3">
        <f t="shared" si="53"/>
        <v>112.00281351843778</v>
      </c>
      <c r="K173" s="3">
        <f t="shared" si="54"/>
        <v>5052.5881958007803</v>
      </c>
      <c r="L173" s="7">
        <f t="shared" si="55"/>
        <v>0.11330344624940047</v>
      </c>
      <c r="M173" s="3">
        <f t="shared" si="56"/>
        <v>572.47565506326907</v>
      </c>
      <c r="N173">
        <f t="shared" si="61"/>
        <v>0</v>
      </c>
      <c r="O173" s="3">
        <f t="shared" si="57"/>
        <v>5052.5881958007803</v>
      </c>
      <c r="P173" s="3">
        <f t="shared" si="58"/>
        <v>5982.4671783447257</v>
      </c>
      <c r="R173" s="3">
        <f t="shared" si="59"/>
        <v>11035.055374145506</v>
      </c>
      <c r="S173" s="3">
        <f t="shared" si="50"/>
        <v>1035.055374145506</v>
      </c>
      <c r="T173" s="7">
        <f t="shared" si="60"/>
        <v>0.1035055374145506</v>
      </c>
    </row>
    <row r="174" spans="1:20" x14ac:dyDescent="0.3">
      <c r="A174" s="2">
        <v>44343</v>
      </c>
      <c r="B174">
        <v>126.44000244140619</v>
      </c>
      <c r="C174">
        <v>127.63999938964839</v>
      </c>
      <c r="D174">
        <v>125.0800018310547</v>
      </c>
      <c r="E174">
        <v>125.2799987792969</v>
      </c>
      <c r="F174">
        <v>124.75132751464839</v>
      </c>
      <c r="G174" s="7">
        <f t="shared" si="51"/>
        <v>-1.2376843865252507E-2</v>
      </c>
      <c r="I174" s="6">
        <f t="shared" si="52"/>
        <v>40</v>
      </c>
      <c r="J174" s="3">
        <f t="shared" si="53"/>
        <v>112.00281351843778</v>
      </c>
      <c r="K174" s="3">
        <f t="shared" si="54"/>
        <v>4990.0531005859357</v>
      </c>
      <c r="L174" s="7">
        <f t="shared" si="55"/>
        <v>0.10219140950394845</v>
      </c>
      <c r="M174" s="3">
        <f t="shared" si="56"/>
        <v>509.94055984842504</v>
      </c>
      <c r="N174">
        <f t="shared" si="61"/>
        <v>0</v>
      </c>
      <c r="O174" s="3">
        <f t="shared" si="57"/>
        <v>4990.0531005859357</v>
      </c>
      <c r="P174" s="3">
        <f t="shared" si="58"/>
        <v>5982.4671783447257</v>
      </c>
      <c r="R174" s="3">
        <f t="shared" si="59"/>
        <v>10972.52027893066</v>
      </c>
      <c r="S174" s="3">
        <f t="shared" si="50"/>
        <v>972.52027893066042</v>
      </c>
      <c r="T174" s="7">
        <f t="shared" si="60"/>
        <v>9.7252027893065973E-2</v>
      </c>
    </row>
    <row r="175" spans="1:20" x14ac:dyDescent="0.3">
      <c r="A175" s="2">
        <v>44344</v>
      </c>
      <c r="B175">
        <v>125.5699996948242</v>
      </c>
      <c r="C175">
        <v>125.8000030517578</v>
      </c>
      <c r="D175">
        <v>124.5500030517578</v>
      </c>
      <c r="E175">
        <v>124.61000061035161</v>
      </c>
      <c r="F175">
        <v>124.08416748046881</v>
      </c>
      <c r="G175" s="7">
        <f t="shared" si="51"/>
        <v>-5.3479193165398842E-3</v>
      </c>
      <c r="I175" s="6">
        <f t="shared" si="52"/>
        <v>40</v>
      </c>
      <c r="J175" s="3">
        <f t="shared" si="53"/>
        <v>112.00281351843778</v>
      </c>
      <c r="K175" s="3">
        <f t="shared" si="54"/>
        <v>4963.3666992187518</v>
      </c>
      <c r="L175" s="7">
        <f t="shared" si="55"/>
        <v>9.736418599844876E-2</v>
      </c>
      <c r="M175" s="3">
        <f t="shared" si="56"/>
        <v>483.25415848124123</v>
      </c>
      <c r="N175">
        <f t="shared" si="61"/>
        <v>0</v>
      </c>
      <c r="O175" s="3">
        <f t="shared" si="57"/>
        <v>4963.3666992187518</v>
      </c>
      <c r="P175" s="3">
        <f t="shared" si="58"/>
        <v>5982.4671783447257</v>
      </c>
      <c r="R175" s="3">
        <f t="shared" si="59"/>
        <v>10945.833877563477</v>
      </c>
      <c r="S175" s="3">
        <f t="shared" si="50"/>
        <v>945.83387756347656</v>
      </c>
      <c r="T175" s="7">
        <f t="shared" si="60"/>
        <v>9.4583387756347559E-2</v>
      </c>
    </row>
    <row r="176" spans="1:20" x14ac:dyDescent="0.3">
      <c r="A176" s="2">
        <v>44348</v>
      </c>
      <c r="B176">
        <v>125.0800018310547</v>
      </c>
      <c r="C176">
        <v>125.34999847412109</v>
      </c>
      <c r="D176">
        <v>123.94000244140619</v>
      </c>
      <c r="E176">
        <v>124.2799987792969</v>
      </c>
      <c r="F176">
        <v>123.75555419921881</v>
      </c>
      <c r="G176" s="7">
        <f t="shared" si="51"/>
        <v>-2.6483095137961321E-3</v>
      </c>
      <c r="I176" s="6">
        <f t="shared" si="52"/>
        <v>40</v>
      </c>
      <c r="J176" s="3">
        <f t="shared" si="53"/>
        <v>112.00281351843778</v>
      </c>
      <c r="K176" s="3">
        <f t="shared" si="54"/>
        <v>4950.2221679687518</v>
      </c>
      <c r="L176" s="7">
        <f t="shared" si="55"/>
        <v>9.4967379499280802E-2</v>
      </c>
      <c r="M176" s="3">
        <f t="shared" si="56"/>
        <v>470.10962723124101</v>
      </c>
      <c r="N176">
        <f t="shared" si="61"/>
        <v>0</v>
      </c>
      <c r="O176" s="3">
        <f t="shared" si="57"/>
        <v>4950.2221679687518</v>
      </c>
      <c r="P176" s="3">
        <f t="shared" si="58"/>
        <v>5982.4671783447257</v>
      </c>
      <c r="R176" s="3">
        <f t="shared" si="59"/>
        <v>10932.689346313477</v>
      </c>
      <c r="S176" s="3">
        <f t="shared" si="50"/>
        <v>932.68934631347656</v>
      </c>
      <c r="T176" s="7">
        <f t="shared" si="60"/>
        <v>9.3268934631347555E-2</v>
      </c>
    </row>
    <row r="177" spans="1:20" x14ac:dyDescent="0.3">
      <c r="A177" s="2">
        <v>44349</v>
      </c>
      <c r="B177">
        <v>124.2799987792969</v>
      </c>
      <c r="C177">
        <v>125.2399978637695</v>
      </c>
      <c r="D177">
        <v>124.0500030517578</v>
      </c>
      <c r="E177">
        <v>125.05999755859381</v>
      </c>
      <c r="F177">
        <v>124.5322570800781</v>
      </c>
      <c r="G177" s="7">
        <f t="shared" si="51"/>
        <v>6.276105229256812E-3</v>
      </c>
      <c r="I177" s="6">
        <f t="shared" si="52"/>
        <v>40</v>
      </c>
      <c r="J177" s="3">
        <f t="shared" si="53"/>
        <v>112.00281351843778</v>
      </c>
      <c r="K177" s="3">
        <f t="shared" si="54"/>
        <v>4981.2902832031241</v>
      </c>
      <c r="L177" s="7">
        <f t="shared" si="55"/>
        <v>0.10061203302196231</v>
      </c>
      <c r="M177" s="3">
        <f t="shared" si="56"/>
        <v>501.17774246561271</v>
      </c>
      <c r="N177">
        <f t="shared" si="61"/>
        <v>0</v>
      </c>
      <c r="O177" s="3">
        <f t="shared" si="57"/>
        <v>4981.2902832031241</v>
      </c>
      <c r="P177" s="3">
        <f t="shared" si="58"/>
        <v>5982.4671783447257</v>
      </c>
      <c r="R177" s="3">
        <f t="shared" si="59"/>
        <v>10963.75746154785</v>
      </c>
      <c r="S177" s="3">
        <f t="shared" si="50"/>
        <v>963.75746154784974</v>
      </c>
      <c r="T177" s="7">
        <f t="shared" si="60"/>
        <v>9.6375746154784947E-2</v>
      </c>
    </row>
    <row r="178" spans="1:20" x14ac:dyDescent="0.3">
      <c r="A178" s="2">
        <v>44350</v>
      </c>
      <c r="B178">
        <v>124.6800003051758</v>
      </c>
      <c r="C178">
        <v>124.84999847412109</v>
      </c>
      <c r="D178">
        <v>123.129997253418</v>
      </c>
      <c r="E178">
        <v>123.5400009155273</v>
      </c>
      <c r="F178">
        <v>123.018684387207</v>
      </c>
      <c r="G178" s="7">
        <f t="shared" si="51"/>
        <v>-1.2154061352134815E-2</v>
      </c>
      <c r="I178" s="6">
        <f t="shared" si="52"/>
        <v>40</v>
      </c>
      <c r="J178" s="3">
        <f t="shared" si="53"/>
        <v>112.00281351843778</v>
      </c>
      <c r="K178" s="3">
        <f t="shared" si="54"/>
        <v>4920.7473754882803</v>
      </c>
      <c r="L178" s="7">
        <f t="shared" si="55"/>
        <v>8.9546323175561438E-2</v>
      </c>
      <c r="M178" s="3">
        <f t="shared" si="56"/>
        <v>440.6348347507693</v>
      </c>
      <c r="N178">
        <f t="shared" si="61"/>
        <v>0</v>
      </c>
      <c r="O178" s="3">
        <f t="shared" si="57"/>
        <v>4920.7473754882803</v>
      </c>
      <c r="P178" s="3">
        <f t="shared" si="58"/>
        <v>5982.4671783447257</v>
      </c>
      <c r="R178" s="3">
        <f t="shared" si="59"/>
        <v>10903.214553833006</v>
      </c>
      <c r="S178" s="3">
        <f t="shared" si="50"/>
        <v>903.21455383300599</v>
      </c>
      <c r="T178" s="7">
        <f t="shared" si="60"/>
        <v>9.0321455383300497E-2</v>
      </c>
    </row>
    <row r="179" spans="1:20" x14ac:dyDescent="0.3">
      <c r="A179" s="2">
        <v>44351</v>
      </c>
      <c r="B179">
        <v>124.0699996948242</v>
      </c>
      <c r="C179">
        <v>126.1600036621094</v>
      </c>
      <c r="D179">
        <v>123.84999847412109</v>
      </c>
      <c r="E179">
        <v>125.88999938964839</v>
      </c>
      <c r="F179">
        <v>125.3587646484375</v>
      </c>
      <c r="G179" s="7">
        <f t="shared" si="51"/>
        <v>1.9022153202882475E-2</v>
      </c>
      <c r="I179" s="6">
        <f t="shared" si="52"/>
        <v>40</v>
      </c>
      <c r="J179" s="3">
        <f t="shared" si="53"/>
        <v>112.00281351843778</v>
      </c>
      <c r="K179" s="3">
        <f t="shared" si="54"/>
        <v>5014.3505859375</v>
      </c>
      <c r="L179" s="7">
        <f t="shared" si="55"/>
        <v>0.10654182152684599</v>
      </c>
      <c r="M179" s="3">
        <f t="shared" si="56"/>
        <v>534.23804519998873</v>
      </c>
      <c r="N179">
        <f t="shared" si="61"/>
        <v>0</v>
      </c>
      <c r="O179" s="3">
        <f t="shared" si="57"/>
        <v>5014.3505859375</v>
      </c>
      <c r="P179" s="3">
        <f t="shared" si="58"/>
        <v>5982.4671783447257</v>
      </c>
      <c r="R179" s="3">
        <f t="shared" si="59"/>
        <v>10996.817764282227</v>
      </c>
      <c r="S179" s="3">
        <f t="shared" si="50"/>
        <v>996.81776428222656</v>
      </c>
      <c r="T179" s="7">
        <f t="shared" si="60"/>
        <v>9.9681776428222735E-2</v>
      </c>
    </row>
    <row r="180" spans="1:20" x14ac:dyDescent="0.3">
      <c r="A180" s="2">
        <v>44354</v>
      </c>
      <c r="B180">
        <v>126.1699981689453</v>
      </c>
      <c r="C180">
        <v>126.3199996948242</v>
      </c>
      <c r="D180">
        <v>124.8300018310547</v>
      </c>
      <c r="E180">
        <v>125.90000152587891</v>
      </c>
      <c r="F180">
        <v>125.3687210083008</v>
      </c>
      <c r="G180" s="7">
        <f t="shared" si="51"/>
        <v>7.9422925801875266E-5</v>
      </c>
      <c r="I180" s="6">
        <f t="shared" si="52"/>
        <v>40</v>
      </c>
      <c r="J180" s="3">
        <f t="shared" si="53"/>
        <v>112.00281351843778</v>
      </c>
      <c r="K180" s="3">
        <f t="shared" si="54"/>
        <v>5014.7488403320322</v>
      </c>
      <c r="L180" s="7">
        <f t="shared" si="55"/>
        <v>0.10661277695397442</v>
      </c>
      <c r="M180" s="3">
        <f t="shared" si="56"/>
        <v>534.63629959452078</v>
      </c>
      <c r="N180">
        <f t="shared" si="61"/>
        <v>0</v>
      </c>
      <c r="O180" s="3">
        <f t="shared" si="57"/>
        <v>5014.7488403320322</v>
      </c>
      <c r="P180" s="3">
        <f t="shared" si="58"/>
        <v>5982.4671783447257</v>
      </c>
      <c r="R180" s="3">
        <f t="shared" si="59"/>
        <v>10997.216018676758</v>
      </c>
      <c r="S180" s="3">
        <f t="shared" si="50"/>
        <v>997.21601867675781</v>
      </c>
      <c r="T180" s="7">
        <f t="shared" si="60"/>
        <v>9.9721601867675869E-2</v>
      </c>
    </row>
    <row r="181" spans="1:20" x14ac:dyDescent="0.3">
      <c r="A181" s="2">
        <v>44355</v>
      </c>
      <c r="B181">
        <v>126.59999847412109</v>
      </c>
      <c r="C181">
        <v>128.46000671386719</v>
      </c>
      <c r="D181">
        <v>126.2099990844727</v>
      </c>
      <c r="E181">
        <v>126.7399978637695</v>
      </c>
      <c r="F181">
        <v>126.20517730712891</v>
      </c>
      <c r="G181" s="7">
        <f t="shared" si="51"/>
        <v>6.6719696276771323E-3</v>
      </c>
      <c r="I181" s="6">
        <f t="shared" si="52"/>
        <v>40</v>
      </c>
      <c r="J181" s="3">
        <f t="shared" si="53"/>
        <v>112.00281351843778</v>
      </c>
      <c r="K181" s="3">
        <f t="shared" si="54"/>
        <v>5048.2070922851563</v>
      </c>
      <c r="L181" s="7">
        <f t="shared" si="55"/>
        <v>0.11253392366090265</v>
      </c>
      <c r="M181" s="3">
        <f t="shared" si="56"/>
        <v>568.0945515476451</v>
      </c>
      <c r="N181">
        <f t="shared" si="61"/>
        <v>0</v>
      </c>
      <c r="O181" s="3">
        <f t="shared" si="57"/>
        <v>5048.2070922851563</v>
      </c>
      <c r="P181" s="3">
        <f t="shared" si="58"/>
        <v>5982.4671783447257</v>
      </c>
      <c r="R181" s="3">
        <f t="shared" si="59"/>
        <v>11030.674270629883</v>
      </c>
      <c r="S181" s="3">
        <f t="shared" si="50"/>
        <v>1030.6742706298828</v>
      </c>
      <c r="T181" s="7">
        <f t="shared" si="60"/>
        <v>0.10306742706298833</v>
      </c>
    </row>
    <row r="182" spans="1:20" x14ac:dyDescent="0.3">
      <c r="A182" s="2">
        <v>44356</v>
      </c>
      <c r="B182">
        <v>127.2099990844727</v>
      </c>
      <c r="C182">
        <v>127.75</v>
      </c>
      <c r="D182">
        <v>126.51999664306641</v>
      </c>
      <c r="E182">
        <v>127.129997253418</v>
      </c>
      <c r="F182">
        <v>126.5935363769531</v>
      </c>
      <c r="G182" s="7">
        <f t="shared" si="51"/>
        <v>3.0772039476565372E-3</v>
      </c>
      <c r="I182" s="6">
        <f t="shared" si="52"/>
        <v>40</v>
      </c>
      <c r="J182" s="3">
        <f t="shared" si="53"/>
        <v>112.00281351843778</v>
      </c>
      <c r="K182" s="3">
        <f t="shared" si="54"/>
        <v>5063.7414550781241</v>
      </c>
      <c r="L182" s="7">
        <f t="shared" si="55"/>
        <v>0.11525645997493139</v>
      </c>
      <c r="M182" s="3">
        <f t="shared" si="56"/>
        <v>583.6289143406126</v>
      </c>
      <c r="N182">
        <f t="shared" si="61"/>
        <v>0</v>
      </c>
      <c r="O182" s="3">
        <f t="shared" si="57"/>
        <v>5063.7414550781241</v>
      </c>
      <c r="P182" s="3">
        <f t="shared" si="58"/>
        <v>5982.4671783447257</v>
      </c>
      <c r="R182" s="3">
        <f t="shared" si="59"/>
        <v>11046.20863342285</v>
      </c>
      <c r="S182" s="3">
        <f t="shared" si="50"/>
        <v>1046.2086334228497</v>
      </c>
      <c r="T182" s="7">
        <f t="shared" si="60"/>
        <v>0.10462086334228493</v>
      </c>
    </row>
    <row r="183" spans="1:20" x14ac:dyDescent="0.3">
      <c r="A183" s="2">
        <v>44357</v>
      </c>
      <c r="B183">
        <v>127.01999664306641</v>
      </c>
      <c r="C183">
        <v>128.19000244140619</v>
      </c>
      <c r="D183">
        <v>125.94000244140619</v>
      </c>
      <c r="E183">
        <v>126.11000061035161</v>
      </c>
      <c r="F183">
        <v>125.5778350830078</v>
      </c>
      <c r="G183" s="7">
        <f t="shared" si="51"/>
        <v>-8.0233266485334465E-3</v>
      </c>
      <c r="I183" s="6">
        <f t="shared" si="52"/>
        <v>40</v>
      </c>
      <c r="J183" s="3">
        <f t="shared" si="53"/>
        <v>112.00281351843778</v>
      </c>
      <c r="K183" s="3">
        <f t="shared" si="54"/>
        <v>5023.1134033203116</v>
      </c>
      <c r="L183" s="7">
        <f t="shared" si="55"/>
        <v>0.10810045861673634</v>
      </c>
      <c r="M183" s="3">
        <f t="shared" si="56"/>
        <v>543.00086258280101</v>
      </c>
      <c r="N183">
        <f t="shared" si="61"/>
        <v>0</v>
      </c>
      <c r="O183" s="3">
        <f t="shared" si="57"/>
        <v>5023.1134033203116</v>
      </c>
      <c r="P183" s="3">
        <f t="shared" si="58"/>
        <v>5982.4671783447257</v>
      </c>
      <c r="R183" s="3">
        <f t="shared" si="59"/>
        <v>11005.580581665037</v>
      </c>
      <c r="S183" s="3">
        <f t="shared" si="50"/>
        <v>1005.5805816650372</v>
      </c>
      <c r="T183" s="7">
        <f t="shared" si="60"/>
        <v>0.10055805816650376</v>
      </c>
    </row>
    <row r="184" spans="1:20" x14ac:dyDescent="0.3">
      <c r="A184" s="2">
        <v>44358</v>
      </c>
      <c r="B184">
        <v>126.5299987792969</v>
      </c>
      <c r="C184">
        <v>127.44000244140619</v>
      </c>
      <c r="D184">
        <v>126.09999847412109</v>
      </c>
      <c r="E184">
        <v>127.34999847412109</v>
      </c>
      <c r="F184">
        <v>126.81259918212891</v>
      </c>
      <c r="G184" s="7">
        <f t="shared" si="51"/>
        <v>9.8326595478008816E-3</v>
      </c>
      <c r="I184" s="6">
        <f t="shared" si="52"/>
        <v>40</v>
      </c>
      <c r="J184" s="3">
        <f t="shared" si="53"/>
        <v>112.00281351843778</v>
      </c>
      <c r="K184" s="3">
        <f t="shared" si="54"/>
        <v>5072.5039672851563</v>
      </c>
      <c r="L184" s="7">
        <f t="shared" si="55"/>
        <v>0.11678481285933773</v>
      </c>
      <c r="M184" s="3">
        <f t="shared" si="56"/>
        <v>592.39142654764521</v>
      </c>
      <c r="N184">
        <f t="shared" si="61"/>
        <v>0</v>
      </c>
      <c r="O184" s="3">
        <f t="shared" si="57"/>
        <v>5072.5039672851563</v>
      </c>
      <c r="P184" s="3">
        <f t="shared" si="58"/>
        <v>5982.4671783447257</v>
      </c>
      <c r="R184" s="3">
        <f t="shared" si="59"/>
        <v>11054.971145629883</v>
      </c>
      <c r="S184" s="3">
        <f t="shared" si="50"/>
        <v>1054.9711456298828</v>
      </c>
      <c r="T184" s="7">
        <f t="shared" si="60"/>
        <v>0.10549711456298838</v>
      </c>
    </row>
    <row r="185" spans="1:20" x14ac:dyDescent="0.3">
      <c r="A185" s="2">
        <v>44361</v>
      </c>
      <c r="B185">
        <v>127.8199996948242</v>
      </c>
      <c r="C185">
        <v>130.53999328613281</v>
      </c>
      <c r="D185">
        <v>127.0699996948242</v>
      </c>
      <c r="E185">
        <v>130.47999572753909</v>
      </c>
      <c r="F185">
        <v>129.92938232421881</v>
      </c>
      <c r="G185" s="7">
        <f t="shared" si="51"/>
        <v>2.4577866569973628E-2</v>
      </c>
      <c r="I185" s="6">
        <f t="shared" si="52"/>
        <v>40</v>
      </c>
      <c r="J185" s="3">
        <f t="shared" si="53"/>
        <v>112.00281351843778</v>
      </c>
      <c r="K185" s="3">
        <f t="shared" si="54"/>
        <v>5197.1752929687518</v>
      </c>
      <c r="L185" s="7">
        <f t="shared" si="55"/>
        <v>0.13797163108994115</v>
      </c>
      <c r="M185" s="3">
        <f t="shared" si="56"/>
        <v>717.06275223124146</v>
      </c>
      <c r="N185">
        <f t="shared" si="61"/>
        <v>-1</v>
      </c>
      <c r="O185" s="3">
        <f t="shared" si="57"/>
        <v>5067.2459106445331</v>
      </c>
      <c r="P185" s="3">
        <f t="shared" si="58"/>
        <v>6112.3965606689444</v>
      </c>
      <c r="R185" s="3">
        <f t="shared" si="59"/>
        <v>11179.642471313477</v>
      </c>
      <c r="S185" s="3">
        <f t="shared" si="50"/>
        <v>1179.6424713134766</v>
      </c>
      <c r="T185" s="7">
        <f t="shared" si="60"/>
        <v>0.11796424713134757</v>
      </c>
    </row>
    <row r="186" spans="1:20" x14ac:dyDescent="0.3">
      <c r="A186" s="2">
        <v>44362</v>
      </c>
      <c r="B186">
        <v>129.94000244140619</v>
      </c>
      <c r="C186">
        <v>130.6000061035156</v>
      </c>
      <c r="D186">
        <v>129.38999938964841</v>
      </c>
      <c r="E186">
        <v>129.63999938964841</v>
      </c>
      <c r="F186">
        <v>129.09294128417969</v>
      </c>
      <c r="G186" s="7">
        <f t="shared" si="51"/>
        <v>-6.4376588657361067E-3</v>
      </c>
      <c r="I186" s="6">
        <f t="shared" si="52"/>
        <v>39</v>
      </c>
      <c r="J186" s="3">
        <f t="shared" si="53"/>
        <v>112.00281351843778</v>
      </c>
      <c r="K186" s="3">
        <f t="shared" si="54"/>
        <v>5034.6247100830078</v>
      </c>
      <c r="L186" s="7">
        <f t="shared" si="55"/>
        <v>0.13238622960894841</v>
      </c>
      <c r="M186" s="3">
        <f t="shared" si="56"/>
        <v>666.51498286393439</v>
      </c>
      <c r="N186">
        <f t="shared" si="61"/>
        <v>0</v>
      </c>
      <c r="O186" s="3">
        <f t="shared" si="57"/>
        <v>5034.6247100830078</v>
      </c>
      <c r="P186" s="3">
        <f t="shared" si="58"/>
        <v>6112.3965606689444</v>
      </c>
      <c r="R186" s="3">
        <f t="shared" si="59"/>
        <v>11147.021270751953</v>
      </c>
      <c r="S186" s="3">
        <f t="shared" si="50"/>
        <v>1147.0212707519531</v>
      </c>
      <c r="T186" s="7">
        <f t="shared" si="60"/>
        <v>0.11470212707519534</v>
      </c>
    </row>
    <row r="187" spans="1:20" x14ac:dyDescent="0.3">
      <c r="A187" s="2">
        <v>44363</v>
      </c>
      <c r="B187">
        <v>130.3699951171875</v>
      </c>
      <c r="C187">
        <v>130.88999938964841</v>
      </c>
      <c r="D187">
        <v>128.46000671386719</v>
      </c>
      <c r="E187">
        <v>130.1499938964844</v>
      </c>
      <c r="F187">
        <v>129.60078430175781</v>
      </c>
      <c r="G187" s="7">
        <f t="shared" si="51"/>
        <v>3.9339332772672098E-3</v>
      </c>
      <c r="I187" s="6">
        <f t="shared" si="52"/>
        <v>39</v>
      </c>
      <c r="J187" s="3">
        <f t="shared" si="53"/>
        <v>112.00281351843778</v>
      </c>
      <c r="K187" s="3">
        <f t="shared" si="54"/>
        <v>5054.4305877685547</v>
      </c>
      <c r="L187" s="7">
        <f t="shared" si="55"/>
        <v>0.13578598986211032</v>
      </c>
      <c r="M187" s="3">
        <f t="shared" si="56"/>
        <v>686.32086054948127</v>
      </c>
      <c r="N187">
        <f t="shared" si="61"/>
        <v>0</v>
      </c>
      <c r="O187" s="3">
        <f t="shared" si="57"/>
        <v>5054.4305877685547</v>
      </c>
      <c r="P187" s="3">
        <f t="shared" si="58"/>
        <v>6112.3965606689444</v>
      </c>
      <c r="R187" s="3">
        <f t="shared" si="59"/>
        <v>11166.8271484375</v>
      </c>
      <c r="S187" s="3">
        <f t="shared" si="50"/>
        <v>1166.8271484375</v>
      </c>
      <c r="T187" s="7">
        <f t="shared" si="60"/>
        <v>0.11668271484374992</v>
      </c>
    </row>
    <row r="188" spans="1:20" x14ac:dyDescent="0.3">
      <c r="A188" s="2">
        <v>44364</v>
      </c>
      <c r="B188">
        <v>129.80000305175781</v>
      </c>
      <c r="C188">
        <v>132.55000305175781</v>
      </c>
      <c r="D188">
        <v>129.6499938964844</v>
      </c>
      <c r="E188">
        <v>131.78999328613281</v>
      </c>
      <c r="F188">
        <v>131.2338562011719</v>
      </c>
      <c r="G188" s="7">
        <f t="shared" si="51"/>
        <v>1.2600787165081506E-2</v>
      </c>
      <c r="I188" s="6">
        <f t="shared" si="52"/>
        <v>39</v>
      </c>
      <c r="J188" s="3">
        <f t="shared" si="53"/>
        <v>112.00281351843778</v>
      </c>
      <c r="K188" s="3">
        <f t="shared" si="54"/>
        <v>5118.120391845704</v>
      </c>
      <c r="L188" s="7">
        <f t="shared" si="55"/>
        <v>0.1465402544695048</v>
      </c>
      <c r="M188" s="3">
        <f t="shared" si="56"/>
        <v>750.01066462663107</v>
      </c>
      <c r="N188">
        <f t="shared" si="61"/>
        <v>0</v>
      </c>
      <c r="O188" s="3">
        <f t="shared" si="57"/>
        <v>5118.120391845704</v>
      </c>
      <c r="P188" s="3">
        <f t="shared" si="58"/>
        <v>6112.3965606689444</v>
      </c>
      <c r="R188" s="3">
        <f t="shared" si="59"/>
        <v>11230.516952514648</v>
      </c>
      <c r="S188" s="3">
        <f t="shared" si="50"/>
        <v>1230.5169525146484</v>
      </c>
      <c r="T188" s="7">
        <f t="shared" si="60"/>
        <v>0.12305169525146487</v>
      </c>
    </row>
    <row r="189" spans="1:20" x14ac:dyDescent="0.3">
      <c r="A189" s="2">
        <v>44365</v>
      </c>
      <c r="B189">
        <v>130.71000671386719</v>
      </c>
      <c r="C189">
        <v>131.50999450683591</v>
      </c>
      <c r="D189">
        <v>130.24000549316409</v>
      </c>
      <c r="E189">
        <v>130.46000671386719</v>
      </c>
      <c r="F189">
        <v>129.90948486328119</v>
      </c>
      <c r="G189" s="7">
        <f t="shared" si="51"/>
        <v>-1.009168957026263E-2</v>
      </c>
      <c r="I189" s="6">
        <f t="shared" si="52"/>
        <v>39</v>
      </c>
      <c r="J189" s="3">
        <f t="shared" si="53"/>
        <v>112.00281351843778</v>
      </c>
      <c r="K189" s="3">
        <f t="shared" si="54"/>
        <v>5066.4699096679669</v>
      </c>
      <c r="L189" s="7">
        <f t="shared" si="55"/>
        <v>0.13783959934633472</v>
      </c>
      <c r="M189" s="3">
        <f t="shared" si="56"/>
        <v>698.36018244889317</v>
      </c>
      <c r="N189">
        <f t="shared" si="61"/>
        <v>0</v>
      </c>
      <c r="O189" s="3">
        <f t="shared" si="57"/>
        <v>5066.4699096679669</v>
      </c>
      <c r="P189" s="3">
        <f t="shared" si="58"/>
        <v>6112.3965606689444</v>
      </c>
      <c r="R189" s="3">
        <f t="shared" si="59"/>
        <v>11178.86647033691</v>
      </c>
      <c r="S189" s="3">
        <f t="shared" si="50"/>
        <v>1178.8664703369104</v>
      </c>
      <c r="T189" s="7">
        <f t="shared" si="60"/>
        <v>0.11788664703369101</v>
      </c>
    </row>
    <row r="190" spans="1:20" x14ac:dyDescent="0.3">
      <c r="A190" s="2">
        <v>44368</v>
      </c>
      <c r="B190">
        <v>130.30000305175781</v>
      </c>
      <c r="C190">
        <v>132.4100036621094</v>
      </c>
      <c r="D190">
        <v>129.21000671386719</v>
      </c>
      <c r="E190">
        <v>132.30000305175781</v>
      </c>
      <c r="F190">
        <v>131.74171447753909</v>
      </c>
      <c r="G190" s="7">
        <f t="shared" si="51"/>
        <v>1.4103894078143497E-2</v>
      </c>
      <c r="I190" s="6">
        <f t="shared" si="52"/>
        <v>39</v>
      </c>
      <c r="J190" s="3">
        <f t="shared" si="53"/>
        <v>112.00281351843778</v>
      </c>
      <c r="K190" s="3">
        <f t="shared" si="54"/>
        <v>5137.9268646240243</v>
      </c>
      <c r="L190" s="7">
        <f t="shared" si="55"/>
        <v>0.14983030270542474</v>
      </c>
      <c r="M190" s="3">
        <f t="shared" si="56"/>
        <v>769.81713740495138</v>
      </c>
      <c r="N190">
        <f t="shared" si="61"/>
        <v>-1</v>
      </c>
      <c r="O190" s="3">
        <f t="shared" si="57"/>
        <v>5006.1851501464853</v>
      </c>
      <c r="P190" s="3">
        <f t="shared" si="58"/>
        <v>6244.1382751464835</v>
      </c>
      <c r="R190" s="3">
        <f t="shared" si="59"/>
        <v>11250.323425292969</v>
      </c>
      <c r="S190" s="3">
        <f t="shared" si="50"/>
        <v>1250.3234252929688</v>
      </c>
      <c r="T190" s="7">
        <f t="shared" si="60"/>
        <v>0.12503234252929696</v>
      </c>
    </row>
    <row r="191" spans="1:20" x14ac:dyDescent="0.3">
      <c r="A191" s="2">
        <v>44369</v>
      </c>
      <c r="B191">
        <v>132.1300048828125</v>
      </c>
      <c r="C191">
        <v>134.08000183105469</v>
      </c>
      <c r="D191">
        <v>131.6199951171875</v>
      </c>
      <c r="E191">
        <v>133.97999572753909</v>
      </c>
      <c r="F191">
        <v>133.41461181640619</v>
      </c>
      <c r="G191" s="7">
        <f t="shared" si="51"/>
        <v>1.2698311582640898E-2</v>
      </c>
      <c r="I191" s="6">
        <f t="shared" si="52"/>
        <v>38</v>
      </c>
      <c r="J191" s="3">
        <f t="shared" si="53"/>
        <v>112.00281351843778</v>
      </c>
      <c r="K191" s="3">
        <f t="shared" si="54"/>
        <v>5069.7552490234357</v>
      </c>
      <c r="L191" s="7">
        <f t="shared" si="55"/>
        <v>0.16049065395800499</v>
      </c>
      <c r="M191" s="3">
        <f t="shared" si="56"/>
        <v>813.64833532279965</v>
      </c>
      <c r="N191">
        <f t="shared" si="61"/>
        <v>0</v>
      </c>
      <c r="O191" s="3">
        <f t="shared" si="57"/>
        <v>5069.7552490234357</v>
      </c>
      <c r="P191" s="3">
        <f t="shared" si="58"/>
        <v>6244.1382751464835</v>
      </c>
      <c r="R191" s="3">
        <f t="shared" si="59"/>
        <v>11313.893524169918</v>
      </c>
      <c r="S191" s="3">
        <f t="shared" si="50"/>
        <v>1313.8935241699182</v>
      </c>
      <c r="T191" s="7">
        <f t="shared" si="60"/>
        <v>0.13138935241699179</v>
      </c>
    </row>
    <row r="192" spans="1:20" x14ac:dyDescent="0.3">
      <c r="A192" s="2">
        <v>44370</v>
      </c>
      <c r="B192">
        <v>133.77000427246091</v>
      </c>
      <c r="C192">
        <v>134.32000732421881</v>
      </c>
      <c r="D192">
        <v>133.22999572753909</v>
      </c>
      <c r="E192">
        <v>133.69999694824219</v>
      </c>
      <c r="F192">
        <v>133.13581848144531</v>
      </c>
      <c r="G192" s="7">
        <f t="shared" si="51"/>
        <v>-2.0896761693879329E-3</v>
      </c>
      <c r="I192" s="6">
        <f t="shared" si="52"/>
        <v>38</v>
      </c>
      <c r="J192" s="3">
        <f t="shared" si="53"/>
        <v>112.00281351843778</v>
      </c>
      <c r="K192" s="3">
        <f t="shared" si="54"/>
        <v>5059.1611022949219</v>
      </c>
      <c r="L192" s="7">
        <f t="shared" si="55"/>
        <v>0.15873267768247334</v>
      </c>
      <c r="M192" s="3">
        <f t="shared" si="56"/>
        <v>803.05418859428642</v>
      </c>
      <c r="N192">
        <f t="shared" si="61"/>
        <v>0</v>
      </c>
      <c r="O192" s="3">
        <f t="shared" si="57"/>
        <v>5059.1611022949219</v>
      </c>
      <c r="P192" s="3">
        <f t="shared" si="58"/>
        <v>6244.1382751464835</v>
      </c>
      <c r="R192" s="3">
        <f t="shared" si="59"/>
        <v>11303.299377441406</v>
      </c>
      <c r="S192" s="3">
        <f t="shared" si="50"/>
        <v>1303.2993774414063</v>
      </c>
      <c r="T192" s="7">
        <f t="shared" si="60"/>
        <v>0.1303299377441407</v>
      </c>
    </row>
    <row r="193" spans="1:20" x14ac:dyDescent="0.3">
      <c r="A193" s="2">
        <v>44371</v>
      </c>
      <c r="B193">
        <v>134.44999694824219</v>
      </c>
      <c r="C193">
        <v>134.63999938964841</v>
      </c>
      <c r="D193">
        <v>132.92999267578119</v>
      </c>
      <c r="E193">
        <v>133.4100036621094</v>
      </c>
      <c r="F193">
        <v>132.84703063964841</v>
      </c>
      <c r="G193" s="7">
        <f t="shared" si="51"/>
        <v>-2.1691220671554712E-3</v>
      </c>
      <c r="I193" s="6">
        <f t="shared" si="52"/>
        <v>38</v>
      </c>
      <c r="J193" s="3">
        <f t="shared" si="53"/>
        <v>112.00281351843778</v>
      </c>
      <c r="K193" s="3">
        <f t="shared" si="54"/>
        <v>5048.1871643066397</v>
      </c>
      <c r="L193" s="7">
        <f t="shared" si="55"/>
        <v>0.1569038993257682</v>
      </c>
      <c r="M193" s="3">
        <f t="shared" si="56"/>
        <v>792.08025060600426</v>
      </c>
      <c r="N193">
        <f t="shared" si="61"/>
        <v>0</v>
      </c>
      <c r="O193" s="3">
        <f t="shared" si="57"/>
        <v>5048.1871643066397</v>
      </c>
      <c r="P193" s="3">
        <f t="shared" si="58"/>
        <v>6244.1382751464835</v>
      </c>
      <c r="R193" s="3">
        <f t="shared" si="59"/>
        <v>11292.325439453123</v>
      </c>
      <c r="S193" s="3">
        <f t="shared" si="50"/>
        <v>1292.3254394531232</v>
      </c>
      <c r="T193" s="7">
        <f t="shared" si="60"/>
        <v>0.12923254394531236</v>
      </c>
    </row>
    <row r="194" spans="1:20" x14ac:dyDescent="0.3">
      <c r="A194" s="2">
        <v>44372</v>
      </c>
      <c r="B194">
        <v>133.46000671386719</v>
      </c>
      <c r="C194">
        <v>133.88999938964841</v>
      </c>
      <c r="D194">
        <v>132.80999755859381</v>
      </c>
      <c r="E194">
        <v>133.11000061035159</v>
      </c>
      <c r="F194">
        <v>132.5483093261719</v>
      </c>
      <c r="G194" s="7">
        <f t="shared" si="51"/>
        <v>-2.2486111434947276E-3</v>
      </c>
      <c r="I194" s="6">
        <f t="shared" si="52"/>
        <v>38</v>
      </c>
      <c r="J194" s="3">
        <f t="shared" si="53"/>
        <v>112.00281351843778</v>
      </c>
      <c r="K194" s="3">
        <f t="shared" si="54"/>
        <v>5036.8357543945322</v>
      </c>
      <c r="L194" s="7">
        <f t="shared" si="55"/>
        <v>0.1550038315251252</v>
      </c>
      <c r="M194" s="3">
        <f t="shared" si="56"/>
        <v>780.72884069389693</v>
      </c>
      <c r="N194">
        <f t="shared" si="61"/>
        <v>0</v>
      </c>
      <c r="O194" s="3">
        <f t="shared" si="57"/>
        <v>5036.8357543945322</v>
      </c>
      <c r="P194" s="3">
        <f t="shared" si="58"/>
        <v>6244.1382751464835</v>
      </c>
      <c r="R194" s="3">
        <f t="shared" si="59"/>
        <v>11280.974029541016</v>
      </c>
      <c r="S194" s="3">
        <f t="shared" si="50"/>
        <v>1280.9740295410156</v>
      </c>
      <c r="T194" s="7">
        <f t="shared" si="60"/>
        <v>0.12809740295410155</v>
      </c>
    </row>
    <row r="195" spans="1:20" x14ac:dyDescent="0.3">
      <c r="A195" s="2">
        <v>44375</v>
      </c>
      <c r="B195">
        <v>133.4100036621094</v>
      </c>
      <c r="C195">
        <v>135.25</v>
      </c>
      <c r="D195">
        <v>133.3500061035156</v>
      </c>
      <c r="E195">
        <v>134.7799987792969</v>
      </c>
      <c r="F195">
        <v>134.21125793457031</v>
      </c>
      <c r="G195" s="7">
        <f t="shared" si="51"/>
        <v>1.2545981286764318E-2</v>
      </c>
      <c r="I195" s="6">
        <f t="shared" si="52"/>
        <v>38</v>
      </c>
      <c r="J195" s="3">
        <f t="shared" si="53"/>
        <v>112.00281351843778</v>
      </c>
      <c r="K195" s="3">
        <f t="shared" si="54"/>
        <v>5100.0278015136719</v>
      </c>
      <c r="L195" s="7">
        <f t="shared" si="55"/>
        <v>0.16547378184145656</v>
      </c>
      <c r="M195" s="3">
        <f t="shared" si="56"/>
        <v>843.92088781303664</v>
      </c>
      <c r="N195">
        <f t="shared" si="61"/>
        <v>0</v>
      </c>
      <c r="O195" s="3">
        <f t="shared" si="57"/>
        <v>5100.0278015136719</v>
      </c>
      <c r="P195" s="3">
        <f t="shared" si="58"/>
        <v>6244.1382751464835</v>
      </c>
      <c r="R195" s="3">
        <f t="shared" si="59"/>
        <v>11344.166076660156</v>
      </c>
      <c r="S195" s="3">
        <f t="shared" si="50"/>
        <v>1344.1660766601563</v>
      </c>
      <c r="T195" s="7">
        <f t="shared" si="60"/>
        <v>0.1344166076660156</v>
      </c>
    </row>
    <row r="196" spans="1:20" x14ac:dyDescent="0.3">
      <c r="A196" s="2">
        <v>44376</v>
      </c>
      <c r="B196">
        <v>134.80000305175781</v>
      </c>
      <c r="C196">
        <v>136.49000549316409</v>
      </c>
      <c r="D196">
        <v>134.3500061035156</v>
      </c>
      <c r="E196">
        <v>136.33000183105469</v>
      </c>
      <c r="F196">
        <v>135.75471496582031</v>
      </c>
      <c r="G196" s="7">
        <f t="shared" si="51"/>
        <v>1.1500205385173157E-2</v>
      </c>
      <c r="I196" s="6">
        <f t="shared" si="52"/>
        <v>38</v>
      </c>
      <c r="J196" s="3">
        <f t="shared" si="53"/>
        <v>112.00281351843778</v>
      </c>
      <c r="K196" s="3">
        <f t="shared" si="54"/>
        <v>5158.6791687011719</v>
      </c>
      <c r="L196" s="7">
        <f t="shared" si="55"/>
        <v>0.17496188956208758</v>
      </c>
      <c r="M196" s="3">
        <f t="shared" si="56"/>
        <v>902.57225500053619</v>
      </c>
      <c r="N196">
        <f t="shared" si="61"/>
        <v>-1</v>
      </c>
      <c r="O196" s="3">
        <f t="shared" si="57"/>
        <v>5022.9244537353516</v>
      </c>
      <c r="P196" s="3">
        <f t="shared" si="58"/>
        <v>6379.8929901123038</v>
      </c>
      <c r="R196" s="3">
        <f t="shared" si="59"/>
        <v>11402.817443847656</v>
      </c>
      <c r="S196" s="3">
        <f t="shared" si="50"/>
        <v>1402.8174438476563</v>
      </c>
      <c r="T196" s="7">
        <f t="shared" si="60"/>
        <v>0.14028174438476571</v>
      </c>
    </row>
    <row r="197" spans="1:20" x14ac:dyDescent="0.3">
      <c r="A197" s="2">
        <v>44377</v>
      </c>
      <c r="B197">
        <v>136.16999816894531</v>
      </c>
      <c r="C197">
        <v>137.4100036621094</v>
      </c>
      <c r="D197">
        <v>135.8699951171875</v>
      </c>
      <c r="E197">
        <v>136.96000671386719</v>
      </c>
      <c r="F197">
        <v>136.38206481933591</v>
      </c>
      <c r="G197" s="7">
        <f t="shared" si="51"/>
        <v>4.6212012133319824E-3</v>
      </c>
      <c r="I197" s="6">
        <f t="shared" si="52"/>
        <v>37</v>
      </c>
      <c r="J197" s="3">
        <f t="shared" si="53"/>
        <v>112.00281351843778</v>
      </c>
      <c r="K197" s="3">
        <f t="shared" si="54"/>
        <v>5046.1363983154288</v>
      </c>
      <c r="L197" s="7">
        <f t="shared" si="55"/>
        <v>0.17875701862406257</v>
      </c>
      <c r="M197" s="3">
        <f t="shared" si="56"/>
        <v>902.03229813323117</v>
      </c>
      <c r="N197">
        <f t="shared" si="61"/>
        <v>0</v>
      </c>
      <c r="O197" s="3">
        <f t="shared" si="57"/>
        <v>5046.1363983154288</v>
      </c>
      <c r="P197" s="3">
        <f t="shared" si="58"/>
        <v>6379.8929901123038</v>
      </c>
      <c r="R197" s="3">
        <f t="shared" si="59"/>
        <v>11426.029388427733</v>
      </c>
      <c r="S197" s="3">
        <f t="shared" ref="S197:S260" si="62">R197-$J$1</f>
        <v>1426.0293884277326</v>
      </c>
      <c r="T197" s="7">
        <f t="shared" si="60"/>
        <v>0.1426029388427732</v>
      </c>
    </row>
    <row r="198" spans="1:20" x14ac:dyDescent="0.3">
      <c r="A198" s="2">
        <v>44378</v>
      </c>
      <c r="B198">
        <v>136.6000061035156</v>
      </c>
      <c r="C198">
        <v>137.33000183105469</v>
      </c>
      <c r="D198">
        <v>135.75999450683591</v>
      </c>
      <c r="E198">
        <v>137.27000427246091</v>
      </c>
      <c r="F198">
        <v>136.69075012207031</v>
      </c>
      <c r="G198" s="7">
        <f t="shared" ref="G198:G261" si="63">F198/F197-1</f>
        <v>2.26338634147627E-3</v>
      </c>
      <c r="I198" s="6">
        <f t="shared" si="52"/>
        <v>37</v>
      </c>
      <c r="J198" s="3">
        <f t="shared" si="53"/>
        <v>112.00281351843778</v>
      </c>
      <c r="K198" s="3">
        <f t="shared" si="54"/>
        <v>5057.5577545166016</v>
      </c>
      <c r="L198" s="7">
        <f t="shared" si="55"/>
        <v>0.18061161111183621</v>
      </c>
      <c r="M198" s="3">
        <f t="shared" si="56"/>
        <v>913.45365433440406</v>
      </c>
      <c r="N198">
        <f t="shared" si="61"/>
        <v>0</v>
      </c>
      <c r="O198" s="3">
        <f t="shared" si="57"/>
        <v>5057.5577545166016</v>
      </c>
      <c r="P198" s="3">
        <f t="shared" si="58"/>
        <v>6379.8929901123038</v>
      </c>
      <c r="R198" s="3">
        <f t="shared" si="59"/>
        <v>11437.450744628906</v>
      </c>
      <c r="S198" s="3">
        <f t="shared" si="62"/>
        <v>1437.4507446289063</v>
      </c>
      <c r="T198" s="7">
        <f t="shared" si="60"/>
        <v>0.14374507446289053</v>
      </c>
    </row>
    <row r="199" spans="1:20" x14ac:dyDescent="0.3">
      <c r="A199" s="2">
        <v>44379</v>
      </c>
      <c r="B199">
        <v>137.8999938964844</v>
      </c>
      <c r="C199">
        <v>140</v>
      </c>
      <c r="D199">
        <v>137.75</v>
      </c>
      <c r="E199">
        <v>139.96000671386719</v>
      </c>
      <c r="F199">
        <v>139.36940002441409</v>
      </c>
      <c r="G199" s="7">
        <f t="shared" si="63"/>
        <v>1.9596424044433514E-2</v>
      </c>
      <c r="I199" s="6">
        <f t="shared" si="52"/>
        <v>37</v>
      </c>
      <c r="J199" s="3">
        <f t="shared" si="53"/>
        <v>112.00281351843778</v>
      </c>
      <c r="K199" s="3">
        <f t="shared" si="54"/>
        <v>5156.6678009033212</v>
      </c>
      <c r="L199" s="7">
        <f t="shared" si="55"/>
        <v>0.19636007976774217</v>
      </c>
      <c r="M199" s="3">
        <f t="shared" si="56"/>
        <v>1012.5637007211237</v>
      </c>
      <c r="N199">
        <f t="shared" si="61"/>
        <v>-1</v>
      </c>
      <c r="O199" s="3">
        <f t="shared" si="57"/>
        <v>5017.2984008789072</v>
      </c>
      <c r="P199" s="3">
        <f t="shared" si="58"/>
        <v>6519.2623901367178</v>
      </c>
      <c r="R199" s="3">
        <f t="shared" si="59"/>
        <v>11536.560791015625</v>
      </c>
      <c r="S199" s="3">
        <f t="shared" si="62"/>
        <v>1536.560791015625</v>
      </c>
      <c r="T199" s="7">
        <f t="shared" si="60"/>
        <v>0.15365607910156243</v>
      </c>
    </row>
    <row r="200" spans="1:20" x14ac:dyDescent="0.3">
      <c r="A200" s="2">
        <v>44383</v>
      </c>
      <c r="B200">
        <v>140.07000732421881</v>
      </c>
      <c r="C200">
        <v>143.1499938964844</v>
      </c>
      <c r="D200">
        <v>140.07000732421881</v>
      </c>
      <c r="E200">
        <v>142.02000427246091</v>
      </c>
      <c r="F200">
        <v>141.42070007324219</v>
      </c>
      <c r="G200" s="7">
        <f t="shared" si="63"/>
        <v>1.4718439259039373E-2</v>
      </c>
      <c r="I200" s="6">
        <f t="shared" si="52"/>
        <v>36</v>
      </c>
      <c r="J200" s="3">
        <f t="shared" si="53"/>
        <v>112.00281351843778</v>
      </c>
      <c r="K200" s="3">
        <f t="shared" si="54"/>
        <v>5091.1452026367188</v>
      </c>
      <c r="L200" s="7">
        <f t="shared" si="55"/>
        <v>0.20801683586327036</v>
      </c>
      <c r="M200" s="3">
        <f t="shared" si="56"/>
        <v>1059.0439159729585</v>
      </c>
      <c r="N200">
        <f t="shared" si="61"/>
        <v>0</v>
      </c>
      <c r="O200" s="3">
        <f t="shared" si="57"/>
        <v>5091.1452026367188</v>
      </c>
      <c r="P200" s="3">
        <f t="shared" si="58"/>
        <v>6519.2623901367178</v>
      </c>
      <c r="R200" s="3">
        <f t="shared" si="59"/>
        <v>11610.407592773438</v>
      </c>
      <c r="S200" s="3">
        <f t="shared" si="62"/>
        <v>1610.4075927734375</v>
      </c>
      <c r="T200" s="7">
        <f t="shared" si="60"/>
        <v>0.16104075927734374</v>
      </c>
    </row>
    <row r="201" spans="1:20" x14ac:dyDescent="0.3">
      <c r="A201" s="2">
        <v>44384</v>
      </c>
      <c r="B201">
        <v>143.53999328613281</v>
      </c>
      <c r="C201">
        <v>144.88999938964841</v>
      </c>
      <c r="D201">
        <v>142.6600036621094</v>
      </c>
      <c r="E201">
        <v>144.57000732421881</v>
      </c>
      <c r="F201">
        <v>143.95994567871091</v>
      </c>
      <c r="G201" s="7">
        <f t="shared" si="63"/>
        <v>1.7955261175723436E-2</v>
      </c>
      <c r="I201" s="6">
        <f t="shared" si="52"/>
        <v>36</v>
      </c>
      <c r="J201" s="3">
        <f t="shared" si="53"/>
        <v>112.00281351843778</v>
      </c>
      <c r="K201" s="3">
        <f t="shared" si="54"/>
        <v>5182.5580444335928</v>
      </c>
      <c r="L201" s="7">
        <f t="shared" si="55"/>
        <v>0.22198627548523042</v>
      </c>
      <c r="M201" s="3">
        <f t="shared" si="56"/>
        <v>1150.4567577698326</v>
      </c>
      <c r="N201">
        <f t="shared" si="61"/>
        <v>-1</v>
      </c>
      <c r="O201" s="3">
        <f t="shared" si="57"/>
        <v>5038.5980987548819</v>
      </c>
      <c r="P201" s="3">
        <f t="shared" si="58"/>
        <v>6663.2223358154288</v>
      </c>
      <c r="R201" s="3">
        <f t="shared" si="59"/>
        <v>11701.820434570311</v>
      </c>
      <c r="S201" s="3">
        <f t="shared" si="62"/>
        <v>1701.8204345703107</v>
      </c>
      <c r="T201" s="7">
        <f t="shared" si="60"/>
        <v>0.17018204345703114</v>
      </c>
    </row>
    <row r="202" spans="1:20" x14ac:dyDescent="0.3">
      <c r="A202" s="2">
        <v>44385</v>
      </c>
      <c r="B202">
        <v>141.58000183105469</v>
      </c>
      <c r="C202">
        <v>144.05999755859381</v>
      </c>
      <c r="D202">
        <v>140.66999816894531</v>
      </c>
      <c r="E202">
        <v>143.24000549316409</v>
      </c>
      <c r="F202">
        <v>142.63554382324219</v>
      </c>
      <c r="G202" s="7">
        <f t="shared" si="63"/>
        <v>-9.1997940762252872E-3</v>
      </c>
      <c r="I202" s="6">
        <f t="shared" si="52"/>
        <v>35</v>
      </c>
      <c r="J202" s="3">
        <f t="shared" si="53"/>
        <v>112.00281351843778</v>
      </c>
      <c r="K202" s="3">
        <f t="shared" si="54"/>
        <v>4992.2440338134766</v>
      </c>
      <c r="L202" s="7">
        <f t="shared" si="55"/>
        <v>0.21476224988327819</v>
      </c>
      <c r="M202" s="3">
        <f t="shared" si="56"/>
        <v>1072.1455606681545</v>
      </c>
      <c r="N202">
        <f t="shared" si="61"/>
        <v>0</v>
      </c>
      <c r="O202" s="3">
        <f t="shared" si="57"/>
        <v>4992.2440338134766</v>
      </c>
      <c r="P202" s="3">
        <f t="shared" si="58"/>
        <v>6663.2223358154288</v>
      </c>
      <c r="R202" s="3">
        <f t="shared" si="59"/>
        <v>11655.466369628906</v>
      </c>
      <c r="S202" s="3">
        <f t="shared" si="62"/>
        <v>1655.4663696289063</v>
      </c>
      <c r="T202" s="7">
        <f t="shared" si="60"/>
        <v>0.16554663696289063</v>
      </c>
    </row>
    <row r="203" spans="1:20" x14ac:dyDescent="0.3">
      <c r="A203" s="2">
        <v>44386</v>
      </c>
      <c r="B203">
        <v>142.75</v>
      </c>
      <c r="C203">
        <v>145.6499938964844</v>
      </c>
      <c r="D203">
        <v>142.6499938964844</v>
      </c>
      <c r="E203">
        <v>145.11000061035159</v>
      </c>
      <c r="F203">
        <v>144.49766540527341</v>
      </c>
      <c r="G203" s="7">
        <f t="shared" si="63"/>
        <v>1.3055102060246737E-2</v>
      </c>
      <c r="I203" s="6">
        <f t="shared" si="52"/>
        <v>35</v>
      </c>
      <c r="J203" s="3">
        <f t="shared" si="53"/>
        <v>112.00281351843778</v>
      </c>
      <c r="K203" s="3">
        <f t="shared" si="54"/>
        <v>5057.4182891845694</v>
      </c>
      <c r="L203" s="7">
        <f t="shared" si="55"/>
        <v>0.22488150099655346</v>
      </c>
      <c r="M203" s="3">
        <f t="shared" si="56"/>
        <v>1137.3198160392474</v>
      </c>
      <c r="N203">
        <f t="shared" si="61"/>
        <v>0</v>
      </c>
      <c r="O203" s="3">
        <f t="shared" si="57"/>
        <v>5057.4182891845694</v>
      </c>
      <c r="P203" s="3">
        <f t="shared" si="58"/>
        <v>6663.2223358154288</v>
      </c>
      <c r="R203" s="3">
        <f t="shared" si="59"/>
        <v>11720.640624999998</v>
      </c>
      <c r="S203" s="3">
        <f t="shared" si="62"/>
        <v>1720.6406249999982</v>
      </c>
      <c r="T203" s="7">
        <f t="shared" si="60"/>
        <v>0.17206406249999984</v>
      </c>
    </row>
    <row r="204" spans="1:20" x14ac:dyDescent="0.3">
      <c r="A204" s="2">
        <v>44389</v>
      </c>
      <c r="B204">
        <v>146.21000671386719</v>
      </c>
      <c r="C204">
        <v>146.32000732421881</v>
      </c>
      <c r="D204">
        <v>144</v>
      </c>
      <c r="E204">
        <v>144.5</v>
      </c>
      <c r="F204">
        <v>143.89024353027341</v>
      </c>
      <c r="G204" s="7">
        <f t="shared" si="63"/>
        <v>-4.2036795078754796E-3</v>
      </c>
      <c r="I204" s="6">
        <f t="shared" si="52"/>
        <v>35</v>
      </c>
      <c r="J204" s="3">
        <f t="shared" si="53"/>
        <v>112.00281351843778</v>
      </c>
      <c r="K204" s="3">
        <f t="shared" si="54"/>
        <v>5036.1585235595694</v>
      </c>
      <c r="L204" s="7">
        <f t="shared" si="55"/>
        <v>0.22160939636693822</v>
      </c>
      <c r="M204" s="3">
        <f t="shared" si="56"/>
        <v>1116.0600504142469</v>
      </c>
      <c r="N204">
        <f t="shared" si="61"/>
        <v>0</v>
      </c>
      <c r="O204" s="3">
        <f t="shared" si="57"/>
        <v>5036.1585235595694</v>
      </c>
      <c r="P204" s="3">
        <f t="shared" si="58"/>
        <v>6663.2223358154288</v>
      </c>
      <c r="R204" s="3">
        <f t="shared" si="59"/>
        <v>11699.380859374998</v>
      </c>
      <c r="S204" s="3">
        <f t="shared" si="62"/>
        <v>1699.3808593749982</v>
      </c>
      <c r="T204" s="7">
        <f t="shared" si="60"/>
        <v>0.16993808593749993</v>
      </c>
    </row>
    <row r="205" spans="1:20" x14ac:dyDescent="0.3">
      <c r="A205" s="2">
        <v>44390</v>
      </c>
      <c r="B205">
        <v>144.0299987792969</v>
      </c>
      <c r="C205">
        <v>147.46000671386719</v>
      </c>
      <c r="D205">
        <v>143.6300048828125</v>
      </c>
      <c r="E205">
        <v>145.63999938964841</v>
      </c>
      <c r="F205">
        <v>145.0254211425781</v>
      </c>
      <c r="G205" s="7">
        <f t="shared" si="63"/>
        <v>7.8891909865024257E-3</v>
      </c>
      <c r="I205" s="6">
        <f t="shared" si="52"/>
        <v>35</v>
      </c>
      <c r="J205" s="3">
        <f t="shared" si="53"/>
        <v>112.00281351843778</v>
      </c>
      <c r="K205" s="3">
        <f t="shared" si="54"/>
        <v>5075.8897399902335</v>
      </c>
      <c r="L205" s="7">
        <f t="shared" si="55"/>
        <v>0.22770220120012596</v>
      </c>
      <c r="M205" s="3">
        <f t="shared" si="56"/>
        <v>1155.7912668449112</v>
      </c>
      <c r="N205">
        <f t="shared" si="61"/>
        <v>0</v>
      </c>
      <c r="O205" s="3">
        <f t="shared" si="57"/>
        <v>5075.8897399902335</v>
      </c>
      <c r="P205" s="3">
        <f t="shared" si="58"/>
        <v>6663.2223358154288</v>
      </c>
      <c r="R205" s="3">
        <f t="shared" si="59"/>
        <v>11739.112075805662</v>
      </c>
      <c r="S205" s="3">
        <f t="shared" si="62"/>
        <v>1739.1120758056622</v>
      </c>
      <c r="T205" s="7">
        <f t="shared" si="60"/>
        <v>0.17391120758056622</v>
      </c>
    </row>
    <row r="206" spans="1:20" x14ac:dyDescent="0.3">
      <c r="A206" s="2">
        <v>44391</v>
      </c>
      <c r="B206">
        <v>148.1000061035156</v>
      </c>
      <c r="C206">
        <v>149.57000732421881</v>
      </c>
      <c r="D206">
        <v>147.67999267578119</v>
      </c>
      <c r="E206">
        <v>149.1499938964844</v>
      </c>
      <c r="F206">
        <v>148.5205993652344</v>
      </c>
      <c r="G206" s="7">
        <f t="shared" si="63"/>
        <v>2.4100452149145024E-2</v>
      </c>
      <c r="I206" s="6">
        <f t="shared" si="52"/>
        <v>35</v>
      </c>
      <c r="J206" s="3">
        <f t="shared" si="53"/>
        <v>112.00281351843778</v>
      </c>
      <c r="K206" s="3">
        <f t="shared" si="54"/>
        <v>5198.220977783204</v>
      </c>
      <c r="L206" s="7">
        <f t="shared" si="55"/>
        <v>0.24587690867711842</v>
      </c>
      <c r="M206" s="3">
        <f t="shared" si="56"/>
        <v>1278.122504637882</v>
      </c>
      <c r="N206">
        <f t="shared" si="61"/>
        <v>-1</v>
      </c>
      <c r="O206" s="3">
        <f t="shared" si="57"/>
        <v>5049.7003784179697</v>
      </c>
      <c r="P206" s="3">
        <f t="shared" si="58"/>
        <v>6811.7429351806632</v>
      </c>
      <c r="R206" s="3">
        <f t="shared" si="59"/>
        <v>11861.443313598633</v>
      </c>
      <c r="S206" s="3">
        <f t="shared" si="62"/>
        <v>1861.4433135986328</v>
      </c>
      <c r="T206" s="7">
        <f t="shared" si="60"/>
        <v>0.18614433135986319</v>
      </c>
    </row>
    <row r="207" spans="1:20" x14ac:dyDescent="0.3">
      <c r="A207" s="2">
        <v>44392</v>
      </c>
      <c r="B207">
        <v>149.24000549316409</v>
      </c>
      <c r="C207">
        <v>150</v>
      </c>
      <c r="D207">
        <v>147.0899963378906</v>
      </c>
      <c r="E207">
        <v>148.47999572753909</v>
      </c>
      <c r="F207">
        <v>147.85343933105469</v>
      </c>
      <c r="G207" s="7">
        <f t="shared" si="63"/>
        <v>-4.4920370442289581E-3</v>
      </c>
      <c r="I207" s="6">
        <f t="shared" si="52"/>
        <v>34</v>
      </c>
      <c r="J207" s="3">
        <f t="shared" si="53"/>
        <v>112.00281351843778</v>
      </c>
      <c r="K207" s="3">
        <f t="shared" si="54"/>
        <v>5027.0169372558594</v>
      </c>
      <c r="L207" s="7">
        <f t="shared" si="55"/>
        <v>0.24247407415626454</v>
      </c>
      <c r="M207" s="3">
        <f t="shared" si="56"/>
        <v>1218.9212776289751</v>
      </c>
      <c r="N207">
        <f t="shared" si="61"/>
        <v>0</v>
      </c>
      <c r="O207" s="3">
        <f t="shared" si="57"/>
        <v>5027.0169372558594</v>
      </c>
      <c r="P207" s="3">
        <f t="shared" si="58"/>
        <v>6811.7429351806632</v>
      </c>
      <c r="R207" s="3">
        <f t="shared" si="59"/>
        <v>11838.759872436523</v>
      </c>
      <c r="S207" s="3">
        <f t="shared" si="62"/>
        <v>1838.7598724365234</v>
      </c>
      <c r="T207" s="7">
        <f t="shared" si="60"/>
        <v>0.18387598724365239</v>
      </c>
    </row>
    <row r="208" spans="1:20" x14ac:dyDescent="0.3">
      <c r="A208" s="2">
        <v>44393</v>
      </c>
      <c r="B208">
        <v>148.46000671386719</v>
      </c>
      <c r="C208">
        <v>149.75999450683591</v>
      </c>
      <c r="D208">
        <v>145.8800048828125</v>
      </c>
      <c r="E208">
        <v>146.38999938964841</v>
      </c>
      <c r="F208">
        <v>145.7722473144531</v>
      </c>
      <c r="G208" s="7">
        <f t="shared" si="63"/>
        <v>-1.4076047375141898E-2</v>
      </c>
      <c r="I208" s="6">
        <f t="shared" si="52"/>
        <v>34</v>
      </c>
      <c r="J208" s="3">
        <f t="shared" si="53"/>
        <v>112.00281351843778</v>
      </c>
      <c r="K208" s="3">
        <f t="shared" si="54"/>
        <v>4956.2564086914053</v>
      </c>
      <c r="L208" s="7">
        <f t="shared" si="55"/>
        <v>0.23165886798170487</v>
      </c>
      <c r="M208" s="3">
        <f t="shared" si="56"/>
        <v>1148.160749064521</v>
      </c>
      <c r="N208">
        <f t="shared" si="61"/>
        <v>0</v>
      </c>
      <c r="O208" s="3">
        <f t="shared" si="57"/>
        <v>4956.2564086914053</v>
      </c>
      <c r="P208" s="3">
        <f t="shared" si="58"/>
        <v>6811.7429351806632</v>
      </c>
      <c r="R208" s="3">
        <f t="shared" si="59"/>
        <v>11767.999343872068</v>
      </c>
      <c r="S208" s="3">
        <f t="shared" si="62"/>
        <v>1767.9993438720685</v>
      </c>
      <c r="T208" s="7">
        <f t="shared" si="60"/>
        <v>0.17679993438720687</v>
      </c>
    </row>
    <row r="209" spans="1:20" x14ac:dyDescent="0.3">
      <c r="A209" s="2">
        <v>44396</v>
      </c>
      <c r="B209">
        <v>143.75</v>
      </c>
      <c r="C209">
        <v>144.07000732421881</v>
      </c>
      <c r="D209">
        <v>141.66999816894531</v>
      </c>
      <c r="E209">
        <v>142.44999694824219</v>
      </c>
      <c r="F209">
        <v>141.848876953125</v>
      </c>
      <c r="G209" s="7">
        <f t="shared" si="63"/>
        <v>-2.6914384827070537E-2</v>
      </c>
      <c r="I209" s="6">
        <f t="shared" si="52"/>
        <v>34</v>
      </c>
      <c r="J209" s="3">
        <f t="shared" si="53"/>
        <v>112.00281351843778</v>
      </c>
      <c r="K209" s="3">
        <f t="shared" si="54"/>
        <v>4822.86181640625</v>
      </c>
      <c r="L209" s="7">
        <f t="shared" si="55"/>
        <v>0.21040747079407662</v>
      </c>
      <c r="M209" s="3">
        <f t="shared" si="56"/>
        <v>1014.7661567793654</v>
      </c>
      <c r="N209">
        <f t="shared" si="61"/>
        <v>1</v>
      </c>
      <c r="O209" s="3">
        <f t="shared" si="57"/>
        <v>4964.710693359375</v>
      </c>
      <c r="P209" s="3">
        <f t="shared" si="58"/>
        <v>6669.8940582275382</v>
      </c>
      <c r="R209" s="3">
        <f t="shared" si="59"/>
        <v>11634.604751586914</v>
      </c>
      <c r="S209" s="3">
        <f t="shared" si="62"/>
        <v>1634.6047515869141</v>
      </c>
      <c r="T209" s="7">
        <f t="shared" si="60"/>
        <v>0.16346047515869144</v>
      </c>
    </row>
    <row r="210" spans="1:20" x14ac:dyDescent="0.3">
      <c r="A210" s="2">
        <v>44397</v>
      </c>
      <c r="B210">
        <v>143.46000671386719</v>
      </c>
      <c r="C210">
        <v>147.1000061035156</v>
      </c>
      <c r="D210">
        <v>142.96000671386719</v>
      </c>
      <c r="E210">
        <v>146.1499938964844</v>
      </c>
      <c r="F210">
        <v>145.53324890136719</v>
      </c>
      <c r="G210" s="7">
        <f t="shared" si="63"/>
        <v>2.597392399137366E-2</v>
      </c>
      <c r="I210" s="6">
        <f t="shared" ref="I210:I273" si="64">I209+N209</f>
        <v>35</v>
      </c>
      <c r="J210" s="3">
        <f t="shared" ref="J210:J273" si="65">IF(N209&gt;0,(I209*J209+N209*F209)/I210,J209)</f>
        <v>112.85555818800026</v>
      </c>
      <c r="K210" s="3">
        <f t="shared" ref="K210:K273" si="66">I210*F210</f>
        <v>5093.6637115478516</v>
      </c>
      <c r="L210" s="7">
        <f t="shared" ref="L210:L273" si="67">1-J210/F210</f>
        <v>0.22453762944242184</v>
      </c>
      <c r="M210" s="3">
        <f t="shared" ref="M210:M273" si="68">K210*L210</f>
        <v>1143.7191749678425</v>
      </c>
      <c r="N210">
        <f t="shared" si="61"/>
        <v>0</v>
      </c>
      <c r="O210" s="3">
        <f t="shared" ref="O210:O273" si="69">K210+N210*F210</f>
        <v>5093.6637115478516</v>
      </c>
      <c r="P210" s="3">
        <f t="shared" ref="P210:P273" si="70">P209-N210*F210</f>
        <v>6669.8940582275382</v>
      </c>
      <c r="R210" s="3">
        <f t="shared" ref="R210:R273" si="71">P210+F210*(I210+N210)</f>
        <v>11763.557769775391</v>
      </c>
      <c r="S210" s="3">
        <f t="shared" si="62"/>
        <v>1763.5577697753906</v>
      </c>
      <c r="T210" s="7">
        <f t="shared" ref="T210:T273" si="72">R210/$J$1-1</f>
        <v>0.17635577697753901</v>
      </c>
    </row>
    <row r="211" spans="1:20" x14ac:dyDescent="0.3">
      <c r="A211" s="2">
        <v>44398</v>
      </c>
      <c r="B211">
        <v>145.5299987792969</v>
      </c>
      <c r="C211">
        <v>146.1300048828125</v>
      </c>
      <c r="D211">
        <v>144.6300048828125</v>
      </c>
      <c r="E211">
        <v>145.3999938964844</v>
      </c>
      <c r="F211">
        <v>144.78643798828119</v>
      </c>
      <c r="G211" s="7">
        <f t="shared" si="63"/>
        <v>-5.1315484174487835E-3</v>
      </c>
      <c r="I211" s="6">
        <f t="shared" si="64"/>
        <v>35</v>
      </c>
      <c r="J211" s="3">
        <f t="shared" si="65"/>
        <v>112.85555818800026</v>
      </c>
      <c r="K211" s="3">
        <f t="shared" si="66"/>
        <v>5067.5253295898419</v>
      </c>
      <c r="L211" s="7">
        <f t="shared" si="67"/>
        <v>0.22053778132773305</v>
      </c>
      <c r="M211" s="3">
        <f t="shared" si="68"/>
        <v>1117.5807930098329</v>
      </c>
      <c r="N211">
        <f t="shared" si="61"/>
        <v>0</v>
      </c>
      <c r="O211" s="3">
        <f t="shared" si="69"/>
        <v>5067.5253295898419</v>
      </c>
      <c r="P211" s="3">
        <f t="shared" si="70"/>
        <v>6669.8940582275382</v>
      </c>
      <c r="R211" s="3">
        <f t="shared" si="71"/>
        <v>11737.419387817379</v>
      </c>
      <c r="S211" s="3">
        <f t="shared" si="62"/>
        <v>1737.4193878173792</v>
      </c>
      <c r="T211" s="7">
        <f t="shared" si="72"/>
        <v>0.17374193878173783</v>
      </c>
    </row>
    <row r="212" spans="1:20" x14ac:dyDescent="0.3">
      <c r="A212" s="2">
        <v>44399</v>
      </c>
      <c r="B212">
        <v>145.94000244140619</v>
      </c>
      <c r="C212">
        <v>148.19999694824219</v>
      </c>
      <c r="D212">
        <v>145.80999755859381</v>
      </c>
      <c r="E212">
        <v>146.80000305175781</v>
      </c>
      <c r="F212">
        <v>146.1805114746094</v>
      </c>
      <c r="G212" s="7">
        <f t="shared" si="63"/>
        <v>9.6284811319209407E-3</v>
      </c>
      <c r="I212" s="6">
        <f t="shared" si="64"/>
        <v>35</v>
      </c>
      <c r="J212" s="3">
        <f t="shared" si="65"/>
        <v>112.85555818800026</v>
      </c>
      <c r="K212" s="3">
        <f t="shared" si="66"/>
        <v>5116.317901611329</v>
      </c>
      <c r="L212" s="7">
        <f t="shared" si="67"/>
        <v>0.22797124562255666</v>
      </c>
      <c r="M212" s="3">
        <f t="shared" si="68"/>
        <v>1166.37336503132</v>
      </c>
      <c r="N212">
        <f t="shared" si="61"/>
        <v>0</v>
      </c>
      <c r="O212" s="3">
        <f t="shared" si="69"/>
        <v>5116.317901611329</v>
      </c>
      <c r="P212" s="3">
        <f t="shared" si="70"/>
        <v>6669.8940582275382</v>
      </c>
      <c r="R212" s="3">
        <f t="shared" si="71"/>
        <v>11786.211959838867</v>
      </c>
      <c r="S212" s="3">
        <f t="shared" si="62"/>
        <v>1786.2119598388672</v>
      </c>
      <c r="T212" s="7">
        <f t="shared" si="72"/>
        <v>0.17862119598388682</v>
      </c>
    </row>
    <row r="213" spans="1:20" x14ac:dyDescent="0.3">
      <c r="A213" s="2">
        <v>44400</v>
      </c>
      <c r="B213">
        <v>147.55000305175781</v>
      </c>
      <c r="C213">
        <v>148.7200012207031</v>
      </c>
      <c r="D213">
        <v>146.91999816894531</v>
      </c>
      <c r="E213">
        <v>148.55999755859381</v>
      </c>
      <c r="F213">
        <v>147.93310546875</v>
      </c>
      <c r="G213" s="7">
        <f t="shared" si="63"/>
        <v>1.1989245190491937E-2</v>
      </c>
      <c r="I213" s="6">
        <f t="shared" si="64"/>
        <v>35</v>
      </c>
      <c r="J213" s="3">
        <f t="shared" si="65"/>
        <v>112.85555818800026</v>
      </c>
      <c r="K213" s="3">
        <f t="shared" si="66"/>
        <v>5177.65869140625</v>
      </c>
      <c r="L213" s="7">
        <f t="shared" si="67"/>
        <v>0.23711762941500381</v>
      </c>
      <c r="M213" s="3">
        <f t="shared" si="68"/>
        <v>1227.7141548262407</v>
      </c>
      <c r="N213">
        <f t="shared" si="61"/>
        <v>-1</v>
      </c>
      <c r="O213" s="3">
        <f t="shared" si="69"/>
        <v>5029.7255859375</v>
      </c>
      <c r="P213" s="3">
        <f t="shared" si="70"/>
        <v>6817.8271636962882</v>
      </c>
      <c r="R213" s="3">
        <f t="shared" si="71"/>
        <v>11847.552749633789</v>
      </c>
      <c r="S213" s="3">
        <f t="shared" si="62"/>
        <v>1847.5527496337891</v>
      </c>
      <c r="T213" s="7">
        <f t="shared" si="72"/>
        <v>0.18475527496337896</v>
      </c>
    </row>
    <row r="214" spans="1:20" x14ac:dyDescent="0.3">
      <c r="A214" s="2">
        <v>44403</v>
      </c>
      <c r="B214">
        <v>148.27000427246091</v>
      </c>
      <c r="C214">
        <v>149.83000183105469</v>
      </c>
      <c r="D214">
        <v>147.69999694824219</v>
      </c>
      <c r="E214">
        <v>148.99000549316409</v>
      </c>
      <c r="F214">
        <v>148.3612976074219</v>
      </c>
      <c r="G214" s="7">
        <f t="shared" si="63"/>
        <v>2.8944984107182048E-3</v>
      </c>
      <c r="I214" s="6">
        <f t="shared" si="64"/>
        <v>34</v>
      </c>
      <c r="J214" s="3">
        <f t="shared" si="65"/>
        <v>112.85555818800026</v>
      </c>
      <c r="K214" s="3">
        <f t="shared" si="66"/>
        <v>5044.2841186523447</v>
      </c>
      <c r="L214" s="7">
        <f t="shared" si="67"/>
        <v>0.23931941815023217</v>
      </c>
      <c r="M214" s="3">
        <f t="shared" si="68"/>
        <v>1207.1951402603358</v>
      </c>
      <c r="N214">
        <f t="shared" ref="N214:N277" si="73">IF((K214-$J$1*$M$1)&gt;=F214,-ROUNDDOWN((K214-$J$1*$M$1)/F214,0),-ROUNDDOWN((K214-$J$1*$M$1)/F214,0))</f>
        <v>0</v>
      </c>
      <c r="O214" s="3">
        <f t="shared" si="69"/>
        <v>5044.2841186523447</v>
      </c>
      <c r="P214" s="3">
        <f t="shared" si="70"/>
        <v>6817.8271636962882</v>
      </c>
      <c r="R214" s="3">
        <f t="shared" si="71"/>
        <v>11862.111282348633</v>
      </c>
      <c r="S214" s="3">
        <f t="shared" si="62"/>
        <v>1862.1112823486328</v>
      </c>
      <c r="T214" s="7">
        <f t="shared" si="72"/>
        <v>0.1862111282348633</v>
      </c>
    </row>
    <row r="215" spans="1:20" x14ac:dyDescent="0.3">
      <c r="A215" s="2">
        <v>44404</v>
      </c>
      <c r="B215">
        <v>149.1199951171875</v>
      </c>
      <c r="C215">
        <v>149.21000671386719</v>
      </c>
      <c r="D215">
        <v>145.55000305175781</v>
      </c>
      <c r="E215">
        <v>146.77000427246091</v>
      </c>
      <c r="F215">
        <v>146.15065002441409</v>
      </c>
      <c r="G215" s="7">
        <f t="shared" si="63"/>
        <v>-1.4900433055374029E-2</v>
      </c>
      <c r="I215" s="6">
        <f t="shared" si="64"/>
        <v>34</v>
      </c>
      <c r="J215" s="3">
        <f t="shared" si="65"/>
        <v>112.85555818800026</v>
      </c>
      <c r="K215" s="3">
        <f t="shared" si="66"/>
        <v>4969.122100830079</v>
      </c>
      <c r="L215" s="7">
        <f t="shared" si="67"/>
        <v>0.22781350497484598</v>
      </c>
      <c r="M215" s="3">
        <f t="shared" si="68"/>
        <v>1132.0331224380702</v>
      </c>
      <c r="N215">
        <f t="shared" si="73"/>
        <v>0</v>
      </c>
      <c r="O215" s="3">
        <f t="shared" si="69"/>
        <v>4969.122100830079</v>
      </c>
      <c r="P215" s="3">
        <f t="shared" si="70"/>
        <v>6817.8271636962882</v>
      </c>
      <c r="R215" s="3">
        <f t="shared" si="71"/>
        <v>11786.949264526367</v>
      </c>
      <c r="S215" s="3">
        <f t="shared" si="62"/>
        <v>1786.9492645263672</v>
      </c>
      <c r="T215" s="7">
        <f t="shared" si="72"/>
        <v>0.17869492645263674</v>
      </c>
    </row>
    <row r="216" spans="1:20" x14ac:dyDescent="0.3">
      <c r="A216" s="2">
        <v>44405</v>
      </c>
      <c r="B216">
        <v>144.80999755859381</v>
      </c>
      <c r="C216">
        <v>146.9700012207031</v>
      </c>
      <c r="D216">
        <v>142.53999328613281</v>
      </c>
      <c r="E216">
        <v>144.97999572753909</v>
      </c>
      <c r="F216">
        <v>144.36820983886719</v>
      </c>
      <c r="G216" s="7">
        <f t="shared" si="63"/>
        <v>-1.2195910078054095E-2</v>
      </c>
      <c r="I216" s="6">
        <f t="shared" si="64"/>
        <v>34</v>
      </c>
      <c r="J216" s="3">
        <f t="shared" si="65"/>
        <v>112.85555818800026</v>
      </c>
      <c r="K216" s="3">
        <f t="shared" si="66"/>
        <v>4908.5191345214844</v>
      </c>
      <c r="L216" s="7">
        <f t="shared" si="67"/>
        <v>0.2182797146687554</v>
      </c>
      <c r="M216" s="3">
        <f t="shared" si="68"/>
        <v>1071.4301561294758</v>
      </c>
      <c r="N216">
        <f t="shared" si="73"/>
        <v>0</v>
      </c>
      <c r="O216" s="3">
        <f t="shared" si="69"/>
        <v>4908.5191345214844</v>
      </c>
      <c r="P216" s="3">
        <f t="shared" si="70"/>
        <v>6817.8271636962882</v>
      </c>
      <c r="R216" s="3">
        <f t="shared" si="71"/>
        <v>11726.346298217773</v>
      </c>
      <c r="S216" s="3">
        <f t="shared" si="62"/>
        <v>1726.3462982177734</v>
      </c>
      <c r="T216" s="7">
        <f t="shared" si="72"/>
        <v>0.17263462982177735</v>
      </c>
    </row>
    <row r="217" spans="1:20" x14ac:dyDescent="0.3">
      <c r="A217" s="2">
        <v>44406</v>
      </c>
      <c r="B217">
        <v>144.69000244140619</v>
      </c>
      <c r="C217">
        <v>146.55000305175781</v>
      </c>
      <c r="D217">
        <v>144.58000183105469</v>
      </c>
      <c r="E217">
        <v>145.63999938964841</v>
      </c>
      <c r="F217">
        <v>145.0254211425781</v>
      </c>
      <c r="G217" s="7">
        <f t="shared" si="63"/>
        <v>4.5523270285365847E-3</v>
      </c>
      <c r="I217" s="6">
        <f t="shared" si="64"/>
        <v>34</v>
      </c>
      <c r="J217" s="3">
        <f t="shared" si="65"/>
        <v>112.85555818800026</v>
      </c>
      <c r="K217" s="3">
        <f t="shared" si="66"/>
        <v>4930.8643188476553</v>
      </c>
      <c r="L217" s="7">
        <f t="shared" si="67"/>
        <v>0.22182223434435566</v>
      </c>
      <c r="M217" s="3">
        <f t="shared" si="68"/>
        <v>1093.7753404556463</v>
      </c>
      <c r="N217">
        <f t="shared" si="73"/>
        <v>0</v>
      </c>
      <c r="O217" s="3">
        <f t="shared" si="69"/>
        <v>4930.8643188476553</v>
      </c>
      <c r="P217" s="3">
        <f t="shared" si="70"/>
        <v>6817.8271636962882</v>
      </c>
      <c r="R217" s="3">
        <f t="shared" si="71"/>
        <v>11748.691482543943</v>
      </c>
      <c r="S217" s="3">
        <f t="shared" si="62"/>
        <v>1748.6914825439435</v>
      </c>
      <c r="T217" s="7">
        <f t="shared" si="72"/>
        <v>0.17486914825439426</v>
      </c>
    </row>
    <row r="218" spans="1:20" x14ac:dyDescent="0.3">
      <c r="A218" s="2">
        <v>44407</v>
      </c>
      <c r="B218">
        <v>144.3800048828125</v>
      </c>
      <c r="C218">
        <v>146.33000183105469</v>
      </c>
      <c r="D218">
        <v>144.11000061035159</v>
      </c>
      <c r="E218">
        <v>145.86000061035159</v>
      </c>
      <c r="F218">
        <v>145.24449157714841</v>
      </c>
      <c r="G218" s="7">
        <f t="shared" si="63"/>
        <v>1.5105657535374739E-3</v>
      </c>
      <c r="I218" s="6">
        <f t="shared" si="64"/>
        <v>34</v>
      </c>
      <c r="J218" s="3">
        <f t="shared" si="65"/>
        <v>112.85555818800026</v>
      </c>
      <c r="K218" s="3">
        <f t="shared" si="66"/>
        <v>4938.312713623046</v>
      </c>
      <c r="L218" s="7">
        <f t="shared" si="67"/>
        <v>0.22299595005256612</v>
      </c>
      <c r="M218" s="3">
        <f t="shared" si="68"/>
        <v>1101.2237352310369</v>
      </c>
      <c r="N218">
        <f t="shared" si="73"/>
        <v>0</v>
      </c>
      <c r="O218" s="3">
        <f t="shared" si="69"/>
        <v>4938.312713623046</v>
      </c>
      <c r="P218" s="3">
        <f t="shared" si="70"/>
        <v>6817.8271636962882</v>
      </c>
      <c r="R218" s="3">
        <f t="shared" si="71"/>
        <v>11756.139877319334</v>
      </c>
      <c r="S218" s="3">
        <f t="shared" si="62"/>
        <v>1756.1398773193341</v>
      </c>
      <c r="T218" s="7">
        <f t="shared" si="72"/>
        <v>0.17561398773193337</v>
      </c>
    </row>
    <row r="219" spans="1:20" x14ac:dyDescent="0.3">
      <c r="A219" s="2">
        <v>44410</v>
      </c>
      <c r="B219">
        <v>146.36000061035159</v>
      </c>
      <c r="C219">
        <v>146.94999694824219</v>
      </c>
      <c r="D219">
        <v>145.25</v>
      </c>
      <c r="E219">
        <v>145.52000427246091</v>
      </c>
      <c r="F219">
        <v>144.90592956542969</v>
      </c>
      <c r="G219" s="7">
        <f t="shared" si="63"/>
        <v>-2.3309800464198505E-3</v>
      </c>
      <c r="I219" s="6">
        <f t="shared" si="64"/>
        <v>34</v>
      </c>
      <c r="J219" s="3">
        <f t="shared" si="65"/>
        <v>112.85555818800026</v>
      </c>
      <c r="K219" s="3">
        <f t="shared" si="66"/>
        <v>4926.8016052246094</v>
      </c>
      <c r="L219" s="7">
        <f t="shared" si="67"/>
        <v>0.22118053742554167</v>
      </c>
      <c r="M219" s="3">
        <f t="shared" si="68"/>
        <v>1089.7126268326006</v>
      </c>
      <c r="N219">
        <f t="shared" si="73"/>
        <v>0</v>
      </c>
      <c r="O219" s="3">
        <f t="shared" si="69"/>
        <v>4926.8016052246094</v>
      </c>
      <c r="P219" s="3">
        <f t="shared" si="70"/>
        <v>6817.8271636962882</v>
      </c>
      <c r="R219" s="3">
        <f t="shared" si="71"/>
        <v>11744.628768920898</v>
      </c>
      <c r="S219" s="3">
        <f t="shared" si="62"/>
        <v>1744.6287689208984</v>
      </c>
      <c r="T219" s="7">
        <f t="shared" si="72"/>
        <v>0.17446287689208995</v>
      </c>
    </row>
    <row r="220" spans="1:20" x14ac:dyDescent="0.3">
      <c r="A220" s="2">
        <v>44411</v>
      </c>
      <c r="B220">
        <v>145.80999755859381</v>
      </c>
      <c r="C220">
        <v>148.03999328613281</v>
      </c>
      <c r="D220">
        <v>145.17999267578119</v>
      </c>
      <c r="E220">
        <v>147.36000061035159</v>
      </c>
      <c r="F220">
        <v>146.7381591796875</v>
      </c>
      <c r="G220" s="7">
        <f t="shared" si="63"/>
        <v>1.2644269421911325E-2</v>
      </c>
      <c r="I220" s="6">
        <f t="shared" si="64"/>
        <v>34</v>
      </c>
      <c r="J220" s="3">
        <f t="shared" si="65"/>
        <v>112.85555818800026</v>
      </c>
      <c r="K220" s="3">
        <f t="shared" si="66"/>
        <v>4989.097412109375</v>
      </c>
      <c r="L220" s="7">
        <f t="shared" si="67"/>
        <v>0.23090517954635414</v>
      </c>
      <c r="M220" s="3">
        <f t="shared" si="68"/>
        <v>1152.008433717366</v>
      </c>
      <c r="N220">
        <f t="shared" si="73"/>
        <v>0</v>
      </c>
      <c r="O220" s="3">
        <f t="shared" si="69"/>
        <v>4989.097412109375</v>
      </c>
      <c r="P220" s="3">
        <f t="shared" si="70"/>
        <v>6817.8271636962882</v>
      </c>
      <c r="R220" s="3">
        <f t="shared" si="71"/>
        <v>11806.924575805664</v>
      </c>
      <c r="S220" s="3">
        <f t="shared" si="62"/>
        <v>1806.9245758056641</v>
      </c>
      <c r="T220" s="7">
        <f t="shared" si="72"/>
        <v>0.1806924575805664</v>
      </c>
    </row>
    <row r="221" spans="1:20" x14ac:dyDescent="0.3">
      <c r="A221" s="2">
        <v>44412</v>
      </c>
      <c r="B221">
        <v>147.27000427246091</v>
      </c>
      <c r="C221">
        <v>147.78999328613281</v>
      </c>
      <c r="D221">
        <v>146.2799987792969</v>
      </c>
      <c r="E221">
        <v>146.94999694824219</v>
      </c>
      <c r="F221">
        <v>146.32989501953119</v>
      </c>
      <c r="G221" s="7">
        <f t="shared" si="63"/>
        <v>-2.7822630625777833E-3</v>
      </c>
      <c r="I221" s="6">
        <f t="shared" si="64"/>
        <v>34</v>
      </c>
      <c r="J221" s="3">
        <f t="shared" si="65"/>
        <v>112.85555818800026</v>
      </c>
      <c r="K221" s="3">
        <f t="shared" si="66"/>
        <v>4975.2164306640607</v>
      </c>
      <c r="L221" s="7">
        <f t="shared" si="67"/>
        <v>0.22875938527163564</v>
      </c>
      <c r="M221" s="3">
        <f t="shared" si="68"/>
        <v>1138.1274522720519</v>
      </c>
      <c r="N221">
        <f t="shared" si="73"/>
        <v>0</v>
      </c>
      <c r="O221" s="3">
        <f t="shared" si="69"/>
        <v>4975.2164306640607</v>
      </c>
      <c r="P221" s="3">
        <f t="shared" si="70"/>
        <v>6817.8271636962882</v>
      </c>
      <c r="R221" s="3">
        <f t="shared" si="71"/>
        <v>11793.043594360348</v>
      </c>
      <c r="S221" s="3">
        <f t="shared" si="62"/>
        <v>1793.0435943603479</v>
      </c>
      <c r="T221" s="7">
        <f t="shared" si="72"/>
        <v>0.17930435943603484</v>
      </c>
    </row>
    <row r="222" spans="1:20" x14ac:dyDescent="0.3">
      <c r="A222" s="2">
        <v>44413</v>
      </c>
      <c r="B222">
        <v>146.97999572753909</v>
      </c>
      <c r="C222">
        <v>147.8399963378906</v>
      </c>
      <c r="D222">
        <v>146.16999816894531</v>
      </c>
      <c r="E222">
        <v>147.05999755859381</v>
      </c>
      <c r="F222">
        <v>146.43943786621091</v>
      </c>
      <c r="G222" s="7">
        <f t="shared" si="63"/>
        <v>7.4860196315373884E-4</v>
      </c>
      <c r="I222" s="6">
        <f t="shared" si="64"/>
        <v>34</v>
      </c>
      <c r="J222" s="3">
        <f t="shared" si="65"/>
        <v>112.85555818800026</v>
      </c>
      <c r="K222" s="3">
        <f t="shared" si="66"/>
        <v>4978.940887451171</v>
      </c>
      <c r="L222" s="7">
        <f t="shared" si="67"/>
        <v>0.22933630562617524</v>
      </c>
      <c r="M222" s="3">
        <f t="shared" si="68"/>
        <v>1141.8519090591619</v>
      </c>
      <c r="N222">
        <f t="shared" si="73"/>
        <v>0</v>
      </c>
      <c r="O222" s="3">
        <f t="shared" si="69"/>
        <v>4978.940887451171</v>
      </c>
      <c r="P222" s="3">
        <f t="shared" si="70"/>
        <v>6817.8271636962882</v>
      </c>
      <c r="R222" s="3">
        <f t="shared" si="71"/>
        <v>11796.768051147459</v>
      </c>
      <c r="S222" s="3">
        <f t="shared" si="62"/>
        <v>1796.7680511474591</v>
      </c>
      <c r="T222" s="7">
        <f t="shared" si="72"/>
        <v>0.17967680511474593</v>
      </c>
    </row>
    <row r="223" spans="1:20" x14ac:dyDescent="0.3">
      <c r="A223" s="2">
        <v>44414</v>
      </c>
      <c r="B223">
        <v>146.3500061035156</v>
      </c>
      <c r="C223">
        <v>147.11000061035159</v>
      </c>
      <c r="D223">
        <v>145.6300048828125</v>
      </c>
      <c r="E223">
        <v>146.13999938964841</v>
      </c>
      <c r="F223">
        <v>145.7413330078125</v>
      </c>
      <c r="G223" s="7">
        <f t="shared" si="63"/>
        <v>-4.7671916020068927E-3</v>
      </c>
      <c r="I223" s="6">
        <f t="shared" si="64"/>
        <v>34</v>
      </c>
      <c r="J223" s="3">
        <f t="shared" si="65"/>
        <v>112.85555818800026</v>
      </c>
      <c r="K223" s="3">
        <f t="shared" si="66"/>
        <v>4955.205322265625</v>
      </c>
      <c r="L223" s="7">
        <f t="shared" si="67"/>
        <v>0.22564480604859971</v>
      </c>
      <c r="M223" s="3">
        <f t="shared" si="68"/>
        <v>1118.116343873616</v>
      </c>
      <c r="N223">
        <f t="shared" si="73"/>
        <v>0</v>
      </c>
      <c r="O223" s="3">
        <f t="shared" si="69"/>
        <v>4955.205322265625</v>
      </c>
      <c r="P223" s="3">
        <f t="shared" si="70"/>
        <v>6817.8271636962882</v>
      </c>
      <c r="R223" s="3">
        <f t="shared" si="71"/>
        <v>11773.032485961914</v>
      </c>
      <c r="S223" s="3">
        <f t="shared" si="62"/>
        <v>1773.0324859619141</v>
      </c>
      <c r="T223" s="7">
        <f t="shared" si="72"/>
        <v>0.1773032485961914</v>
      </c>
    </row>
    <row r="224" spans="1:20" x14ac:dyDescent="0.3">
      <c r="A224" s="2">
        <v>44417</v>
      </c>
      <c r="B224">
        <v>146.19999694824219</v>
      </c>
      <c r="C224">
        <v>146.69999694824219</v>
      </c>
      <c r="D224">
        <v>145.52000427246091</v>
      </c>
      <c r="E224">
        <v>146.0899963378906</v>
      </c>
      <c r="F224">
        <v>145.69146728515619</v>
      </c>
      <c r="G224" s="7">
        <f t="shared" si="63"/>
        <v>-3.4215223387334959E-4</v>
      </c>
      <c r="I224" s="6">
        <f t="shared" si="64"/>
        <v>34</v>
      </c>
      <c r="J224" s="3">
        <f t="shared" si="65"/>
        <v>112.85555818800026</v>
      </c>
      <c r="K224" s="3">
        <f t="shared" si="66"/>
        <v>4953.5098876953107</v>
      </c>
      <c r="L224" s="7">
        <f t="shared" si="67"/>
        <v>0.22537976800581938</v>
      </c>
      <c r="M224" s="3">
        <f t="shared" si="68"/>
        <v>1116.4209093033016</v>
      </c>
      <c r="N224">
        <f t="shared" si="73"/>
        <v>0</v>
      </c>
      <c r="O224" s="3">
        <f t="shared" si="69"/>
        <v>4953.5098876953107</v>
      </c>
      <c r="P224" s="3">
        <f t="shared" si="70"/>
        <v>6817.8271636962882</v>
      </c>
      <c r="R224" s="3">
        <f t="shared" si="71"/>
        <v>11771.337051391598</v>
      </c>
      <c r="S224" s="3">
        <f t="shared" si="62"/>
        <v>1771.3370513915979</v>
      </c>
      <c r="T224" s="7">
        <f t="shared" si="72"/>
        <v>0.17713370513915971</v>
      </c>
    </row>
    <row r="225" spans="1:20" x14ac:dyDescent="0.3">
      <c r="A225" s="2">
        <v>44418</v>
      </c>
      <c r="B225">
        <v>146.44000244140619</v>
      </c>
      <c r="C225">
        <v>147.71000671386719</v>
      </c>
      <c r="D225">
        <v>145.30000305175781</v>
      </c>
      <c r="E225">
        <v>145.6000061035156</v>
      </c>
      <c r="F225">
        <v>145.20281982421881</v>
      </c>
      <c r="G225" s="7">
        <f t="shared" si="63"/>
        <v>-3.3539881919163461E-3</v>
      </c>
      <c r="I225" s="6">
        <f t="shared" si="64"/>
        <v>34</v>
      </c>
      <c r="J225" s="3">
        <f t="shared" si="65"/>
        <v>112.85555818800026</v>
      </c>
      <c r="K225" s="3">
        <f t="shared" si="66"/>
        <v>4936.8958740234393</v>
      </c>
      <c r="L225" s="7">
        <f t="shared" si="67"/>
        <v>0.22277295768345162</v>
      </c>
      <c r="M225" s="3">
        <f t="shared" si="68"/>
        <v>1099.8068956314305</v>
      </c>
      <c r="N225">
        <f t="shared" si="73"/>
        <v>0</v>
      </c>
      <c r="O225" s="3">
        <f t="shared" si="69"/>
        <v>4936.8958740234393</v>
      </c>
      <c r="P225" s="3">
        <f t="shared" si="70"/>
        <v>6817.8271636962882</v>
      </c>
      <c r="R225" s="3">
        <f t="shared" si="71"/>
        <v>11754.723037719727</v>
      </c>
      <c r="S225" s="3">
        <f t="shared" si="62"/>
        <v>1754.7230377197266</v>
      </c>
      <c r="T225" s="7">
        <f t="shared" si="72"/>
        <v>0.17547230377197276</v>
      </c>
    </row>
    <row r="226" spans="1:20" x14ac:dyDescent="0.3">
      <c r="A226" s="2">
        <v>44419</v>
      </c>
      <c r="B226">
        <v>146.05000305175781</v>
      </c>
      <c r="C226">
        <v>146.7200012207031</v>
      </c>
      <c r="D226">
        <v>145.5299987792969</v>
      </c>
      <c r="E226">
        <v>145.86000061035159</v>
      </c>
      <c r="F226">
        <v>145.46209716796881</v>
      </c>
      <c r="G226" s="7">
        <f t="shared" si="63"/>
        <v>1.7856219601235512E-3</v>
      </c>
      <c r="I226" s="6">
        <f t="shared" si="64"/>
        <v>34</v>
      </c>
      <c r="J226" s="3">
        <f t="shared" si="65"/>
        <v>112.85555818800026</v>
      </c>
      <c r="K226" s="3">
        <f t="shared" si="66"/>
        <v>4945.7113037109393</v>
      </c>
      <c r="L226" s="7">
        <f t="shared" si="67"/>
        <v>0.22415831762907246</v>
      </c>
      <c r="M226" s="3">
        <f t="shared" si="68"/>
        <v>1108.6223253189307</v>
      </c>
      <c r="N226">
        <f t="shared" si="73"/>
        <v>0</v>
      </c>
      <c r="O226" s="3">
        <f t="shared" si="69"/>
        <v>4945.7113037109393</v>
      </c>
      <c r="P226" s="3">
        <f t="shared" si="70"/>
        <v>6817.8271636962882</v>
      </c>
      <c r="R226" s="3">
        <f t="shared" si="71"/>
        <v>11763.538467407227</v>
      </c>
      <c r="S226" s="3">
        <f t="shared" si="62"/>
        <v>1763.5384674072266</v>
      </c>
      <c r="T226" s="7">
        <f t="shared" si="72"/>
        <v>0.17635384674072263</v>
      </c>
    </row>
    <row r="227" spans="1:20" x14ac:dyDescent="0.3">
      <c r="A227" s="2">
        <v>44420</v>
      </c>
      <c r="B227">
        <v>146.19000244140619</v>
      </c>
      <c r="C227">
        <v>149.05000305175781</v>
      </c>
      <c r="D227">
        <v>145.8399963378906</v>
      </c>
      <c r="E227">
        <v>148.88999938964841</v>
      </c>
      <c r="F227">
        <v>148.48384094238281</v>
      </c>
      <c r="G227" s="7">
        <f t="shared" si="63"/>
        <v>2.0773409934580656E-2</v>
      </c>
      <c r="I227" s="6">
        <f t="shared" si="64"/>
        <v>34</v>
      </c>
      <c r="J227" s="3">
        <f t="shared" si="65"/>
        <v>112.85555818800026</v>
      </c>
      <c r="K227" s="3">
        <f t="shared" si="66"/>
        <v>5048.4505920410156</v>
      </c>
      <c r="L227" s="7">
        <f t="shared" si="67"/>
        <v>0.23994720589298091</v>
      </c>
      <c r="M227" s="3">
        <f t="shared" si="68"/>
        <v>1211.361613649007</v>
      </c>
      <c r="N227">
        <f t="shared" si="73"/>
        <v>0</v>
      </c>
      <c r="O227" s="3">
        <f t="shared" si="69"/>
        <v>5048.4505920410156</v>
      </c>
      <c r="P227" s="3">
        <f t="shared" si="70"/>
        <v>6817.8271636962882</v>
      </c>
      <c r="R227" s="3">
        <f t="shared" si="71"/>
        <v>11866.277755737305</v>
      </c>
      <c r="S227" s="3">
        <f t="shared" si="62"/>
        <v>1866.2777557373047</v>
      </c>
      <c r="T227" s="7">
        <f t="shared" si="72"/>
        <v>0.18662777557373045</v>
      </c>
    </row>
    <row r="228" spans="1:20" x14ac:dyDescent="0.3">
      <c r="A228" s="2">
        <v>44421</v>
      </c>
      <c r="B228">
        <v>148.9700012207031</v>
      </c>
      <c r="C228">
        <v>149.44000244140619</v>
      </c>
      <c r="D228">
        <v>148.27000427246091</v>
      </c>
      <c r="E228">
        <v>149.1000061035156</v>
      </c>
      <c r="F228">
        <v>148.69328308105469</v>
      </c>
      <c r="G228" s="7">
        <f t="shared" si="63"/>
        <v>1.410538260208094E-3</v>
      </c>
      <c r="I228" s="6">
        <f t="shared" si="64"/>
        <v>34</v>
      </c>
      <c r="J228" s="3">
        <f t="shared" si="65"/>
        <v>112.85555818800026</v>
      </c>
      <c r="K228" s="3">
        <f t="shared" si="66"/>
        <v>5055.5716247558594</v>
      </c>
      <c r="L228" s="7">
        <f t="shared" si="67"/>
        <v>0.24101777935401969</v>
      </c>
      <c r="M228" s="3">
        <f t="shared" si="68"/>
        <v>1218.4826463638506</v>
      </c>
      <c r="N228">
        <f t="shared" si="73"/>
        <v>0</v>
      </c>
      <c r="O228" s="3">
        <f t="shared" si="69"/>
        <v>5055.5716247558594</v>
      </c>
      <c r="P228" s="3">
        <f t="shared" si="70"/>
        <v>6817.8271636962882</v>
      </c>
      <c r="R228" s="3">
        <f t="shared" si="71"/>
        <v>11873.398788452148</v>
      </c>
      <c r="S228" s="3">
        <f t="shared" si="62"/>
        <v>1873.3987884521484</v>
      </c>
      <c r="T228" s="7">
        <f t="shared" si="72"/>
        <v>0.18733987884521475</v>
      </c>
    </row>
    <row r="229" spans="1:20" x14ac:dyDescent="0.3">
      <c r="A229" s="2">
        <v>44424</v>
      </c>
      <c r="B229">
        <v>148.53999328613281</v>
      </c>
      <c r="C229">
        <v>151.19000244140619</v>
      </c>
      <c r="D229">
        <v>146.4700012207031</v>
      </c>
      <c r="E229">
        <v>151.1199951171875</v>
      </c>
      <c r="F229">
        <v>150.70774841308591</v>
      </c>
      <c r="G229" s="7">
        <f t="shared" si="63"/>
        <v>1.3547789720488757E-2</v>
      </c>
      <c r="I229" s="6">
        <f t="shared" si="64"/>
        <v>34</v>
      </c>
      <c r="J229" s="3">
        <f t="shared" si="65"/>
        <v>112.85555818800026</v>
      </c>
      <c r="K229" s="3">
        <f t="shared" si="66"/>
        <v>5124.063446044921</v>
      </c>
      <c r="L229" s="7">
        <f t="shared" si="67"/>
        <v>0.25116286736189442</v>
      </c>
      <c r="M229" s="3">
        <f t="shared" si="68"/>
        <v>1286.9744676529122</v>
      </c>
      <c r="N229">
        <f t="shared" si="73"/>
        <v>0</v>
      </c>
      <c r="O229" s="3">
        <f t="shared" si="69"/>
        <v>5124.063446044921</v>
      </c>
      <c r="P229" s="3">
        <f t="shared" si="70"/>
        <v>6817.8271636962882</v>
      </c>
      <c r="R229" s="3">
        <f t="shared" si="71"/>
        <v>11941.890609741209</v>
      </c>
      <c r="S229" s="3">
        <f t="shared" si="62"/>
        <v>1941.8906097412091</v>
      </c>
      <c r="T229" s="7">
        <f t="shared" si="72"/>
        <v>0.19418906097412081</v>
      </c>
    </row>
    <row r="230" spans="1:20" x14ac:dyDescent="0.3">
      <c r="A230" s="2">
        <v>44425</v>
      </c>
      <c r="B230">
        <v>150.22999572753909</v>
      </c>
      <c r="C230">
        <v>151.67999267578119</v>
      </c>
      <c r="D230">
        <v>149.0899963378906</v>
      </c>
      <c r="E230">
        <v>150.19000244140619</v>
      </c>
      <c r="F230">
        <v>149.7803039550781</v>
      </c>
      <c r="G230" s="7">
        <f t="shared" si="63"/>
        <v>-6.1539268403487668E-3</v>
      </c>
      <c r="I230" s="6">
        <f t="shared" si="64"/>
        <v>34</v>
      </c>
      <c r="J230" s="3">
        <f t="shared" si="65"/>
        <v>112.85555818800026</v>
      </c>
      <c r="K230" s="3">
        <f t="shared" si="66"/>
        <v>5092.5303344726553</v>
      </c>
      <c r="L230" s="7">
        <f t="shared" si="67"/>
        <v>0.24652604375907972</v>
      </c>
      <c r="M230" s="3">
        <f t="shared" si="68"/>
        <v>1255.4413560806468</v>
      </c>
      <c r="N230">
        <f t="shared" si="73"/>
        <v>0</v>
      </c>
      <c r="O230" s="3">
        <f t="shared" si="69"/>
        <v>5092.5303344726553</v>
      </c>
      <c r="P230" s="3">
        <f t="shared" si="70"/>
        <v>6817.8271636962882</v>
      </c>
      <c r="R230" s="3">
        <f t="shared" si="71"/>
        <v>11910.357498168943</v>
      </c>
      <c r="S230" s="3">
        <f t="shared" si="62"/>
        <v>1910.3574981689435</v>
      </c>
      <c r="T230" s="7">
        <f t="shared" si="72"/>
        <v>0.19103574981689442</v>
      </c>
    </row>
    <row r="231" spans="1:20" x14ac:dyDescent="0.3">
      <c r="A231" s="2">
        <v>44426</v>
      </c>
      <c r="B231">
        <v>149.80000305175781</v>
      </c>
      <c r="C231">
        <v>150.7200012207031</v>
      </c>
      <c r="D231">
        <v>146.1499938964844</v>
      </c>
      <c r="E231">
        <v>146.36000061035159</v>
      </c>
      <c r="F231">
        <v>145.96073913574219</v>
      </c>
      <c r="G231" s="7">
        <f t="shared" si="63"/>
        <v>-2.5501115423570475E-2</v>
      </c>
      <c r="I231" s="6">
        <f t="shared" si="64"/>
        <v>34</v>
      </c>
      <c r="J231" s="3">
        <f t="shared" si="65"/>
        <v>112.85555818800026</v>
      </c>
      <c r="K231" s="3">
        <f t="shared" si="66"/>
        <v>4962.6651306152344</v>
      </c>
      <c r="L231" s="7">
        <f t="shared" si="67"/>
        <v>0.22680880587316299</v>
      </c>
      <c r="M231" s="3">
        <f t="shared" si="68"/>
        <v>1125.5761522232258</v>
      </c>
      <c r="N231">
        <f t="shared" si="73"/>
        <v>0</v>
      </c>
      <c r="O231" s="3">
        <f t="shared" si="69"/>
        <v>4962.6651306152344</v>
      </c>
      <c r="P231" s="3">
        <f t="shared" si="70"/>
        <v>6817.8271636962882</v>
      </c>
      <c r="R231" s="3">
        <f t="shared" si="71"/>
        <v>11780.492294311523</v>
      </c>
      <c r="S231" s="3">
        <f t="shared" si="62"/>
        <v>1780.4922943115234</v>
      </c>
      <c r="T231" s="7">
        <f t="shared" si="72"/>
        <v>0.17804922943115242</v>
      </c>
    </row>
    <row r="232" spans="1:20" x14ac:dyDescent="0.3">
      <c r="A232" s="2">
        <v>44427</v>
      </c>
      <c r="B232">
        <v>145.0299987792969</v>
      </c>
      <c r="C232">
        <v>148</v>
      </c>
      <c r="D232">
        <v>144.5</v>
      </c>
      <c r="E232">
        <v>146.69999694824219</v>
      </c>
      <c r="F232">
        <v>146.2998046875</v>
      </c>
      <c r="G232" s="7">
        <f t="shared" si="63"/>
        <v>2.3229914685651831E-3</v>
      </c>
      <c r="I232" s="6">
        <f t="shared" si="64"/>
        <v>34</v>
      </c>
      <c r="J232" s="3">
        <f t="shared" si="65"/>
        <v>112.85555818800026</v>
      </c>
      <c r="K232" s="3">
        <f t="shared" si="66"/>
        <v>4974.193359375</v>
      </c>
      <c r="L232" s="7">
        <f t="shared" si="67"/>
        <v>0.22860075972717442</v>
      </c>
      <c r="M232" s="3">
        <f t="shared" si="68"/>
        <v>1137.104380982991</v>
      </c>
      <c r="N232">
        <f t="shared" si="73"/>
        <v>0</v>
      </c>
      <c r="O232" s="3">
        <f t="shared" si="69"/>
        <v>4974.193359375</v>
      </c>
      <c r="P232" s="3">
        <f t="shared" si="70"/>
        <v>6817.8271636962882</v>
      </c>
      <c r="R232" s="3">
        <f t="shared" si="71"/>
        <v>11792.020523071289</v>
      </c>
      <c r="S232" s="3">
        <f t="shared" si="62"/>
        <v>1792.0205230712891</v>
      </c>
      <c r="T232" s="7">
        <f t="shared" si="72"/>
        <v>0.17920205230712893</v>
      </c>
    </row>
    <row r="233" spans="1:20" x14ac:dyDescent="0.3">
      <c r="A233" s="2">
        <v>44428</v>
      </c>
      <c r="B233">
        <v>147.44000244140619</v>
      </c>
      <c r="C233">
        <v>148.5</v>
      </c>
      <c r="D233">
        <v>146.7799987792969</v>
      </c>
      <c r="E233">
        <v>148.19000244140619</v>
      </c>
      <c r="F233">
        <v>147.78575134277341</v>
      </c>
      <c r="G233" s="7">
        <f t="shared" si="63"/>
        <v>1.0156860143780921E-2</v>
      </c>
      <c r="I233" s="6">
        <f t="shared" si="64"/>
        <v>34</v>
      </c>
      <c r="J233" s="3">
        <f t="shared" si="65"/>
        <v>112.85555818800026</v>
      </c>
      <c r="K233" s="3">
        <f t="shared" si="66"/>
        <v>5024.715545654296</v>
      </c>
      <c r="L233" s="7">
        <f t="shared" si="67"/>
        <v>0.23635697513054732</v>
      </c>
      <c r="M233" s="3">
        <f t="shared" si="68"/>
        <v>1187.6265672622869</v>
      </c>
      <c r="N233">
        <f t="shared" si="73"/>
        <v>0</v>
      </c>
      <c r="O233" s="3">
        <f t="shared" si="69"/>
        <v>5024.715545654296</v>
      </c>
      <c r="P233" s="3">
        <f t="shared" si="70"/>
        <v>6817.8271636962882</v>
      </c>
      <c r="R233" s="3">
        <f t="shared" si="71"/>
        <v>11842.542709350584</v>
      </c>
      <c r="S233" s="3">
        <f t="shared" si="62"/>
        <v>1842.5427093505841</v>
      </c>
      <c r="T233" s="7">
        <f t="shared" si="72"/>
        <v>0.18425427093505831</v>
      </c>
    </row>
    <row r="234" spans="1:20" x14ac:dyDescent="0.3">
      <c r="A234" s="2">
        <v>44431</v>
      </c>
      <c r="B234">
        <v>148.30999755859381</v>
      </c>
      <c r="C234">
        <v>150.19000244140619</v>
      </c>
      <c r="D234">
        <v>147.88999938964841</v>
      </c>
      <c r="E234">
        <v>149.71000671386719</v>
      </c>
      <c r="F234">
        <v>149.30162048339841</v>
      </c>
      <c r="G234" s="7">
        <f t="shared" si="63"/>
        <v>1.0257207659411627E-2</v>
      </c>
      <c r="I234" s="6">
        <f t="shared" si="64"/>
        <v>34</v>
      </c>
      <c r="J234" s="3">
        <f t="shared" si="65"/>
        <v>112.85555818800026</v>
      </c>
      <c r="K234" s="3">
        <f t="shared" si="66"/>
        <v>5076.255096435546</v>
      </c>
      <c r="L234" s="7">
        <f t="shared" si="67"/>
        <v>0.24411029282465668</v>
      </c>
      <c r="M234" s="3">
        <f t="shared" si="68"/>
        <v>1239.1661180435369</v>
      </c>
      <c r="N234">
        <f t="shared" si="73"/>
        <v>0</v>
      </c>
      <c r="O234" s="3">
        <f t="shared" si="69"/>
        <v>5076.255096435546</v>
      </c>
      <c r="P234" s="3">
        <f t="shared" si="70"/>
        <v>6817.8271636962882</v>
      </c>
      <c r="R234" s="3">
        <f t="shared" si="71"/>
        <v>11894.082260131834</v>
      </c>
      <c r="S234" s="3">
        <f t="shared" si="62"/>
        <v>1894.0822601318341</v>
      </c>
      <c r="T234" s="7">
        <f t="shared" si="72"/>
        <v>0.18940822601318352</v>
      </c>
    </row>
    <row r="235" spans="1:20" x14ac:dyDescent="0.3">
      <c r="A235" s="2">
        <v>44432</v>
      </c>
      <c r="B235">
        <v>149.44999694824219</v>
      </c>
      <c r="C235">
        <v>150.86000061035159</v>
      </c>
      <c r="D235">
        <v>149.1499938964844</v>
      </c>
      <c r="E235">
        <v>149.6199951171875</v>
      </c>
      <c r="F235">
        <v>149.21183776855469</v>
      </c>
      <c r="G235" s="7">
        <f t="shared" si="63"/>
        <v>-6.0135124155402675E-4</v>
      </c>
      <c r="I235" s="6">
        <f t="shared" si="64"/>
        <v>34</v>
      </c>
      <c r="J235" s="3">
        <f t="shared" si="65"/>
        <v>112.85555818800026</v>
      </c>
      <c r="K235" s="3">
        <f t="shared" si="66"/>
        <v>5073.2024841308594</v>
      </c>
      <c r="L235" s="7">
        <f t="shared" si="67"/>
        <v>0.24365546409895</v>
      </c>
      <c r="M235" s="3">
        <f t="shared" si="68"/>
        <v>1236.1135057388506</v>
      </c>
      <c r="N235">
        <f t="shared" si="73"/>
        <v>0</v>
      </c>
      <c r="O235" s="3">
        <f t="shared" si="69"/>
        <v>5073.2024841308594</v>
      </c>
      <c r="P235" s="3">
        <f t="shared" si="70"/>
        <v>6817.8271636962882</v>
      </c>
      <c r="R235" s="3">
        <f t="shared" si="71"/>
        <v>11891.029647827148</v>
      </c>
      <c r="S235" s="3">
        <f t="shared" si="62"/>
        <v>1891.0296478271484</v>
      </c>
      <c r="T235" s="7">
        <f t="shared" si="72"/>
        <v>0.18910296478271493</v>
      </c>
    </row>
    <row r="236" spans="1:20" x14ac:dyDescent="0.3">
      <c r="A236" s="2">
        <v>44433</v>
      </c>
      <c r="B236">
        <v>149.80999755859381</v>
      </c>
      <c r="C236">
        <v>150.32000732421881</v>
      </c>
      <c r="D236">
        <v>147.80000305175781</v>
      </c>
      <c r="E236">
        <v>148.36000061035159</v>
      </c>
      <c r="F236">
        <v>147.95527648925781</v>
      </c>
      <c r="G236" s="7">
        <f t="shared" si="63"/>
        <v>-8.4213243271351601E-3</v>
      </c>
      <c r="I236" s="6">
        <f t="shared" si="64"/>
        <v>34</v>
      </c>
      <c r="J236" s="3">
        <f t="shared" si="65"/>
        <v>112.85555818800026</v>
      </c>
      <c r="K236" s="3">
        <f t="shared" si="66"/>
        <v>5030.4794006347656</v>
      </c>
      <c r="L236" s="7">
        <f t="shared" si="67"/>
        <v>0.23723194693773519</v>
      </c>
      <c r="M236" s="3">
        <f t="shared" si="68"/>
        <v>1193.3904222427566</v>
      </c>
      <c r="N236">
        <f t="shared" si="73"/>
        <v>0</v>
      </c>
      <c r="O236" s="3">
        <f t="shared" si="69"/>
        <v>5030.4794006347656</v>
      </c>
      <c r="P236" s="3">
        <f t="shared" si="70"/>
        <v>6817.8271636962882</v>
      </c>
      <c r="R236" s="3">
        <f t="shared" si="71"/>
        <v>11848.306564331055</v>
      </c>
      <c r="S236" s="3">
        <f t="shared" si="62"/>
        <v>1848.3065643310547</v>
      </c>
      <c r="T236" s="7">
        <f t="shared" si="72"/>
        <v>0.18483065643310548</v>
      </c>
    </row>
    <row r="237" spans="1:20" x14ac:dyDescent="0.3">
      <c r="A237" s="2">
        <v>44434</v>
      </c>
      <c r="B237">
        <v>148.3500061035156</v>
      </c>
      <c r="C237">
        <v>149.1199951171875</v>
      </c>
      <c r="D237">
        <v>147.50999450683591</v>
      </c>
      <c r="E237">
        <v>147.53999328613281</v>
      </c>
      <c r="F237">
        <v>147.13751220703119</v>
      </c>
      <c r="G237" s="7">
        <f t="shared" si="63"/>
        <v>-5.5271045523408446E-3</v>
      </c>
      <c r="I237" s="6">
        <f t="shared" si="64"/>
        <v>34</v>
      </c>
      <c r="J237" s="3">
        <f t="shared" si="65"/>
        <v>112.85555818800026</v>
      </c>
      <c r="K237" s="3">
        <f t="shared" si="66"/>
        <v>5002.6754150390607</v>
      </c>
      <c r="L237" s="7">
        <f t="shared" si="67"/>
        <v>0.23299261693914053</v>
      </c>
      <c r="M237" s="3">
        <f t="shared" si="68"/>
        <v>1165.5864366470516</v>
      </c>
      <c r="N237">
        <f t="shared" si="73"/>
        <v>0</v>
      </c>
      <c r="O237" s="3">
        <f t="shared" si="69"/>
        <v>5002.6754150390607</v>
      </c>
      <c r="P237" s="3">
        <f t="shared" si="70"/>
        <v>6817.8271636962882</v>
      </c>
      <c r="R237" s="3">
        <f t="shared" si="71"/>
        <v>11820.502578735348</v>
      </c>
      <c r="S237" s="3">
        <f t="shared" si="62"/>
        <v>1820.5025787353479</v>
      </c>
      <c r="T237" s="7">
        <f t="shared" si="72"/>
        <v>0.18205025787353479</v>
      </c>
    </row>
    <row r="238" spans="1:20" x14ac:dyDescent="0.3">
      <c r="A238" s="2">
        <v>44435</v>
      </c>
      <c r="B238">
        <v>147.47999572753909</v>
      </c>
      <c r="C238">
        <v>148.75</v>
      </c>
      <c r="D238">
        <v>146.83000183105469</v>
      </c>
      <c r="E238">
        <v>148.6000061035156</v>
      </c>
      <c r="F238">
        <v>148.19464111328119</v>
      </c>
      <c r="G238" s="7">
        <f t="shared" si="63"/>
        <v>7.1846321878987762E-3</v>
      </c>
      <c r="I238" s="6">
        <f t="shared" si="64"/>
        <v>34</v>
      </c>
      <c r="J238" s="3">
        <f t="shared" si="65"/>
        <v>112.85555818800026</v>
      </c>
      <c r="K238" s="3">
        <f t="shared" si="66"/>
        <v>5038.6177978515607</v>
      </c>
      <c r="L238" s="7">
        <f t="shared" si="67"/>
        <v>0.2384639731896071</v>
      </c>
      <c r="M238" s="3">
        <f t="shared" si="68"/>
        <v>1201.5288194595516</v>
      </c>
      <c r="N238">
        <f t="shared" si="73"/>
        <v>0</v>
      </c>
      <c r="O238" s="3">
        <f t="shared" si="69"/>
        <v>5038.6177978515607</v>
      </c>
      <c r="P238" s="3">
        <f t="shared" si="70"/>
        <v>6817.8271636962882</v>
      </c>
      <c r="R238" s="3">
        <f t="shared" si="71"/>
        <v>11856.444961547848</v>
      </c>
      <c r="S238" s="3">
        <f t="shared" si="62"/>
        <v>1856.4449615478479</v>
      </c>
      <c r="T238" s="7">
        <f t="shared" si="72"/>
        <v>0.18564449615478473</v>
      </c>
    </row>
    <row r="239" spans="1:20" x14ac:dyDescent="0.3">
      <c r="A239" s="2">
        <v>44438</v>
      </c>
      <c r="B239">
        <v>149</v>
      </c>
      <c r="C239">
        <v>153.49000549316409</v>
      </c>
      <c r="D239">
        <v>148.61000061035159</v>
      </c>
      <c r="E239">
        <v>153.1199951171875</v>
      </c>
      <c r="F239">
        <v>152.7023010253906</v>
      </c>
      <c r="G239" s="7">
        <f t="shared" si="63"/>
        <v>3.041715866543182E-2</v>
      </c>
      <c r="I239" s="6">
        <f t="shared" si="64"/>
        <v>34</v>
      </c>
      <c r="J239" s="3">
        <f t="shared" si="65"/>
        <v>112.85555818800026</v>
      </c>
      <c r="K239" s="3">
        <f t="shared" si="66"/>
        <v>5191.8782348632803</v>
      </c>
      <c r="L239" s="7">
        <f t="shared" si="67"/>
        <v>0.26094395807935344</v>
      </c>
      <c r="M239" s="3">
        <f t="shared" si="68"/>
        <v>1354.7892564712713</v>
      </c>
      <c r="N239">
        <f t="shared" si="73"/>
        <v>-1</v>
      </c>
      <c r="O239" s="3">
        <f t="shared" si="69"/>
        <v>5039.1759338378897</v>
      </c>
      <c r="P239" s="3">
        <f t="shared" si="70"/>
        <v>6970.5294647216788</v>
      </c>
      <c r="R239" s="3">
        <f t="shared" si="71"/>
        <v>12009.705398559568</v>
      </c>
      <c r="S239" s="3">
        <f t="shared" si="62"/>
        <v>2009.7053985595685</v>
      </c>
      <c r="T239" s="7">
        <f t="shared" si="72"/>
        <v>0.20097053985595692</v>
      </c>
    </row>
    <row r="240" spans="1:20" x14ac:dyDescent="0.3">
      <c r="A240" s="2">
        <v>44439</v>
      </c>
      <c r="B240">
        <v>152.6600036621094</v>
      </c>
      <c r="C240">
        <v>152.80000305175781</v>
      </c>
      <c r="D240">
        <v>151.28999328613281</v>
      </c>
      <c r="E240">
        <v>151.83000183105469</v>
      </c>
      <c r="F240">
        <v>151.41581726074219</v>
      </c>
      <c r="G240" s="7">
        <f t="shared" si="63"/>
        <v>-8.4247830976331706E-3</v>
      </c>
      <c r="I240" s="6">
        <f t="shared" si="64"/>
        <v>33</v>
      </c>
      <c r="J240" s="3">
        <f t="shared" si="65"/>
        <v>112.85555818800026</v>
      </c>
      <c r="K240" s="3">
        <f t="shared" si="66"/>
        <v>4996.7219696044922</v>
      </c>
      <c r="L240" s="7">
        <f t="shared" si="67"/>
        <v>0.2546646695856094</v>
      </c>
      <c r="M240" s="3">
        <f t="shared" si="68"/>
        <v>1272.4885494004834</v>
      </c>
      <c r="N240">
        <f t="shared" si="73"/>
        <v>0</v>
      </c>
      <c r="O240" s="3">
        <f t="shared" si="69"/>
        <v>4996.7219696044922</v>
      </c>
      <c r="P240" s="3">
        <f t="shared" si="70"/>
        <v>6970.5294647216788</v>
      </c>
      <c r="R240" s="3">
        <f t="shared" si="71"/>
        <v>11967.251434326172</v>
      </c>
      <c r="S240" s="3">
        <f t="shared" si="62"/>
        <v>1967.2514343261719</v>
      </c>
      <c r="T240" s="7">
        <f t="shared" si="72"/>
        <v>0.19672514343261716</v>
      </c>
    </row>
    <row r="241" spans="1:20" x14ac:dyDescent="0.3">
      <c r="A241" s="2">
        <v>44440</v>
      </c>
      <c r="B241">
        <v>152.83000183105469</v>
      </c>
      <c r="C241">
        <v>154.97999572753909</v>
      </c>
      <c r="D241">
        <v>152.3399963378906</v>
      </c>
      <c r="E241">
        <v>152.50999450683591</v>
      </c>
      <c r="F241">
        <v>152.0939636230469</v>
      </c>
      <c r="G241" s="7">
        <f t="shared" si="63"/>
        <v>4.478702255636513E-3</v>
      </c>
      <c r="I241" s="6">
        <f t="shared" si="64"/>
        <v>33</v>
      </c>
      <c r="J241" s="3">
        <f t="shared" si="65"/>
        <v>112.85555818800026</v>
      </c>
      <c r="K241" s="3">
        <f t="shared" si="66"/>
        <v>5019.1007995605478</v>
      </c>
      <c r="L241" s="7">
        <f t="shared" si="67"/>
        <v>0.25798792075861732</v>
      </c>
      <c r="M241" s="3">
        <f t="shared" si="68"/>
        <v>1294.8673793565395</v>
      </c>
      <c r="N241">
        <f t="shared" si="73"/>
        <v>0</v>
      </c>
      <c r="O241" s="3">
        <f t="shared" si="69"/>
        <v>5019.1007995605478</v>
      </c>
      <c r="P241" s="3">
        <f t="shared" si="70"/>
        <v>6970.5294647216788</v>
      </c>
      <c r="R241" s="3">
        <f t="shared" si="71"/>
        <v>11989.630264282227</v>
      </c>
      <c r="S241" s="3">
        <f t="shared" si="62"/>
        <v>1989.6302642822266</v>
      </c>
      <c r="T241" s="7">
        <f t="shared" si="72"/>
        <v>0.19896302642822272</v>
      </c>
    </row>
    <row r="242" spans="1:20" x14ac:dyDescent="0.3">
      <c r="A242" s="2">
        <v>44441</v>
      </c>
      <c r="B242">
        <v>153.8699951171875</v>
      </c>
      <c r="C242">
        <v>154.7200012207031</v>
      </c>
      <c r="D242">
        <v>152.3999938964844</v>
      </c>
      <c r="E242">
        <v>153.6499938964844</v>
      </c>
      <c r="F242">
        <v>153.23085021972659</v>
      </c>
      <c r="G242" s="7">
        <f t="shared" si="63"/>
        <v>7.4748962391260054E-3</v>
      </c>
      <c r="I242" s="6">
        <f t="shared" si="64"/>
        <v>33</v>
      </c>
      <c r="J242" s="3">
        <f t="shared" si="65"/>
        <v>112.85555818800026</v>
      </c>
      <c r="K242" s="3">
        <f t="shared" si="66"/>
        <v>5056.6180572509775</v>
      </c>
      <c r="L242" s="7">
        <f t="shared" si="67"/>
        <v>0.2634932324256497</v>
      </c>
      <c r="M242" s="3">
        <f t="shared" si="68"/>
        <v>1332.3846370469691</v>
      </c>
      <c r="N242">
        <f t="shared" si="73"/>
        <v>0</v>
      </c>
      <c r="O242" s="3">
        <f t="shared" si="69"/>
        <v>5056.6180572509775</v>
      </c>
      <c r="P242" s="3">
        <f t="shared" si="70"/>
        <v>6970.5294647216788</v>
      </c>
      <c r="R242" s="3">
        <f t="shared" si="71"/>
        <v>12027.147521972656</v>
      </c>
      <c r="S242" s="3">
        <f t="shared" si="62"/>
        <v>2027.1475219726563</v>
      </c>
      <c r="T242" s="7">
        <f t="shared" si="72"/>
        <v>0.20271475219726565</v>
      </c>
    </row>
    <row r="243" spans="1:20" x14ac:dyDescent="0.3">
      <c r="A243" s="2">
        <v>44442</v>
      </c>
      <c r="B243">
        <v>153.75999450683591</v>
      </c>
      <c r="C243">
        <v>154.6300048828125</v>
      </c>
      <c r="D243">
        <v>153.0899963378906</v>
      </c>
      <c r="E243">
        <v>154.30000305175781</v>
      </c>
      <c r="F243">
        <v>153.87908935546881</v>
      </c>
      <c r="G243" s="7">
        <f t="shared" si="63"/>
        <v>4.2304740514893524E-3</v>
      </c>
      <c r="I243" s="6">
        <f t="shared" si="64"/>
        <v>33</v>
      </c>
      <c r="J243" s="3">
        <f t="shared" si="65"/>
        <v>112.85555818800026</v>
      </c>
      <c r="K243" s="3">
        <f t="shared" si="66"/>
        <v>5078.0099487304706</v>
      </c>
      <c r="L243" s="7">
        <f t="shared" si="67"/>
        <v>0.26659587952656794</v>
      </c>
      <c r="M243" s="3">
        <f t="shared" si="68"/>
        <v>1353.776528526462</v>
      </c>
      <c r="N243">
        <f t="shared" si="73"/>
        <v>0</v>
      </c>
      <c r="O243" s="3">
        <f t="shared" si="69"/>
        <v>5078.0099487304706</v>
      </c>
      <c r="P243" s="3">
        <f t="shared" si="70"/>
        <v>6970.5294647216788</v>
      </c>
      <c r="R243" s="3">
        <f t="shared" si="71"/>
        <v>12048.539413452148</v>
      </c>
      <c r="S243" s="3">
        <f t="shared" si="62"/>
        <v>2048.5394134521484</v>
      </c>
      <c r="T243" s="7">
        <f t="shared" si="72"/>
        <v>0.20485394134521484</v>
      </c>
    </row>
    <row r="244" spans="1:20" x14ac:dyDescent="0.3">
      <c r="A244" s="2">
        <v>44446</v>
      </c>
      <c r="B244">
        <v>154.9700012207031</v>
      </c>
      <c r="C244">
        <v>157.25999450683591</v>
      </c>
      <c r="D244">
        <v>154.38999938964841</v>
      </c>
      <c r="E244">
        <v>156.69000244140619</v>
      </c>
      <c r="F244">
        <v>156.2625732421875</v>
      </c>
      <c r="G244" s="7">
        <f t="shared" si="63"/>
        <v>1.5489329295501175E-2</v>
      </c>
      <c r="I244" s="6">
        <f t="shared" si="64"/>
        <v>33</v>
      </c>
      <c r="J244" s="3">
        <f t="shared" si="65"/>
        <v>112.85555818800026</v>
      </c>
      <c r="K244" s="3">
        <f t="shared" si="66"/>
        <v>5156.6649169921875</v>
      </c>
      <c r="L244" s="7">
        <f t="shared" si="67"/>
        <v>0.27778254353274845</v>
      </c>
      <c r="M244" s="3">
        <f t="shared" si="68"/>
        <v>1432.4314967881789</v>
      </c>
      <c r="N244">
        <f t="shared" si="73"/>
        <v>-1</v>
      </c>
      <c r="O244" s="3">
        <f t="shared" si="69"/>
        <v>5000.40234375</v>
      </c>
      <c r="P244" s="3">
        <f t="shared" si="70"/>
        <v>7126.7920379638663</v>
      </c>
      <c r="R244" s="3">
        <f t="shared" si="71"/>
        <v>12127.194381713867</v>
      </c>
      <c r="S244" s="3">
        <f t="shared" si="62"/>
        <v>2127.1943817138672</v>
      </c>
      <c r="T244" s="7">
        <f t="shared" si="72"/>
        <v>0.21271943817138661</v>
      </c>
    </row>
    <row r="245" spans="1:20" x14ac:dyDescent="0.3">
      <c r="A245" s="2">
        <v>44447</v>
      </c>
      <c r="B245">
        <v>156.97999572753909</v>
      </c>
      <c r="C245">
        <v>157.03999328613281</v>
      </c>
      <c r="D245">
        <v>153.97999572753909</v>
      </c>
      <c r="E245">
        <v>155.11000061035159</v>
      </c>
      <c r="F245">
        <v>154.68687438964841</v>
      </c>
      <c r="G245" s="7">
        <f t="shared" si="63"/>
        <v>-1.0083661236635066E-2</v>
      </c>
      <c r="I245" s="6">
        <f t="shared" si="64"/>
        <v>32</v>
      </c>
      <c r="J245" s="3">
        <f t="shared" si="65"/>
        <v>112.85555818800026</v>
      </c>
      <c r="K245" s="3">
        <f t="shared" si="66"/>
        <v>4949.9799804687491</v>
      </c>
      <c r="L245" s="7">
        <f t="shared" si="67"/>
        <v>0.27042576409086383</v>
      </c>
      <c r="M245" s="3">
        <f t="shared" si="68"/>
        <v>1338.6021184527408</v>
      </c>
      <c r="N245">
        <f t="shared" si="73"/>
        <v>0</v>
      </c>
      <c r="O245" s="3">
        <f t="shared" si="69"/>
        <v>4949.9799804687491</v>
      </c>
      <c r="P245" s="3">
        <f t="shared" si="70"/>
        <v>7126.7920379638663</v>
      </c>
      <c r="R245" s="3">
        <f t="shared" si="71"/>
        <v>12076.772018432615</v>
      </c>
      <c r="S245" s="3">
        <f t="shared" si="62"/>
        <v>2076.7720184326154</v>
      </c>
      <c r="T245" s="7">
        <f t="shared" si="72"/>
        <v>0.20767720184326155</v>
      </c>
    </row>
    <row r="246" spans="1:20" x14ac:dyDescent="0.3">
      <c r="A246" s="2">
        <v>44448</v>
      </c>
      <c r="B246">
        <v>155.49000549316409</v>
      </c>
      <c r="C246">
        <v>156.11000061035159</v>
      </c>
      <c r="D246">
        <v>153.94999694824219</v>
      </c>
      <c r="E246">
        <v>154.07000732421881</v>
      </c>
      <c r="F246">
        <v>153.64971923828119</v>
      </c>
      <c r="G246" s="7">
        <f t="shared" si="63"/>
        <v>-6.7048684994092111E-3</v>
      </c>
      <c r="I246" s="6">
        <f t="shared" si="64"/>
        <v>32</v>
      </c>
      <c r="J246" s="3">
        <f t="shared" si="65"/>
        <v>112.85555818800026</v>
      </c>
      <c r="K246" s="3">
        <f t="shared" si="66"/>
        <v>4916.7910156249982</v>
      </c>
      <c r="L246" s="7">
        <f t="shared" si="67"/>
        <v>0.26550104518588169</v>
      </c>
      <c r="M246" s="3">
        <f t="shared" si="68"/>
        <v>1305.4131536089897</v>
      </c>
      <c r="N246">
        <f t="shared" si="73"/>
        <v>0</v>
      </c>
      <c r="O246" s="3">
        <f t="shared" si="69"/>
        <v>4916.7910156249982</v>
      </c>
      <c r="P246" s="3">
        <f t="shared" si="70"/>
        <v>7126.7920379638663</v>
      </c>
      <c r="R246" s="3">
        <f t="shared" si="71"/>
        <v>12043.583053588864</v>
      </c>
      <c r="S246" s="3">
        <f t="shared" si="62"/>
        <v>2043.5830535888635</v>
      </c>
      <c r="T246" s="7">
        <f t="shared" si="72"/>
        <v>0.20435830535888644</v>
      </c>
    </row>
    <row r="247" spans="1:20" x14ac:dyDescent="0.3">
      <c r="A247" s="2">
        <v>44449</v>
      </c>
      <c r="B247">
        <v>155</v>
      </c>
      <c r="C247">
        <v>155.47999572753909</v>
      </c>
      <c r="D247">
        <v>148.69999694824219</v>
      </c>
      <c r="E247">
        <v>148.9700012207031</v>
      </c>
      <c r="F247">
        <v>148.56361389160159</v>
      </c>
      <c r="G247" s="7">
        <f t="shared" si="63"/>
        <v>-3.3101950149300507E-2</v>
      </c>
      <c r="I247" s="6">
        <f t="shared" si="64"/>
        <v>32</v>
      </c>
      <c r="J247" s="3">
        <f t="shared" si="65"/>
        <v>112.85555818800026</v>
      </c>
      <c r="K247" s="3">
        <f t="shared" si="66"/>
        <v>4754.0356445312509</v>
      </c>
      <c r="L247" s="7">
        <f t="shared" si="67"/>
        <v>0.24035532502363244</v>
      </c>
      <c r="M247" s="3">
        <f t="shared" si="68"/>
        <v>1142.6577825152428</v>
      </c>
      <c r="N247">
        <f t="shared" si="73"/>
        <v>1</v>
      </c>
      <c r="O247" s="3">
        <f t="shared" si="69"/>
        <v>4902.5992584228525</v>
      </c>
      <c r="P247" s="3">
        <f t="shared" si="70"/>
        <v>6978.2284240722647</v>
      </c>
      <c r="R247" s="3">
        <f t="shared" si="71"/>
        <v>11880.827682495117</v>
      </c>
      <c r="S247" s="3">
        <f t="shared" si="62"/>
        <v>1880.8276824951172</v>
      </c>
      <c r="T247" s="7">
        <f t="shared" si="72"/>
        <v>0.18808276824951164</v>
      </c>
    </row>
    <row r="248" spans="1:20" x14ac:dyDescent="0.3">
      <c r="A248" s="2">
        <v>44452</v>
      </c>
      <c r="B248">
        <v>150.6300048828125</v>
      </c>
      <c r="C248">
        <v>151.41999816894531</v>
      </c>
      <c r="D248">
        <v>148.75</v>
      </c>
      <c r="E248">
        <v>149.55000305175781</v>
      </c>
      <c r="F248">
        <v>149.14204406738281</v>
      </c>
      <c r="G248" s="7">
        <f t="shared" si="63"/>
        <v>3.8934848219516205E-3</v>
      </c>
      <c r="I248" s="6">
        <f t="shared" si="64"/>
        <v>33</v>
      </c>
      <c r="J248" s="3">
        <f t="shared" si="65"/>
        <v>113.93762048204879</v>
      </c>
      <c r="K248" s="3">
        <f t="shared" si="66"/>
        <v>4921.6874542236328</v>
      </c>
      <c r="L248" s="7">
        <f t="shared" si="67"/>
        <v>0.23604627256837496</v>
      </c>
      <c r="M248" s="3">
        <f t="shared" si="68"/>
        <v>1161.7459783160232</v>
      </c>
      <c r="N248">
        <f t="shared" si="73"/>
        <v>0</v>
      </c>
      <c r="O248" s="3">
        <f t="shared" si="69"/>
        <v>4921.6874542236328</v>
      </c>
      <c r="P248" s="3">
        <f t="shared" si="70"/>
        <v>6978.2284240722647</v>
      </c>
      <c r="R248" s="3">
        <f t="shared" si="71"/>
        <v>11899.915878295898</v>
      </c>
      <c r="S248" s="3">
        <f t="shared" si="62"/>
        <v>1899.9158782958984</v>
      </c>
      <c r="T248" s="7">
        <f t="shared" si="72"/>
        <v>0.18999158782958991</v>
      </c>
    </row>
    <row r="249" spans="1:20" x14ac:dyDescent="0.3">
      <c r="A249" s="2">
        <v>44453</v>
      </c>
      <c r="B249">
        <v>150.3500061035156</v>
      </c>
      <c r="C249">
        <v>151.07000732421881</v>
      </c>
      <c r="D249">
        <v>146.9100036621094</v>
      </c>
      <c r="E249">
        <v>148.1199951171875</v>
      </c>
      <c r="F249">
        <v>147.71592712402341</v>
      </c>
      <c r="G249" s="7">
        <f t="shared" si="63"/>
        <v>-9.5621389144638913E-3</v>
      </c>
      <c r="I249" s="6">
        <f t="shared" si="64"/>
        <v>33</v>
      </c>
      <c r="J249" s="3">
        <f t="shared" si="65"/>
        <v>113.93762048204879</v>
      </c>
      <c r="K249" s="3">
        <f t="shared" si="66"/>
        <v>4874.6255950927725</v>
      </c>
      <c r="L249" s="7">
        <f t="shared" si="67"/>
        <v>0.22867071479444534</v>
      </c>
      <c r="M249" s="3">
        <f t="shared" si="68"/>
        <v>1114.6841191851627</v>
      </c>
      <c r="N249">
        <f t="shared" si="73"/>
        <v>0</v>
      </c>
      <c r="O249" s="3">
        <f t="shared" si="69"/>
        <v>4874.6255950927725</v>
      </c>
      <c r="P249" s="3">
        <f t="shared" si="70"/>
        <v>6978.2284240722647</v>
      </c>
      <c r="R249" s="3">
        <f t="shared" si="71"/>
        <v>11852.854019165037</v>
      </c>
      <c r="S249" s="3">
        <f t="shared" si="62"/>
        <v>1852.8540191650372</v>
      </c>
      <c r="T249" s="7">
        <f t="shared" si="72"/>
        <v>0.18528540191650378</v>
      </c>
    </row>
    <row r="250" spans="1:20" x14ac:dyDescent="0.3">
      <c r="A250" s="2">
        <v>44454</v>
      </c>
      <c r="B250">
        <v>148.55999755859381</v>
      </c>
      <c r="C250">
        <v>149.44000244140619</v>
      </c>
      <c r="D250">
        <v>146.3699951171875</v>
      </c>
      <c r="E250">
        <v>149.0299987792969</v>
      </c>
      <c r="F250">
        <v>148.6234436035156</v>
      </c>
      <c r="G250" s="7">
        <f t="shared" si="63"/>
        <v>6.1436603158591119E-3</v>
      </c>
      <c r="I250" s="6">
        <f t="shared" si="64"/>
        <v>33</v>
      </c>
      <c r="J250" s="3">
        <f t="shared" si="65"/>
        <v>113.93762048204879</v>
      </c>
      <c r="K250" s="3">
        <f t="shared" si="66"/>
        <v>4904.5736389160147</v>
      </c>
      <c r="L250" s="7">
        <f t="shared" si="67"/>
        <v>0.23338056419953879</v>
      </c>
      <c r="M250" s="3">
        <f t="shared" si="68"/>
        <v>1144.6321630084046</v>
      </c>
      <c r="N250">
        <f t="shared" si="73"/>
        <v>0</v>
      </c>
      <c r="O250" s="3">
        <f t="shared" si="69"/>
        <v>4904.5736389160147</v>
      </c>
      <c r="P250" s="3">
        <f t="shared" si="70"/>
        <v>6978.2284240722647</v>
      </c>
      <c r="R250" s="3">
        <f t="shared" si="71"/>
        <v>11882.802062988279</v>
      </c>
      <c r="S250" s="3">
        <f t="shared" si="62"/>
        <v>1882.8020629882794</v>
      </c>
      <c r="T250" s="7">
        <f t="shared" si="72"/>
        <v>0.18828020629882802</v>
      </c>
    </row>
    <row r="251" spans="1:20" x14ac:dyDescent="0.3">
      <c r="A251" s="2">
        <v>44455</v>
      </c>
      <c r="B251">
        <v>148.44000244140619</v>
      </c>
      <c r="C251">
        <v>148.9700012207031</v>
      </c>
      <c r="D251">
        <v>147.2200012207031</v>
      </c>
      <c r="E251">
        <v>148.78999328613281</v>
      </c>
      <c r="F251">
        <v>148.38409423828119</v>
      </c>
      <c r="G251" s="7">
        <f t="shared" si="63"/>
        <v>-1.6104415254495352E-3</v>
      </c>
      <c r="I251" s="6">
        <f t="shared" si="64"/>
        <v>33</v>
      </c>
      <c r="J251" s="3">
        <f t="shared" si="65"/>
        <v>113.93762048204879</v>
      </c>
      <c r="K251" s="3">
        <f t="shared" si="66"/>
        <v>4896.6751098632794</v>
      </c>
      <c r="L251" s="7">
        <f t="shared" si="67"/>
        <v>0.23214397697449207</v>
      </c>
      <c r="M251" s="3">
        <f t="shared" si="68"/>
        <v>1136.7336339556696</v>
      </c>
      <c r="N251">
        <f t="shared" si="73"/>
        <v>0</v>
      </c>
      <c r="O251" s="3">
        <f t="shared" si="69"/>
        <v>4896.6751098632794</v>
      </c>
      <c r="P251" s="3">
        <f t="shared" si="70"/>
        <v>6978.2284240722647</v>
      </c>
      <c r="R251" s="3">
        <f t="shared" si="71"/>
        <v>11874.903533935543</v>
      </c>
      <c r="S251" s="3">
        <f t="shared" si="62"/>
        <v>1874.9035339355432</v>
      </c>
      <c r="T251" s="7">
        <f t="shared" si="72"/>
        <v>0.18749035339355435</v>
      </c>
    </row>
    <row r="252" spans="1:20" x14ac:dyDescent="0.3">
      <c r="A252" s="2">
        <v>44456</v>
      </c>
      <c r="B252">
        <v>148.82000732421881</v>
      </c>
      <c r="C252">
        <v>148.82000732421881</v>
      </c>
      <c r="D252">
        <v>145.75999450683591</v>
      </c>
      <c r="E252">
        <v>146.05999755859381</v>
      </c>
      <c r="F252">
        <v>145.66156005859381</v>
      </c>
      <c r="G252" s="7">
        <f t="shared" si="63"/>
        <v>-1.8347884209984344E-2</v>
      </c>
      <c r="I252" s="6">
        <f t="shared" si="64"/>
        <v>33</v>
      </c>
      <c r="J252" s="3">
        <f t="shared" si="65"/>
        <v>113.93762048204879</v>
      </c>
      <c r="K252" s="3">
        <f t="shared" si="66"/>
        <v>4806.8314819335956</v>
      </c>
      <c r="L252" s="7">
        <f t="shared" si="67"/>
        <v>0.21779211731484782</v>
      </c>
      <c r="M252" s="3">
        <f t="shared" si="68"/>
        <v>1046.8900060259855</v>
      </c>
      <c r="N252">
        <f t="shared" si="73"/>
        <v>1</v>
      </c>
      <c r="O252" s="3">
        <f t="shared" si="69"/>
        <v>4952.4930419921893</v>
      </c>
      <c r="P252" s="3">
        <f t="shared" si="70"/>
        <v>6832.566864013671</v>
      </c>
      <c r="R252" s="3">
        <f t="shared" si="71"/>
        <v>11785.059906005859</v>
      </c>
      <c r="S252" s="3">
        <f t="shared" si="62"/>
        <v>1785.0599060058594</v>
      </c>
      <c r="T252" s="7">
        <f t="shared" si="72"/>
        <v>0.17850599060058592</v>
      </c>
    </row>
    <row r="253" spans="1:20" x14ac:dyDescent="0.3">
      <c r="A253" s="2">
        <v>44459</v>
      </c>
      <c r="B253">
        <v>143.80000305175781</v>
      </c>
      <c r="C253">
        <v>144.8399963378906</v>
      </c>
      <c r="D253">
        <v>141.27000427246091</v>
      </c>
      <c r="E253">
        <v>142.94000244140619</v>
      </c>
      <c r="F253">
        <v>142.5500793457031</v>
      </c>
      <c r="G253" s="7">
        <f t="shared" si="63"/>
        <v>-2.1361028342955279E-2</v>
      </c>
      <c r="I253" s="6">
        <f t="shared" si="64"/>
        <v>34</v>
      </c>
      <c r="J253" s="3">
        <f t="shared" si="65"/>
        <v>114.87067752841776</v>
      </c>
      <c r="K253" s="3">
        <f t="shared" si="66"/>
        <v>4846.7026977539053</v>
      </c>
      <c r="L253" s="7">
        <f t="shared" si="67"/>
        <v>0.1941731772043358</v>
      </c>
      <c r="M253" s="3">
        <f t="shared" si="68"/>
        <v>941.09966178770139</v>
      </c>
      <c r="N253">
        <f t="shared" si="73"/>
        <v>1</v>
      </c>
      <c r="O253" s="3">
        <f t="shared" si="69"/>
        <v>4989.2527770996085</v>
      </c>
      <c r="P253" s="3">
        <f t="shared" si="70"/>
        <v>6690.0167846679678</v>
      </c>
      <c r="R253" s="3">
        <f t="shared" si="71"/>
        <v>11679.269561767576</v>
      </c>
      <c r="S253" s="3">
        <f t="shared" si="62"/>
        <v>1679.2695617675763</v>
      </c>
      <c r="T253" s="7">
        <f t="shared" si="72"/>
        <v>0.16792695617675757</v>
      </c>
    </row>
    <row r="254" spans="1:20" x14ac:dyDescent="0.3">
      <c r="A254" s="2">
        <v>44460</v>
      </c>
      <c r="B254">
        <v>143.92999267578119</v>
      </c>
      <c r="C254">
        <v>144.6000061035156</v>
      </c>
      <c r="D254">
        <v>142.7799987792969</v>
      </c>
      <c r="E254">
        <v>143.42999267578119</v>
      </c>
      <c r="F254">
        <v>143.0387268066406</v>
      </c>
      <c r="G254" s="7">
        <f t="shared" si="63"/>
        <v>3.4279003083013126E-3</v>
      </c>
      <c r="I254" s="6">
        <f t="shared" si="64"/>
        <v>35</v>
      </c>
      <c r="J254" s="3">
        <f t="shared" si="65"/>
        <v>115.66151758034019</v>
      </c>
      <c r="K254" s="3">
        <f t="shared" si="66"/>
        <v>5006.355438232421</v>
      </c>
      <c r="L254" s="7">
        <f t="shared" si="67"/>
        <v>0.19139718199050282</v>
      </c>
      <c r="M254" s="3">
        <f t="shared" si="68"/>
        <v>958.20232292051412</v>
      </c>
      <c r="N254">
        <f t="shared" si="73"/>
        <v>0</v>
      </c>
      <c r="O254" s="3">
        <f t="shared" si="69"/>
        <v>5006.355438232421</v>
      </c>
      <c r="P254" s="3">
        <f t="shared" si="70"/>
        <v>6690.0167846679678</v>
      </c>
      <c r="R254" s="3">
        <f t="shared" si="71"/>
        <v>11696.372222900389</v>
      </c>
      <c r="S254" s="3">
        <f t="shared" si="62"/>
        <v>1696.3722229003888</v>
      </c>
      <c r="T254" s="7">
        <f t="shared" si="72"/>
        <v>0.16963722229003886</v>
      </c>
    </row>
    <row r="255" spans="1:20" x14ac:dyDescent="0.3">
      <c r="A255" s="2">
        <v>44461</v>
      </c>
      <c r="B255">
        <v>144.44999694824219</v>
      </c>
      <c r="C255">
        <v>146.42999267578119</v>
      </c>
      <c r="D255">
        <v>143.69999694824219</v>
      </c>
      <c r="E255">
        <v>145.8500061035156</v>
      </c>
      <c r="F255">
        <v>145.45213317871091</v>
      </c>
      <c r="G255" s="7">
        <f t="shared" si="63"/>
        <v>1.6872398307437031E-2</v>
      </c>
      <c r="I255" s="6">
        <f t="shared" si="64"/>
        <v>35</v>
      </c>
      <c r="J255" s="3">
        <f t="shared" si="65"/>
        <v>115.66151758034019</v>
      </c>
      <c r="K255" s="3">
        <f t="shared" si="66"/>
        <v>5090.8246612548819</v>
      </c>
      <c r="L255" s="7">
        <f t="shared" si="67"/>
        <v>0.20481387895334779</v>
      </c>
      <c r="M255" s="3">
        <f t="shared" si="68"/>
        <v>1042.6715459429752</v>
      </c>
      <c r="N255">
        <f t="shared" si="73"/>
        <v>0</v>
      </c>
      <c r="O255" s="3">
        <f t="shared" si="69"/>
        <v>5090.8246612548819</v>
      </c>
      <c r="P255" s="3">
        <f t="shared" si="70"/>
        <v>6690.0167846679678</v>
      </c>
      <c r="R255" s="3">
        <f t="shared" si="71"/>
        <v>11780.84144592285</v>
      </c>
      <c r="S255" s="3">
        <f t="shared" si="62"/>
        <v>1780.8414459228497</v>
      </c>
      <c r="T255" s="7">
        <f t="shared" si="72"/>
        <v>0.17808414459228494</v>
      </c>
    </row>
    <row r="256" spans="1:20" x14ac:dyDescent="0.3">
      <c r="A256" s="2">
        <v>44462</v>
      </c>
      <c r="B256">
        <v>146.6499938964844</v>
      </c>
      <c r="C256">
        <v>147.08000183105469</v>
      </c>
      <c r="D256">
        <v>145.63999938964841</v>
      </c>
      <c r="E256">
        <v>146.83000183105469</v>
      </c>
      <c r="F256">
        <v>146.4294738769531</v>
      </c>
      <c r="G256" s="7">
        <f t="shared" si="63"/>
        <v>6.7193287364260001E-3</v>
      </c>
      <c r="I256" s="6">
        <f t="shared" si="64"/>
        <v>35</v>
      </c>
      <c r="J256" s="3">
        <f t="shared" si="65"/>
        <v>115.66151758034019</v>
      </c>
      <c r="K256" s="3">
        <f t="shared" si="66"/>
        <v>5125.0315856933585</v>
      </c>
      <c r="L256" s="7">
        <f t="shared" si="67"/>
        <v>0.21012133337628247</v>
      </c>
      <c r="M256" s="3">
        <f t="shared" si="68"/>
        <v>1076.8784703814517</v>
      </c>
      <c r="N256">
        <f t="shared" si="73"/>
        <v>0</v>
      </c>
      <c r="O256" s="3">
        <f t="shared" si="69"/>
        <v>5125.0315856933585</v>
      </c>
      <c r="P256" s="3">
        <f t="shared" si="70"/>
        <v>6690.0167846679678</v>
      </c>
      <c r="R256" s="3">
        <f t="shared" si="71"/>
        <v>11815.048370361326</v>
      </c>
      <c r="S256" s="3">
        <f t="shared" si="62"/>
        <v>1815.0483703613263</v>
      </c>
      <c r="T256" s="7">
        <f t="shared" si="72"/>
        <v>0.18150483703613274</v>
      </c>
    </row>
    <row r="257" spans="1:20" x14ac:dyDescent="0.3">
      <c r="A257" s="2">
        <v>44463</v>
      </c>
      <c r="B257">
        <v>145.6600036621094</v>
      </c>
      <c r="C257">
        <v>147.4700012207031</v>
      </c>
      <c r="D257">
        <v>145.55999755859381</v>
      </c>
      <c r="E257">
        <v>146.91999816894531</v>
      </c>
      <c r="F257">
        <v>146.51921081542969</v>
      </c>
      <c r="G257" s="7">
        <f t="shared" si="63"/>
        <v>6.1283385168753313E-4</v>
      </c>
      <c r="I257" s="6">
        <f t="shared" si="64"/>
        <v>35</v>
      </c>
      <c r="J257" s="3">
        <f t="shared" si="65"/>
        <v>115.66151758034019</v>
      </c>
      <c r="K257" s="3">
        <f t="shared" si="66"/>
        <v>5128.1723785400391</v>
      </c>
      <c r="L257" s="7">
        <f t="shared" si="67"/>
        <v>0.21060510129255983</v>
      </c>
      <c r="M257" s="3">
        <f t="shared" si="68"/>
        <v>1080.0192632281323</v>
      </c>
      <c r="N257">
        <f t="shared" si="73"/>
        <v>0</v>
      </c>
      <c r="O257" s="3">
        <f t="shared" si="69"/>
        <v>5128.1723785400391</v>
      </c>
      <c r="P257" s="3">
        <f t="shared" si="70"/>
        <v>6690.0167846679678</v>
      </c>
      <c r="R257" s="3">
        <f t="shared" si="71"/>
        <v>11818.189163208008</v>
      </c>
      <c r="S257" s="3">
        <f t="shared" si="62"/>
        <v>1818.1891632080078</v>
      </c>
      <c r="T257" s="7">
        <f t="shared" si="72"/>
        <v>0.18181891632080083</v>
      </c>
    </row>
    <row r="258" spans="1:20" x14ac:dyDescent="0.3">
      <c r="A258" s="2">
        <v>44466</v>
      </c>
      <c r="B258">
        <v>145.4700012207031</v>
      </c>
      <c r="C258">
        <v>145.96000671386719</v>
      </c>
      <c r="D258">
        <v>143.82000732421881</v>
      </c>
      <c r="E258">
        <v>145.3699951171875</v>
      </c>
      <c r="F258">
        <v>144.97343444824219</v>
      </c>
      <c r="G258" s="7">
        <f t="shared" si="63"/>
        <v>-1.0549991080246235E-2</v>
      </c>
      <c r="I258" s="6">
        <f t="shared" si="64"/>
        <v>35</v>
      </c>
      <c r="J258" s="3">
        <f t="shared" si="65"/>
        <v>115.66151758034019</v>
      </c>
      <c r="K258" s="3">
        <f t="shared" si="66"/>
        <v>5074.0702056884766</v>
      </c>
      <c r="L258" s="7">
        <f t="shared" si="67"/>
        <v>0.20218819385400444</v>
      </c>
      <c r="M258" s="3">
        <f t="shared" si="68"/>
        <v>1025.9170903765698</v>
      </c>
      <c r="N258">
        <f t="shared" si="73"/>
        <v>0</v>
      </c>
      <c r="O258" s="3">
        <f t="shared" si="69"/>
        <v>5074.0702056884766</v>
      </c>
      <c r="P258" s="3">
        <f t="shared" si="70"/>
        <v>6690.0167846679678</v>
      </c>
      <c r="R258" s="3">
        <f t="shared" si="71"/>
        <v>11764.086990356445</v>
      </c>
      <c r="S258" s="3">
        <f t="shared" si="62"/>
        <v>1764.0869903564453</v>
      </c>
      <c r="T258" s="7">
        <f t="shared" si="72"/>
        <v>0.1764086990356446</v>
      </c>
    </row>
    <row r="259" spans="1:20" x14ac:dyDescent="0.3">
      <c r="A259" s="2">
        <v>44467</v>
      </c>
      <c r="B259">
        <v>143.25</v>
      </c>
      <c r="C259">
        <v>144.75</v>
      </c>
      <c r="D259">
        <v>141.69000244140619</v>
      </c>
      <c r="E259">
        <v>141.9100036621094</v>
      </c>
      <c r="F259">
        <v>141.52287292480469</v>
      </c>
      <c r="G259" s="7">
        <f t="shared" si="63"/>
        <v>-2.3801336683303864E-2</v>
      </c>
      <c r="I259" s="6">
        <f t="shared" si="64"/>
        <v>35</v>
      </c>
      <c r="J259" s="3">
        <f t="shared" si="65"/>
        <v>115.66151758034019</v>
      </c>
      <c r="K259" s="3">
        <f t="shared" si="66"/>
        <v>4953.3005523681641</v>
      </c>
      <c r="L259" s="7">
        <f t="shared" si="67"/>
        <v>0.18273622355168984</v>
      </c>
      <c r="M259" s="3">
        <f t="shared" si="68"/>
        <v>905.14743705625756</v>
      </c>
      <c r="N259">
        <f t="shared" si="73"/>
        <v>0</v>
      </c>
      <c r="O259" s="3">
        <f t="shared" si="69"/>
        <v>4953.3005523681641</v>
      </c>
      <c r="P259" s="3">
        <f t="shared" si="70"/>
        <v>6690.0167846679678</v>
      </c>
      <c r="R259" s="3">
        <f t="shared" si="71"/>
        <v>11643.317337036133</v>
      </c>
      <c r="S259" s="3">
        <f t="shared" si="62"/>
        <v>1643.3173370361328</v>
      </c>
      <c r="T259" s="7">
        <f t="shared" si="72"/>
        <v>0.1643317337036132</v>
      </c>
    </row>
    <row r="260" spans="1:20" x14ac:dyDescent="0.3">
      <c r="A260" s="2">
        <v>44468</v>
      </c>
      <c r="B260">
        <v>142.4700012207031</v>
      </c>
      <c r="C260">
        <v>144.44999694824219</v>
      </c>
      <c r="D260">
        <v>142.0299987792969</v>
      </c>
      <c r="E260">
        <v>142.83000183105469</v>
      </c>
      <c r="F260">
        <v>142.44038391113281</v>
      </c>
      <c r="G260" s="7">
        <f t="shared" si="63"/>
        <v>6.4831286092930096E-3</v>
      </c>
      <c r="I260" s="6">
        <f t="shared" si="64"/>
        <v>35</v>
      </c>
      <c r="J260" s="3">
        <f t="shared" si="65"/>
        <v>115.66151758034019</v>
      </c>
      <c r="K260" s="3">
        <f t="shared" si="66"/>
        <v>4985.4134368896484</v>
      </c>
      <c r="L260" s="7">
        <f t="shared" si="67"/>
        <v>0.18800052060727179</v>
      </c>
      <c r="M260" s="3">
        <f t="shared" si="68"/>
        <v>937.26032157774205</v>
      </c>
      <c r="N260">
        <f t="shared" si="73"/>
        <v>0</v>
      </c>
      <c r="O260" s="3">
        <f t="shared" si="69"/>
        <v>4985.4134368896484</v>
      </c>
      <c r="P260" s="3">
        <f t="shared" si="70"/>
        <v>6690.0167846679678</v>
      </c>
      <c r="R260" s="3">
        <f t="shared" si="71"/>
        <v>11675.430221557617</v>
      </c>
      <c r="S260" s="3">
        <f t="shared" si="62"/>
        <v>1675.4302215576172</v>
      </c>
      <c r="T260" s="7">
        <f t="shared" si="72"/>
        <v>0.16754302215576167</v>
      </c>
    </row>
    <row r="261" spans="1:20" x14ac:dyDescent="0.3">
      <c r="A261" s="2">
        <v>44469</v>
      </c>
      <c r="B261">
        <v>143.6600036621094</v>
      </c>
      <c r="C261">
        <v>144.3800048828125</v>
      </c>
      <c r="D261">
        <v>141.2799987792969</v>
      </c>
      <c r="E261">
        <v>141.5</v>
      </c>
      <c r="F261">
        <v>141.11399841308591</v>
      </c>
      <c r="G261" s="7">
        <f t="shared" si="63"/>
        <v>-9.3118641050169426E-3</v>
      </c>
      <c r="I261" s="6">
        <f t="shared" si="64"/>
        <v>35</v>
      </c>
      <c r="J261" s="3">
        <f t="shared" si="65"/>
        <v>115.66151758034019</v>
      </c>
      <c r="K261" s="3">
        <f t="shared" si="66"/>
        <v>4938.9899444580069</v>
      </c>
      <c r="L261" s="7">
        <f t="shared" si="67"/>
        <v>0.18036822086380222</v>
      </c>
      <c r="M261" s="3">
        <f t="shared" si="68"/>
        <v>890.83682914610006</v>
      </c>
      <c r="N261">
        <f t="shared" si="73"/>
        <v>0</v>
      </c>
      <c r="O261" s="3">
        <f t="shared" si="69"/>
        <v>4938.9899444580069</v>
      </c>
      <c r="P261" s="3">
        <f t="shared" si="70"/>
        <v>6690.0167846679678</v>
      </c>
      <c r="R261" s="3">
        <f t="shared" si="71"/>
        <v>11629.006729125975</v>
      </c>
      <c r="S261" s="3">
        <f t="shared" ref="S261:S324" si="74">R261-$J$1</f>
        <v>1629.0067291259747</v>
      </c>
      <c r="T261" s="7">
        <f t="shared" si="72"/>
        <v>0.16290067291259747</v>
      </c>
    </row>
    <row r="262" spans="1:20" x14ac:dyDescent="0.3">
      <c r="A262" s="2">
        <v>44470</v>
      </c>
      <c r="B262">
        <v>141.8999938964844</v>
      </c>
      <c r="C262">
        <v>142.91999816894531</v>
      </c>
      <c r="D262">
        <v>139.11000061035159</v>
      </c>
      <c r="E262">
        <v>142.6499938964844</v>
      </c>
      <c r="F262">
        <v>142.2608642578125</v>
      </c>
      <c r="G262" s="7">
        <f t="shared" ref="G262:G325" si="75">F262/F261-1</f>
        <v>8.1272294572034554E-3</v>
      </c>
      <c r="I262" s="6">
        <f t="shared" si="64"/>
        <v>35</v>
      </c>
      <c r="J262" s="3">
        <f t="shared" si="65"/>
        <v>115.66151758034019</v>
      </c>
      <c r="K262" s="3">
        <f t="shared" si="66"/>
        <v>4979.1302490234375</v>
      </c>
      <c r="L262" s="7">
        <f t="shared" si="67"/>
        <v>0.18697585464733013</v>
      </c>
      <c r="M262" s="3">
        <f t="shared" si="68"/>
        <v>930.97713371153088</v>
      </c>
      <c r="N262">
        <f t="shared" si="73"/>
        <v>0</v>
      </c>
      <c r="O262" s="3">
        <f t="shared" si="69"/>
        <v>4979.1302490234375</v>
      </c>
      <c r="P262" s="3">
        <f t="shared" si="70"/>
        <v>6690.0167846679678</v>
      </c>
      <c r="R262" s="3">
        <f t="shared" si="71"/>
        <v>11669.147033691406</v>
      </c>
      <c r="S262" s="3">
        <f t="shared" si="74"/>
        <v>1669.1470336914063</v>
      </c>
      <c r="T262" s="7">
        <f t="shared" si="72"/>
        <v>0.16691470336914072</v>
      </c>
    </row>
    <row r="263" spans="1:20" x14ac:dyDescent="0.3">
      <c r="A263" s="2">
        <v>44473</v>
      </c>
      <c r="B263">
        <v>141.75999450683591</v>
      </c>
      <c r="C263">
        <v>142.21000671386719</v>
      </c>
      <c r="D263">
        <v>138.27000427246091</v>
      </c>
      <c r="E263">
        <v>139.13999938964841</v>
      </c>
      <c r="F263">
        <v>138.76043701171881</v>
      </c>
      <c r="G263" s="7">
        <f t="shared" si="75"/>
        <v>-2.4605693662524297E-2</v>
      </c>
      <c r="I263" s="6">
        <f t="shared" si="64"/>
        <v>35</v>
      </c>
      <c r="J263" s="3">
        <f t="shared" si="65"/>
        <v>115.66151758034019</v>
      </c>
      <c r="K263" s="3">
        <f t="shared" si="66"/>
        <v>4856.6152954101581</v>
      </c>
      <c r="L263" s="7">
        <f t="shared" si="67"/>
        <v>0.16646617673471176</v>
      </c>
      <c r="M263" s="3">
        <f t="shared" si="68"/>
        <v>808.46218009825168</v>
      </c>
      <c r="N263">
        <f t="shared" si="73"/>
        <v>1</v>
      </c>
      <c r="O263" s="3">
        <f t="shared" si="69"/>
        <v>4995.3757324218768</v>
      </c>
      <c r="P263" s="3">
        <f t="shared" si="70"/>
        <v>6551.2563476562491</v>
      </c>
      <c r="R263" s="3">
        <f t="shared" si="71"/>
        <v>11546.632080078125</v>
      </c>
      <c r="S263" s="3">
        <f t="shared" si="74"/>
        <v>1546.632080078125</v>
      </c>
      <c r="T263" s="7">
        <f t="shared" si="72"/>
        <v>0.15466320800781252</v>
      </c>
    </row>
    <row r="264" spans="1:20" x14ac:dyDescent="0.3">
      <c r="A264" s="2">
        <v>44474</v>
      </c>
      <c r="B264">
        <v>139.49000549316409</v>
      </c>
      <c r="C264">
        <v>142.24000549316409</v>
      </c>
      <c r="D264">
        <v>139.36000061035159</v>
      </c>
      <c r="E264">
        <v>141.11000061035159</v>
      </c>
      <c r="F264">
        <v>140.7250671386719</v>
      </c>
      <c r="G264" s="7">
        <f t="shared" si="75"/>
        <v>1.4158431389108328E-2</v>
      </c>
      <c r="I264" s="6">
        <f t="shared" si="64"/>
        <v>36</v>
      </c>
      <c r="J264" s="3">
        <f t="shared" si="65"/>
        <v>116.30315423121182</v>
      </c>
      <c r="K264" s="3">
        <f t="shared" si="66"/>
        <v>5066.1024169921884</v>
      </c>
      <c r="L264" s="7">
        <f t="shared" si="67"/>
        <v>0.17354344470409444</v>
      </c>
      <c r="M264" s="3">
        <f t="shared" si="68"/>
        <v>879.18886466856304</v>
      </c>
      <c r="N264">
        <f t="shared" si="73"/>
        <v>0</v>
      </c>
      <c r="O264" s="3">
        <f t="shared" si="69"/>
        <v>5066.1024169921884</v>
      </c>
      <c r="P264" s="3">
        <f t="shared" si="70"/>
        <v>6551.2563476562491</v>
      </c>
      <c r="R264" s="3">
        <f t="shared" si="71"/>
        <v>11617.358764648438</v>
      </c>
      <c r="S264" s="3">
        <f t="shared" si="74"/>
        <v>1617.3587646484375</v>
      </c>
      <c r="T264" s="7">
        <f t="shared" si="72"/>
        <v>0.16173587646484378</v>
      </c>
    </row>
    <row r="265" spans="1:20" x14ac:dyDescent="0.3">
      <c r="A265" s="2">
        <v>44475</v>
      </c>
      <c r="B265">
        <v>139.4700012207031</v>
      </c>
      <c r="C265">
        <v>142.1499938964844</v>
      </c>
      <c r="D265">
        <v>138.3699951171875</v>
      </c>
      <c r="E265">
        <v>142</v>
      </c>
      <c r="F265">
        <v>141.6126403808594</v>
      </c>
      <c r="G265" s="7">
        <f t="shared" si="75"/>
        <v>6.3071438531479007E-3</v>
      </c>
      <c r="I265" s="6">
        <f t="shared" si="64"/>
        <v>36</v>
      </c>
      <c r="J265" s="3">
        <f t="shared" si="65"/>
        <v>116.30315423121182</v>
      </c>
      <c r="K265" s="3">
        <f t="shared" si="66"/>
        <v>5098.0550537109384</v>
      </c>
      <c r="L265" s="7">
        <f t="shared" si="67"/>
        <v>0.17872335464955047</v>
      </c>
      <c r="M265" s="3">
        <f t="shared" si="68"/>
        <v>911.14150138731316</v>
      </c>
      <c r="N265">
        <f t="shared" si="73"/>
        <v>0</v>
      </c>
      <c r="O265" s="3">
        <f t="shared" si="69"/>
        <v>5098.0550537109384</v>
      </c>
      <c r="P265" s="3">
        <f t="shared" si="70"/>
        <v>6551.2563476562491</v>
      </c>
      <c r="R265" s="3">
        <f t="shared" si="71"/>
        <v>11649.311401367188</v>
      </c>
      <c r="S265" s="3">
        <f t="shared" si="74"/>
        <v>1649.3114013671875</v>
      </c>
      <c r="T265" s="7">
        <f t="shared" si="72"/>
        <v>0.16493114013671883</v>
      </c>
    </row>
    <row r="266" spans="1:20" x14ac:dyDescent="0.3">
      <c r="A266" s="2">
        <v>44476</v>
      </c>
      <c r="B266">
        <v>143.05999755859381</v>
      </c>
      <c r="C266">
        <v>144.2200012207031</v>
      </c>
      <c r="D266">
        <v>142.7200012207031</v>
      </c>
      <c r="E266">
        <v>143.28999328613281</v>
      </c>
      <c r="F266">
        <v>142.89910888671881</v>
      </c>
      <c r="G266" s="7">
        <f t="shared" si="75"/>
        <v>9.0844186112166714E-3</v>
      </c>
      <c r="I266" s="6">
        <f t="shared" si="64"/>
        <v>36</v>
      </c>
      <c r="J266" s="3">
        <f t="shared" si="65"/>
        <v>116.30315423121182</v>
      </c>
      <c r="K266" s="3">
        <f t="shared" si="66"/>
        <v>5144.3679199218768</v>
      </c>
      <c r="L266" s="7">
        <f t="shared" si="67"/>
        <v>0.18611700844538182</v>
      </c>
      <c r="M266" s="3">
        <f t="shared" si="68"/>
        <v>957.45436759825122</v>
      </c>
      <c r="N266">
        <f t="shared" si="73"/>
        <v>-1</v>
      </c>
      <c r="O266" s="3">
        <f t="shared" si="69"/>
        <v>5001.4688110351581</v>
      </c>
      <c r="P266" s="3">
        <f t="shared" si="70"/>
        <v>6694.1554565429678</v>
      </c>
      <c r="R266" s="3">
        <f t="shared" si="71"/>
        <v>11695.624267578125</v>
      </c>
      <c r="S266" s="3">
        <f t="shared" si="74"/>
        <v>1695.624267578125</v>
      </c>
      <c r="T266" s="7">
        <f t="shared" si="72"/>
        <v>0.16956242675781241</v>
      </c>
    </row>
    <row r="267" spans="1:20" x14ac:dyDescent="0.3">
      <c r="A267" s="2">
        <v>44477</v>
      </c>
      <c r="B267">
        <v>144.0299987792969</v>
      </c>
      <c r="C267">
        <v>144.17999267578119</v>
      </c>
      <c r="D267">
        <v>142.55999755859381</v>
      </c>
      <c r="E267">
        <v>142.8999938964844</v>
      </c>
      <c r="F267">
        <v>142.51017761230469</v>
      </c>
      <c r="G267" s="7">
        <f t="shared" si="75"/>
        <v>-2.7217193826061248E-3</v>
      </c>
      <c r="I267" s="6">
        <f t="shared" si="64"/>
        <v>35</v>
      </c>
      <c r="J267" s="3">
        <f t="shared" si="65"/>
        <v>116.30315423121182</v>
      </c>
      <c r="K267" s="3">
        <f t="shared" si="66"/>
        <v>4987.8562164306641</v>
      </c>
      <c r="L267" s="7">
        <f t="shared" si="67"/>
        <v>0.18389580183099907</v>
      </c>
      <c r="M267" s="3">
        <f t="shared" si="68"/>
        <v>917.24581833825027</v>
      </c>
      <c r="N267">
        <f t="shared" si="73"/>
        <v>0</v>
      </c>
      <c r="O267" s="3">
        <f t="shared" si="69"/>
        <v>4987.8562164306641</v>
      </c>
      <c r="P267" s="3">
        <f t="shared" si="70"/>
        <v>6694.1554565429678</v>
      </c>
      <c r="R267" s="3">
        <f t="shared" si="71"/>
        <v>11682.011672973633</v>
      </c>
      <c r="S267" s="3">
        <f t="shared" si="74"/>
        <v>1682.0116729736328</v>
      </c>
      <c r="T267" s="7">
        <f t="shared" si="72"/>
        <v>0.16820116729736334</v>
      </c>
    </row>
    <row r="268" spans="1:20" x14ac:dyDescent="0.3">
      <c r="A268" s="2">
        <v>44480</v>
      </c>
      <c r="B268">
        <v>142.27000427246091</v>
      </c>
      <c r="C268">
        <v>144.80999755859381</v>
      </c>
      <c r="D268">
        <v>141.80999755859381</v>
      </c>
      <c r="E268">
        <v>142.80999755859381</v>
      </c>
      <c r="F268">
        <v>142.42042541503909</v>
      </c>
      <c r="G268" s="7">
        <f t="shared" si="75"/>
        <v>-6.297949996930674E-4</v>
      </c>
      <c r="I268" s="6">
        <f t="shared" si="64"/>
        <v>35</v>
      </c>
      <c r="J268" s="3">
        <f t="shared" si="65"/>
        <v>116.30315423121182</v>
      </c>
      <c r="K268" s="3">
        <f t="shared" si="66"/>
        <v>4984.7148895263681</v>
      </c>
      <c r="L268" s="7">
        <f t="shared" si="67"/>
        <v>0.18338149958277949</v>
      </c>
      <c r="M268" s="3">
        <f t="shared" si="68"/>
        <v>914.10449143395442</v>
      </c>
      <c r="N268">
        <f t="shared" si="73"/>
        <v>0</v>
      </c>
      <c r="O268" s="3">
        <f t="shared" si="69"/>
        <v>4984.7148895263681</v>
      </c>
      <c r="P268" s="3">
        <f t="shared" si="70"/>
        <v>6694.1554565429678</v>
      </c>
      <c r="R268" s="3">
        <f t="shared" si="71"/>
        <v>11678.870346069336</v>
      </c>
      <c r="S268" s="3">
        <f t="shared" si="74"/>
        <v>1678.8703460693359</v>
      </c>
      <c r="T268" s="7">
        <f t="shared" si="72"/>
        <v>0.16788703460693366</v>
      </c>
    </row>
    <row r="269" spans="1:20" x14ac:dyDescent="0.3">
      <c r="A269" s="2">
        <v>44481</v>
      </c>
      <c r="B269">
        <v>143.22999572753909</v>
      </c>
      <c r="C269">
        <v>143.25</v>
      </c>
      <c r="D269">
        <v>141.03999328613281</v>
      </c>
      <c r="E269">
        <v>141.50999450683591</v>
      </c>
      <c r="F269">
        <v>141.12397766113281</v>
      </c>
      <c r="G269" s="7">
        <f t="shared" si="75"/>
        <v>-9.1029622340208505E-3</v>
      </c>
      <c r="I269" s="6">
        <f t="shared" si="64"/>
        <v>35</v>
      </c>
      <c r="J269" s="3">
        <f t="shared" si="65"/>
        <v>116.30315423121182</v>
      </c>
      <c r="K269" s="3">
        <f t="shared" si="66"/>
        <v>4939.3392181396484</v>
      </c>
      <c r="L269" s="7">
        <f t="shared" si="67"/>
        <v>0.17587956236268232</v>
      </c>
      <c r="M269" s="3">
        <f t="shared" si="68"/>
        <v>868.72882004723476</v>
      </c>
      <c r="N269">
        <f t="shared" si="73"/>
        <v>0</v>
      </c>
      <c r="O269" s="3">
        <f t="shared" si="69"/>
        <v>4939.3392181396484</v>
      </c>
      <c r="P269" s="3">
        <f t="shared" si="70"/>
        <v>6694.1554565429678</v>
      </c>
      <c r="R269" s="3">
        <f t="shared" si="71"/>
        <v>11633.494674682617</v>
      </c>
      <c r="S269" s="3">
        <f t="shared" si="74"/>
        <v>1633.4946746826172</v>
      </c>
      <c r="T269" s="7">
        <f t="shared" si="72"/>
        <v>0.16334946746826162</v>
      </c>
    </row>
    <row r="270" spans="1:20" x14ac:dyDescent="0.3">
      <c r="A270" s="2">
        <v>44482</v>
      </c>
      <c r="B270">
        <v>141.24000549316409</v>
      </c>
      <c r="C270">
        <v>141.3999938964844</v>
      </c>
      <c r="D270">
        <v>139.19999694824219</v>
      </c>
      <c r="E270">
        <v>140.9100036621094</v>
      </c>
      <c r="F270">
        <v>140.52561950683591</v>
      </c>
      <c r="G270" s="7">
        <f t="shared" si="75"/>
        <v>-4.2399467773909238E-3</v>
      </c>
      <c r="I270" s="6">
        <f t="shared" si="64"/>
        <v>35</v>
      </c>
      <c r="J270" s="3">
        <f t="shared" si="65"/>
        <v>116.30315423121182</v>
      </c>
      <c r="K270" s="3">
        <f t="shared" si="66"/>
        <v>4918.3966827392569</v>
      </c>
      <c r="L270" s="7">
        <f t="shared" si="67"/>
        <v>0.1723704571496002</v>
      </c>
      <c r="M270" s="3">
        <f t="shared" si="68"/>
        <v>847.78628464684289</v>
      </c>
      <c r="N270">
        <f t="shared" si="73"/>
        <v>0</v>
      </c>
      <c r="O270" s="3">
        <f t="shared" si="69"/>
        <v>4918.3966827392569</v>
      </c>
      <c r="P270" s="3">
        <f t="shared" si="70"/>
        <v>6694.1554565429678</v>
      </c>
      <c r="R270" s="3">
        <f t="shared" si="71"/>
        <v>11612.552139282225</v>
      </c>
      <c r="S270" s="3">
        <f t="shared" si="74"/>
        <v>1612.5521392822247</v>
      </c>
      <c r="T270" s="7">
        <f t="shared" si="72"/>
        <v>0.1612552139282224</v>
      </c>
    </row>
    <row r="271" spans="1:20" x14ac:dyDescent="0.3">
      <c r="A271" s="2">
        <v>44483</v>
      </c>
      <c r="B271">
        <v>142.11000061035159</v>
      </c>
      <c r="C271">
        <v>143.8800048828125</v>
      </c>
      <c r="D271">
        <v>141.50999450683591</v>
      </c>
      <c r="E271">
        <v>143.75999450683591</v>
      </c>
      <c r="F271">
        <v>143.3678283691406</v>
      </c>
      <c r="G271" s="7">
        <f t="shared" si="75"/>
        <v>2.0225556537514011E-2</v>
      </c>
      <c r="I271" s="6">
        <f t="shared" si="64"/>
        <v>35</v>
      </c>
      <c r="J271" s="3">
        <f t="shared" si="65"/>
        <v>116.30315423121182</v>
      </c>
      <c r="K271" s="3">
        <f t="shared" si="66"/>
        <v>5017.873992919921</v>
      </c>
      <c r="L271" s="7">
        <f t="shared" si="67"/>
        <v>0.18877787608139807</v>
      </c>
      <c r="M271" s="3">
        <f t="shared" si="68"/>
        <v>947.26359482750695</v>
      </c>
      <c r="N271">
        <f t="shared" si="73"/>
        <v>0</v>
      </c>
      <c r="O271" s="3">
        <f t="shared" si="69"/>
        <v>5017.873992919921</v>
      </c>
      <c r="P271" s="3">
        <f t="shared" si="70"/>
        <v>6694.1554565429678</v>
      </c>
      <c r="R271" s="3">
        <f t="shared" si="71"/>
        <v>11712.029449462889</v>
      </c>
      <c r="S271" s="3">
        <f t="shared" si="74"/>
        <v>1712.0294494628888</v>
      </c>
      <c r="T271" s="7">
        <f t="shared" si="72"/>
        <v>0.17120294494628885</v>
      </c>
    </row>
    <row r="272" spans="1:20" x14ac:dyDescent="0.3">
      <c r="A272" s="2">
        <v>44484</v>
      </c>
      <c r="B272">
        <v>143.77000427246091</v>
      </c>
      <c r="C272">
        <v>144.8999938964844</v>
      </c>
      <c r="D272">
        <v>143.50999450683591</v>
      </c>
      <c r="E272">
        <v>144.8399963378906</v>
      </c>
      <c r="F272">
        <v>144.44488525390619</v>
      </c>
      <c r="G272" s="7">
        <f t="shared" si="75"/>
        <v>7.5125423675415082E-3</v>
      </c>
      <c r="I272" s="6">
        <f t="shared" si="64"/>
        <v>35</v>
      </c>
      <c r="J272" s="3">
        <f t="shared" si="65"/>
        <v>116.30315423121182</v>
      </c>
      <c r="K272" s="3">
        <f t="shared" si="66"/>
        <v>5055.5709838867169</v>
      </c>
      <c r="L272" s="7">
        <f t="shared" si="67"/>
        <v>0.19482677405452364</v>
      </c>
      <c r="M272" s="3">
        <f t="shared" si="68"/>
        <v>984.96058579430314</v>
      </c>
      <c r="N272">
        <f t="shared" si="73"/>
        <v>0</v>
      </c>
      <c r="O272" s="3">
        <f t="shared" si="69"/>
        <v>5055.5709838867169</v>
      </c>
      <c r="P272" s="3">
        <f t="shared" si="70"/>
        <v>6694.1554565429678</v>
      </c>
      <c r="R272" s="3">
        <f t="shared" si="71"/>
        <v>11749.726440429684</v>
      </c>
      <c r="S272" s="3">
        <f t="shared" si="74"/>
        <v>1749.7264404296839</v>
      </c>
      <c r="T272" s="7">
        <f t="shared" si="72"/>
        <v>0.17497264404296842</v>
      </c>
    </row>
    <row r="273" spans="1:20" x14ac:dyDescent="0.3">
      <c r="A273" s="2">
        <v>44487</v>
      </c>
      <c r="B273">
        <v>143.44999694824219</v>
      </c>
      <c r="C273">
        <v>146.8399963378906</v>
      </c>
      <c r="D273">
        <v>143.1600036621094</v>
      </c>
      <c r="E273">
        <v>146.55000305175781</v>
      </c>
      <c r="F273">
        <v>146.15022277832031</v>
      </c>
      <c r="G273" s="7">
        <f t="shared" si="75"/>
        <v>1.1806146831827791E-2</v>
      </c>
      <c r="I273" s="6">
        <f t="shared" si="64"/>
        <v>35</v>
      </c>
      <c r="J273" s="3">
        <f t="shared" si="65"/>
        <v>116.30315423121182</v>
      </c>
      <c r="K273" s="3">
        <f t="shared" si="66"/>
        <v>5115.2577972412109</v>
      </c>
      <c r="L273" s="7">
        <f t="shared" si="67"/>
        <v>0.20422184776536623</v>
      </c>
      <c r="M273" s="3">
        <f t="shared" si="68"/>
        <v>1044.6473991487971</v>
      </c>
      <c r="N273">
        <f t="shared" si="73"/>
        <v>0</v>
      </c>
      <c r="O273" s="3">
        <f t="shared" si="69"/>
        <v>5115.2577972412109</v>
      </c>
      <c r="P273" s="3">
        <f t="shared" si="70"/>
        <v>6694.1554565429678</v>
      </c>
      <c r="R273" s="3">
        <f t="shared" si="71"/>
        <v>11809.41325378418</v>
      </c>
      <c r="S273" s="3">
        <f t="shared" si="74"/>
        <v>1809.4132537841797</v>
      </c>
      <c r="T273" s="7">
        <f t="shared" si="72"/>
        <v>0.18094132537841801</v>
      </c>
    </row>
    <row r="274" spans="1:20" x14ac:dyDescent="0.3">
      <c r="A274" s="2">
        <v>44488</v>
      </c>
      <c r="B274">
        <v>147.00999450683591</v>
      </c>
      <c r="C274">
        <v>149.16999816894531</v>
      </c>
      <c r="D274">
        <v>146.55000305175781</v>
      </c>
      <c r="E274">
        <v>148.75999450683591</v>
      </c>
      <c r="F274">
        <v>148.35418701171881</v>
      </c>
      <c r="G274" s="7">
        <f t="shared" si="75"/>
        <v>1.5080129140421894E-2</v>
      </c>
      <c r="I274" s="6">
        <f t="shared" ref="I274:I337" si="76">I273+N273</f>
        <v>35</v>
      </c>
      <c r="J274" s="3">
        <f t="shared" ref="J274:J337" si="77">IF(N273&gt;0,(I273*J273+N273*F273)/I274,J273)</f>
        <v>116.30315423121182</v>
      </c>
      <c r="K274" s="3">
        <f t="shared" ref="K274:K337" si="78">I274*F274</f>
        <v>5192.3965454101581</v>
      </c>
      <c r="L274" s="7">
        <f t="shared" ref="L274:L337" si="79">1-J274/F274</f>
        <v>0.21604400540427759</v>
      </c>
      <c r="M274" s="3">
        <f t="shared" ref="M274:M337" si="80">K274*L274</f>
        <v>1121.7861473177445</v>
      </c>
      <c r="N274">
        <f t="shared" si="73"/>
        <v>-1</v>
      </c>
      <c r="O274" s="3">
        <f t="shared" ref="O274:O337" si="81">K274+N274*F274</f>
        <v>5044.0423583984393</v>
      </c>
      <c r="P274" s="3">
        <f t="shared" ref="P274:P337" si="82">P273-N274*F274</f>
        <v>6842.5096435546866</v>
      </c>
      <c r="R274" s="3">
        <f t="shared" ref="R274:R337" si="83">P274+F274*(I274+N274)</f>
        <v>11886.552001953125</v>
      </c>
      <c r="S274" s="3">
        <f t="shared" si="74"/>
        <v>1886.552001953125</v>
      </c>
      <c r="T274" s="7">
        <f t="shared" ref="T274:T337" si="84">R274/$J$1-1</f>
        <v>0.18865520019531257</v>
      </c>
    </row>
    <row r="275" spans="1:20" x14ac:dyDescent="0.3">
      <c r="A275" s="2">
        <v>44489</v>
      </c>
      <c r="B275">
        <v>148.69999694824219</v>
      </c>
      <c r="C275">
        <v>149.75</v>
      </c>
      <c r="D275">
        <v>148.1199951171875</v>
      </c>
      <c r="E275">
        <v>149.25999450683591</v>
      </c>
      <c r="F275">
        <v>148.85282897949219</v>
      </c>
      <c r="G275" s="7">
        <f t="shared" si="75"/>
        <v>3.3611587095550011E-3</v>
      </c>
      <c r="I275" s="6">
        <f t="shared" si="76"/>
        <v>34</v>
      </c>
      <c r="J275" s="3">
        <f t="shared" si="77"/>
        <v>116.30315423121182</v>
      </c>
      <c r="K275" s="3">
        <f t="shared" si="78"/>
        <v>5060.9961853027344</v>
      </c>
      <c r="L275" s="7">
        <f t="shared" si="79"/>
        <v>0.21867017893737728</v>
      </c>
      <c r="M275" s="3">
        <f t="shared" si="80"/>
        <v>1106.6889414415327</v>
      </c>
      <c r="N275">
        <f t="shared" si="73"/>
        <v>0</v>
      </c>
      <c r="O275" s="3">
        <f t="shared" si="81"/>
        <v>5060.9961853027344</v>
      </c>
      <c r="P275" s="3">
        <f t="shared" si="82"/>
        <v>6842.5096435546866</v>
      </c>
      <c r="R275" s="3">
        <f t="shared" si="83"/>
        <v>11903.505828857422</v>
      </c>
      <c r="S275" s="3">
        <f t="shared" si="74"/>
        <v>1903.5058288574219</v>
      </c>
      <c r="T275" s="7">
        <f t="shared" si="84"/>
        <v>0.19035058288574214</v>
      </c>
    </row>
    <row r="276" spans="1:20" x14ac:dyDescent="0.3">
      <c r="A276" s="2">
        <v>44490</v>
      </c>
      <c r="B276">
        <v>148.80999755859381</v>
      </c>
      <c r="C276">
        <v>149.63999938964841</v>
      </c>
      <c r="D276">
        <v>147.8699951171875</v>
      </c>
      <c r="E276">
        <v>149.47999572753909</v>
      </c>
      <c r="F276">
        <v>149.07221984863281</v>
      </c>
      <c r="G276" s="7">
        <f t="shared" si="75"/>
        <v>1.4738777263738623E-3</v>
      </c>
      <c r="I276" s="6">
        <f t="shared" si="76"/>
        <v>34</v>
      </c>
      <c r="J276" s="3">
        <f t="shared" si="77"/>
        <v>116.30315423121182</v>
      </c>
      <c r="K276" s="3">
        <f t="shared" si="78"/>
        <v>5068.4554748535156</v>
      </c>
      <c r="L276" s="7">
        <f t="shared" si="79"/>
        <v>0.2198200687605949</v>
      </c>
      <c r="M276" s="3">
        <f t="shared" si="80"/>
        <v>1114.1482309923135</v>
      </c>
      <c r="N276">
        <f t="shared" si="73"/>
        <v>0</v>
      </c>
      <c r="O276" s="3">
        <f t="shared" si="81"/>
        <v>5068.4554748535156</v>
      </c>
      <c r="P276" s="3">
        <f t="shared" si="82"/>
        <v>6842.5096435546866</v>
      </c>
      <c r="R276" s="3">
        <f t="shared" si="83"/>
        <v>11910.965118408203</v>
      </c>
      <c r="S276" s="3">
        <f t="shared" si="74"/>
        <v>1910.9651184082031</v>
      </c>
      <c r="T276" s="7">
        <f t="shared" si="84"/>
        <v>0.19109651184082033</v>
      </c>
    </row>
    <row r="277" spans="1:20" x14ac:dyDescent="0.3">
      <c r="A277" s="2">
        <v>44491</v>
      </c>
      <c r="B277">
        <v>149.69000244140619</v>
      </c>
      <c r="C277">
        <v>150.17999267578119</v>
      </c>
      <c r="D277">
        <v>148.63999938964841</v>
      </c>
      <c r="E277">
        <v>148.69000244140619</v>
      </c>
      <c r="F277">
        <v>148.2843933105469</v>
      </c>
      <c r="G277" s="7">
        <f t="shared" si="75"/>
        <v>-5.2848648721127711E-3</v>
      </c>
      <c r="I277" s="6">
        <f t="shared" si="76"/>
        <v>34</v>
      </c>
      <c r="J277" s="3">
        <f t="shared" si="77"/>
        <v>116.30315423121182</v>
      </c>
      <c r="K277" s="3">
        <f t="shared" si="78"/>
        <v>5041.6693725585947</v>
      </c>
      <c r="L277" s="7">
        <f t="shared" si="79"/>
        <v>0.21567501721073146</v>
      </c>
      <c r="M277" s="3">
        <f t="shared" si="80"/>
        <v>1087.3621286973926</v>
      </c>
      <c r="N277">
        <f t="shared" si="73"/>
        <v>0</v>
      </c>
      <c r="O277" s="3">
        <f t="shared" si="81"/>
        <v>5041.6693725585947</v>
      </c>
      <c r="P277" s="3">
        <f t="shared" si="82"/>
        <v>6842.5096435546866</v>
      </c>
      <c r="R277" s="3">
        <f t="shared" si="83"/>
        <v>11884.179016113281</v>
      </c>
      <c r="S277" s="3">
        <f t="shared" si="74"/>
        <v>1884.1790161132813</v>
      </c>
      <c r="T277" s="7">
        <f t="shared" si="84"/>
        <v>0.1884179016113281</v>
      </c>
    </row>
    <row r="278" spans="1:20" x14ac:dyDescent="0.3">
      <c r="A278" s="2">
        <v>44494</v>
      </c>
      <c r="B278">
        <v>148.67999267578119</v>
      </c>
      <c r="C278">
        <v>149.3699951171875</v>
      </c>
      <c r="D278">
        <v>147.6199951171875</v>
      </c>
      <c r="E278">
        <v>148.63999938964841</v>
      </c>
      <c r="F278">
        <v>148.2345275878906</v>
      </c>
      <c r="G278" s="7">
        <f t="shared" si="75"/>
        <v>-3.362843623865297E-4</v>
      </c>
      <c r="I278" s="6">
        <f t="shared" si="76"/>
        <v>34</v>
      </c>
      <c r="J278" s="3">
        <f t="shared" si="77"/>
        <v>116.30315423121182</v>
      </c>
      <c r="K278" s="3">
        <f t="shared" si="78"/>
        <v>5039.9739379882803</v>
      </c>
      <c r="L278" s="7">
        <f t="shared" si="79"/>
        <v>0.21541117225705841</v>
      </c>
      <c r="M278" s="3">
        <f t="shared" si="80"/>
        <v>1085.6666941270785</v>
      </c>
      <c r="N278">
        <f t="shared" ref="N278:N341" si="85">IF((K278-$J$1*$M$1)&gt;=F278,-ROUNDDOWN((K278-$J$1*$M$1)/F278,0),-ROUNDDOWN((K278-$J$1*$M$1)/F278,0))</f>
        <v>0</v>
      </c>
      <c r="O278" s="3">
        <f t="shared" si="81"/>
        <v>5039.9739379882803</v>
      </c>
      <c r="P278" s="3">
        <f t="shared" si="82"/>
        <v>6842.5096435546866</v>
      </c>
      <c r="R278" s="3">
        <f t="shared" si="83"/>
        <v>11882.483581542967</v>
      </c>
      <c r="S278" s="3">
        <f t="shared" si="74"/>
        <v>1882.4835815429669</v>
      </c>
      <c r="T278" s="7">
        <f t="shared" si="84"/>
        <v>0.18824835815429664</v>
      </c>
    </row>
    <row r="279" spans="1:20" x14ac:dyDescent="0.3">
      <c r="A279" s="2">
        <v>44495</v>
      </c>
      <c r="B279">
        <v>149.33000183105469</v>
      </c>
      <c r="C279">
        <v>150.8399963378906</v>
      </c>
      <c r="D279">
        <v>149.00999450683591</v>
      </c>
      <c r="E279">
        <v>149.32000732421881</v>
      </c>
      <c r="F279">
        <v>148.91267395019531</v>
      </c>
      <c r="G279" s="7">
        <f t="shared" si="75"/>
        <v>4.5748205451163759E-3</v>
      </c>
      <c r="I279" s="6">
        <f t="shared" si="76"/>
        <v>34</v>
      </c>
      <c r="J279" s="3">
        <f t="shared" si="77"/>
        <v>116.30315423121182</v>
      </c>
      <c r="K279" s="3">
        <f t="shared" si="78"/>
        <v>5063.0309143066406</v>
      </c>
      <c r="L279" s="7">
        <f t="shared" si="79"/>
        <v>0.21898417947883964</v>
      </c>
      <c r="M279" s="3">
        <f t="shared" si="80"/>
        <v>1108.723670445439</v>
      </c>
      <c r="N279">
        <f t="shared" si="85"/>
        <v>0</v>
      </c>
      <c r="O279" s="3">
        <f t="shared" si="81"/>
        <v>5063.0309143066406</v>
      </c>
      <c r="P279" s="3">
        <f t="shared" si="82"/>
        <v>6842.5096435546866</v>
      </c>
      <c r="R279" s="3">
        <f t="shared" si="83"/>
        <v>11905.540557861328</v>
      </c>
      <c r="S279" s="3">
        <f t="shared" si="74"/>
        <v>1905.5405578613281</v>
      </c>
      <c r="T279" s="7">
        <f t="shared" si="84"/>
        <v>0.19055405578613271</v>
      </c>
    </row>
    <row r="280" spans="1:20" x14ac:dyDescent="0.3">
      <c r="A280" s="2">
        <v>44496</v>
      </c>
      <c r="B280">
        <v>149.36000061035159</v>
      </c>
      <c r="C280">
        <v>149.72999572753909</v>
      </c>
      <c r="D280">
        <v>148.49000549316409</v>
      </c>
      <c r="E280">
        <v>148.8500061035156</v>
      </c>
      <c r="F280">
        <v>148.44395446777341</v>
      </c>
      <c r="G280" s="7">
        <f t="shared" si="75"/>
        <v>-3.147613094226398E-3</v>
      </c>
      <c r="I280" s="6">
        <f t="shared" si="76"/>
        <v>34</v>
      </c>
      <c r="J280" s="3">
        <f t="shared" si="77"/>
        <v>116.30315423121182</v>
      </c>
      <c r="K280" s="3">
        <f t="shared" si="78"/>
        <v>5047.094451904296</v>
      </c>
      <c r="L280" s="7">
        <f t="shared" si="79"/>
        <v>0.21651808153318386</v>
      </c>
      <c r="M280" s="3">
        <f t="shared" si="80"/>
        <v>1092.7872080430943</v>
      </c>
      <c r="N280">
        <f t="shared" si="85"/>
        <v>0</v>
      </c>
      <c r="O280" s="3">
        <f t="shared" si="81"/>
        <v>5047.094451904296</v>
      </c>
      <c r="P280" s="3">
        <f t="shared" si="82"/>
        <v>6842.5096435546866</v>
      </c>
      <c r="R280" s="3">
        <f t="shared" si="83"/>
        <v>11889.604095458983</v>
      </c>
      <c r="S280" s="3">
        <f t="shared" si="74"/>
        <v>1889.6040954589826</v>
      </c>
      <c r="T280" s="7">
        <f t="shared" si="84"/>
        <v>0.18896040954589832</v>
      </c>
    </row>
    <row r="281" spans="1:20" x14ac:dyDescent="0.3">
      <c r="A281" s="2">
        <v>44497</v>
      </c>
      <c r="B281">
        <v>149.82000732421881</v>
      </c>
      <c r="C281">
        <v>153.16999816894531</v>
      </c>
      <c r="D281">
        <v>149.7200012207031</v>
      </c>
      <c r="E281">
        <v>152.57000732421881</v>
      </c>
      <c r="F281">
        <v>152.15380859375</v>
      </c>
      <c r="G281" s="7">
        <f t="shared" si="75"/>
        <v>2.4991614776619153E-2</v>
      </c>
      <c r="I281" s="6">
        <f t="shared" si="76"/>
        <v>34</v>
      </c>
      <c r="J281" s="3">
        <f t="shared" si="77"/>
        <v>116.30315423121182</v>
      </c>
      <c r="K281" s="3">
        <f t="shared" si="78"/>
        <v>5173.2294921875</v>
      </c>
      <c r="L281" s="7">
        <f t="shared" si="79"/>
        <v>0.23562114345924312</v>
      </c>
      <c r="M281" s="3">
        <f t="shared" si="80"/>
        <v>1218.9222483262984</v>
      </c>
      <c r="N281">
        <f t="shared" si="85"/>
        <v>-1</v>
      </c>
      <c r="O281" s="3">
        <f t="shared" si="81"/>
        <v>5021.07568359375</v>
      </c>
      <c r="P281" s="3">
        <f t="shared" si="82"/>
        <v>6994.6634521484366</v>
      </c>
      <c r="R281" s="3">
        <f t="shared" si="83"/>
        <v>12015.739135742188</v>
      </c>
      <c r="S281" s="3">
        <f t="shared" si="74"/>
        <v>2015.7391357421875</v>
      </c>
      <c r="T281" s="7">
        <f t="shared" si="84"/>
        <v>0.20157391357421872</v>
      </c>
    </row>
    <row r="282" spans="1:20" x14ac:dyDescent="0.3">
      <c r="A282" s="2">
        <v>44498</v>
      </c>
      <c r="B282">
        <v>147.2200012207031</v>
      </c>
      <c r="C282">
        <v>149.94000244140619</v>
      </c>
      <c r="D282">
        <v>146.4100036621094</v>
      </c>
      <c r="E282">
        <v>149.80000305175781</v>
      </c>
      <c r="F282">
        <v>149.391357421875</v>
      </c>
      <c r="G282" s="7">
        <f t="shared" si="75"/>
        <v>-1.8155649190818024E-2</v>
      </c>
      <c r="I282" s="6">
        <f t="shared" si="76"/>
        <v>33</v>
      </c>
      <c r="J282" s="3">
        <f t="shared" si="77"/>
        <v>116.30315423121182</v>
      </c>
      <c r="K282" s="3">
        <f t="shared" si="78"/>
        <v>4929.914794921875</v>
      </c>
      <c r="L282" s="7">
        <f t="shared" si="79"/>
        <v>0.22148672963204596</v>
      </c>
      <c r="M282" s="3">
        <f t="shared" si="80"/>
        <v>1091.9107052918846</v>
      </c>
      <c r="N282">
        <f t="shared" si="85"/>
        <v>0</v>
      </c>
      <c r="O282" s="3">
        <f t="shared" si="81"/>
        <v>4929.914794921875</v>
      </c>
      <c r="P282" s="3">
        <f t="shared" si="82"/>
        <v>6994.6634521484366</v>
      </c>
      <c r="R282" s="3">
        <f t="shared" si="83"/>
        <v>11924.578247070313</v>
      </c>
      <c r="S282" s="3">
        <f t="shared" si="74"/>
        <v>1924.5782470703125</v>
      </c>
      <c r="T282" s="7">
        <f t="shared" si="84"/>
        <v>0.19245782470703121</v>
      </c>
    </row>
    <row r="283" spans="1:20" x14ac:dyDescent="0.3">
      <c r="A283" s="2">
        <v>44501</v>
      </c>
      <c r="B283">
        <v>148.99000549316409</v>
      </c>
      <c r="C283">
        <v>149.69999694824219</v>
      </c>
      <c r="D283">
        <v>147.80000305175781</v>
      </c>
      <c r="E283">
        <v>148.96000671386719</v>
      </c>
      <c r="F283">
        <v>148.55364990234381</v>
      </c>
      <c r="G283" s="7">
        <f t="shared" si="75"/>
        <v>-5.6074697625615455E-3</v>
      </c>
      <c r="I283" s="6">
        <f t="shared" si="76"/>
        <v>33</v>
      </c>
      <c r="J283" s="3">
        <f t="shared" si="77"/>
        <v>116.30315423121182</v>
      </c>
      <c r="K283" s="3">
        <f t="shared" si="78"/>
        <v>4902.2704467773456</v>
      </c>
      <c r="L283" s="7">
        <f t="shared" si="79"/>
        <v>0.21709662261635987</v>
      </c>
      <c r="M283" s="3">
        <f t="shared" si="80"/>
        <v>1064.2663571473552</v>
      </c>
      <c r="N283">
        <f t="shared" si="85"/>
        <v>0</v>
      </c>
      <c r="O283" s="3">
        <f t="shared" si="81"/>
        <v>4902.2704467773456</v>
      </c>
      <c r="P283" s="3">
        <f t="shared" si="82"/>
        <v>6994.6634521484366</v>
      </c>
      <c r="R283" s="3">
        <f t="shared" si="83"/>
        <v>11896.933898925781</v>
      </c>
      <c r="S283" s="3">
        <f t="shared" si="74"/>
        <v>1896.9338989257813</v>
      </c>
      <c r="T283" s="7">
        <f t="shared" si="84"/>
        <v>0.18969338989257811</v>
      </c>
    </row>
    <row r="284" spans="1:20" x14ac:dyDescent="0.3">
      <c r="A284" s="2">
        <v>44502</v>
      </c>
      <c r="B284">
        <v>148.6600036621094</v>
      </c>
      <c r="C284">
        <v>151.57000732421881</v>
      </c>
      <c r="D284">
        <v>148.6499938964844</v>
      </c>
      <c r="E284">
        <v>150.02000427246091</v>
      </c>
      <c r="F284">
        <v>149.61076354980469</v>
      </c>
      <c r="G284" s="7">
        <f t="shared" si="75"/>
        <v>7.1160395463578663E-3</v>
      </c>
      <c r="I284" s="6">
        <f t="shared" si="76"/>
        <v>33</v>
      </c>
      <c r="J284" s="3">
        <f t="shared" si="77"/>
        <v>116.30315423121182</v>
      </c>
      <c r="K284" s="3">
        <f t="shared" si="78"/>
        <v>4937.1551971435547</v>
      </c>
      <c r="L284" s="7">
        <f t="shared" si="79"/>
        <v>0.2226284294545755</v>
      </c>
      <c r="M284" s="3">
        <f t="shared" si="80"/>
        <v>1099.1511075135647</v>
      </c>
      <c r="N284">
        <f t="shared" si="85"/>
        <v>0</v>
      </c>
      <c r="O284" s="3">
        <f t="shared" si="81"/>
        <v>4937.1551971435547</v>
      </c>
      <c r="P284" s="3">
        <f t="shared" si="82"/>
        <v>6994.6634521484366</v>
      </c>
      <c r="R284" s="3">
        <f t="shared" si="83"/>
        <v>11931.818649291992</v>
      </c>
      <c r="S284" s="3">
        <f t="shared" si="74"/>
        <v>1931.8186492919922</v>
      </c>
      <c r="T284" s="7">
        <f t="shared" si="84"/>
        <v>0.1931818649291992</v>
      </c>
    </row>
    <row r="285" spans="1:20" x14ac:dyDescent="0.3">
      <c r="A285" s="2">
        <v>44503</v>
      </c>
      <c r="B285">
        <v>150.38999938964841</v>
      </c>
      <c r="C285">
        <v>151.9700012207031</v>
      </c>
      <c r="D285">
        <v>149.82000732421881</v>
      </c>
      <c r="E285">
        <v>151.49000549316409</v>
      </c>
      <c r="F285">
        <v>151.07676696777341</v>
      </c>
      <c r="G285" s="7">
        <f t="shared" si="75"/>
        <v>9.7987830767316542E-3</v>
      </c>
      <c r="I285" s="6">
        <f t="shared" si="76"/>
        <v>33</v>
      </c>
      <c r="J285" s="3">
        <f t="shared" si="77"/>
        <v>116.30315423121182</v>
      </c>
      <c r="K285" s="3">
        <f t="shared" si="78"/>
        <v>4985.5333099365225</v>
      </c>
      <c r="L285" s="7">
        <f t="shared" si="79"/>
        <v>0.23017180890546352</v>
      </c>
      <c r="M285" s="3">
        <f t="shared" si="80"/>
        <v>1147.5292203065324</v>
      </c>
      <c r="N285">
        <f t="shared" si="85"/>
        <v>0</v>
      </c>
      <c r="O285" s="3">
        <f t="shared" si="81"/>
        <v>4985.5333099365225</v>
      </c>
      <c r="P285" s="3">
        <f t="shared" si="82"/>
        <v>6994.6634521484366</v>
      </c>
      <c r="R285" s="3">
        <f t="shared" si="83"/>
        <v>11980.196762084959</v>
      </c>
      <c r="S285" s="3">
        <f t="shared" si="74"/>
        <v>1980.1967620849591</v>
      </c>
      <c r="T285" s="7">
        <f t="shared" si="84"/>
        <v>0.19801967620849581</v>
      </c>
    </row>
    <row r="286" spans="1:20" x14ac:dyDescent="0.3">
      <c r="A286" s="2">
        <v>44504</v>
      </c>
      <c r="B286">
        <v>151.58000183105469</v>
      </c>
      <c r="C286">
        <v>152.42999267578119</v>
      </c>
      <c r="D286">
        <v>150.63999938964841</v>
      </c>
      <c r="E286">
        <v>150.96000671386719</v>
      </c>
      <c r="F286">
        <v>150.54820251464841</v>
      </c>
      <c r="G286" s="7">
        <f t="shared" si="75"/>
        <v>-3.4986481623461296E-3</v>
      </c>
      <c r="I286" s="6">
        <f t="shared" si="76"/>
        <v>33</v>
      </c>
      <c r="J286" s="3">
        <f t="shared" si="77"/>
        <v>116.30315423121182</v>
      </c>
      <c r="K286" s="3">
        <f t="shared" si="78"/>
        <v>4968.0906829833975</v>
      </c>
      <c r="L286" s="7">
        <f t="shared" si="79"/>
        <v>0.22746899472349746</v>
      </c>
      <c r="M286" s="3">
        <f t="shared" si="80"/>
        <v>1130.0865933534074</v>
      </c>
      <c r="N286">
        <f t="shared" si="85"/>
        <v>0</v>
      </c>
      <c r="O286" s="3">
        <f t="shared" si="81"/>
        <v>4968.0906829833975</v>
      </c>
      <c r="P286" s="3">
        <f t="shared" si="82"/>
        <v>6994.6634521484366</v>
      </c>
      <c r="R286" s="3">
        <f t="shared" si="83"/>
        <v>11962.754135131834</v>
      </c>
      <c r="S286" s="3">
        <f t="shared" si="74"/>
        <v>1962.7541351318341</v>
      </c>
      <c r="T286" s="7">
        <f t="shared" si="84"/>
        <v>0.19627541351318345</v>
      </c>
    </row>
    <row r="287" spans="1:20" x14ac:dyDescent="0.3">
      <c r="A287" s="2">
        <v>44505</v>
      </c>
      <c r="B287">
        <v>151.88999938964841</v>
      </c>
      <c r="C287">
        <v>152.19999694824219</v>
      </c>
      <c r="D287">
        <v>150.05999755859381</v>
      </c>
      <c r="E287">
        <v>151.2799987792969</v>
      </c>
      <c r="F287">
        <v>151.08750915527341</v>
      </c>
      <c r="G287" s="7">
        <f t="shared" si="75"/>
        <v>3.5822854847604724E-3</v>
      </c>
      <c r="I287" s="6">
        <f t="shared" si="76"/>
        <v>33</v>
      </c>
      <c r="J287" s="3">
        <f t="shared" si="77"/>
        <v>116.30315423121182</v>
      </c>
      <c r="K287" s="3">
        <f t="shared" si="78"/>
        <v>4985.8878021240225</v>
      </c>
      <c r="L287" s="7">
        <f t="shared" si="79"/>
        <v>0.23022654300504442</v>
      </c>
      <c r="M287" s="3">
        <f t="shared" si="80"/>
        <v>1147.8837124940326</v>
      </c>
      <c r="N287">
        <f t="shared" si="85"/>
        <v>0</v>
      </c>
      <c r="O287" s="3">
        <f t="shared" si="81"/>
        <v>4985.8878021240225</v>
      </c>
      <c r="P287" s="3">
        <f t="shared" si="82"/>
        <v>6994.6634521484366</v>
      </c>
      <c r="R287" s="3">
        <f t="shared" si="83"/>
        <v>11980.551254272459</v>
      </c>
      <c r="S287" s="3">
        <f t="shared" si="74"/>
        <v>1980.5512542724591</v>
      </c>
      <c r="T287" s="7">
        <f t="shared" si="84"/>
        <v>0.19805512542724601</v>
      </c>
    </row>
    <row r="288" spans="1:20" x14ac:dyDescent="0.3">
      <c r="A288" s="2">
        <v>44508</v>
      </c>
      <c r="B288">
        <v>151.4100036621094</v>
      </c>
      <c r="C288">
        <v>151.57000732421881</v>
      </c>
      <c r="D288">
        <v>150.1600036621094</v>
      </c>
      <c r="E288">
        <v>150.44000244140619</v>
      </c>
      <c r="F288">
        <v>150.24858093261719</v>
      </c>
      <c r="G288" s="7">
        <f t="shared" si="75"/>
        <v>-5.5525981422729354E-3</v>
      </c>
      <c r="I288" s="6">
        <f t="shared" si="76"/>
        <v>33</v>
      </c>
      <c r="J288" s="3">
        <f t="shared" si="77"/>
        <v>116.30315423121182</v>
      </c>
      <c r="K288" s="3">
        <f t="shared" si="78"/>
        <v>4958.2031707763672</v>
      </c>
      <c r="L288" s="7">
        <f t="shared" si="79"/>
        <v>0.22592843466940338</v>
      </c>
      <c r="M288" s="3">
        <f t="shared" si="80"/>
        <v>1120.1990811463772</v>
      </c>
      <c r="N288">
        <f t="shared" si="85"/>
        <v>0</v>
      </c>
      <c r="O288" s="3">
        <f t="shared" si="81"/>
        <v>4958.2031707763672</v>
      </c>
      <c r="P288" s="3">
        <f t="shared" si="82"/>
        <v>6994.6634521484366</v>
      </c>
      <c r="R288" s="3">
        <f t="shared" si="83"/>
        <v>11952.866622924805</v>
      </c>
      <c r="S288" s="3">
        <f t="shared" si="74"/>
        <v>1952.8666229248047</v>
      </c>
      <c r="T288" s="7">
        <f t="shared" si="84"/>
        <v>0.19528666229248048</v>
      </c>
    </row>
    <row r="289" spans="1:20" x14ac:dyDescent="0.3">
      <c r="A289" s="2">
        <v>44509</v>
      </c>
      <c r="B289">
        <v>150.19999694824219</v>
      </c>
      <c r="C289">
        <v>151.42999267578119</v>
      </c>
      <c r="D289">
        <v>150.05999755859381</v>
      </c>
      <c r="E289">
        <v>150.80999755859381</v>
      </c>
      <c r="F289">
        <v>150.61810302734381</v>
      </c>
      <c r="G289" s="7">
        <f t="shared" si="75"/>
        <v>2.4594048904351684E-3</v>
      </c>
      <c r="I289" s="6">
        <f t="shared" si="76"/>
        <v>33</v>
      </c>
      <c r="J289" s="3">
        <f t="shared" si="77"/>
        <v>116.30315423121182</v>
      </c>
      <c r="K289" s="3">
        <f t="shared" si="78"/>
        <v>4970.3973999023456</v>
      </c>
      <c r="L289" s="7">
        <f t="shared" si="79"/>
        <v>0.22782751944434143</v>
      </c>
      <c r="M289" s="3">
        <f t="shared" si="80"/>
        <v>1132.3933102723556</v>
      </c>
      <c r="N289">
        <f t="shared" si="85"/>
        <v>0</v>
      </c>
      <c r="O289" s="3">
        <f t="shared" si="81"/>
        <v>4970.3973999023456</v>
      </c>
      <c r="P289" s="3">
        <f t="shared" si="82"/>
        <v>6994.6634521484366</v>
      </c>
      <c r="R289" s="3">
        <f t="shared" si="83"/>
        <v>11965.060852050781</v>
      </c>
      <c r="S289" s="3">
        <f t="shared" si="74"/>
        <v>1965.0608520507813</v>
      </c>
      <c r="T289" s="7">
        <f t="shared" si="84"/>
        <v>0.19650608520507817</v>
      </c>
    </row>
    <row r="290" spans="1:20" x14ac:dyDescent="0.3">
      <c r="A290" s="2">
        <v>44510</v>
      </c>
      <c r="B290">
        <v>150.02000427246091</v>
      </c>
      <c r="C290">
        <v>150.1300048828125</v>
      </c>
      <c r="D290">
        <v>147.8500061035156</v>
      </c>
      <c r="E290">
        <v>147.91999816894531</v>
      </c>
      <c r="F290">
        <v>147.7317810058594</v>
      </c>
      <c r="G290" s="7">
        <f t="shared" si="75"/>
        <v>-1.9163181340561719E-2</v>
      </c>
      <c r="I290" s="6">
        <f t="shared" si="76"/>
        <v>33</v>
      </c>
      <c r="J290" s="3">
        <f t="shared" si="77"/>
        <v>116.30315423121182</v>
      </c>
      <c r="K290" s="3">
        <f t="shared" si="78"/>
        <v>4875.1487731933603</v>
      </c>
      <c r="L290" s="7">
        <f t="shared" si="79"/>
        <v>0.21274113505340497</v>
      </c>
      <c r="M290" s="3">
        <f t="shared" si="80"/>
        <v>1037.1446835633703</v>
      </c>
      <c r="N290">
        <f t="shared" si="85"/>
        <v>0</v>
      </c>
      <c r="O290" s="3">
        <f t="shared" si="81"/>
        <v>4875.1487731933603</v>
      </c>
      <c r="P290" s="3">
        <f t="shared" si="82"/>
        <v>6994.6634521484366</v>
      </c>
      <c r="R290" s="3">
        <f t="shared" si="83"/>
        <v>11869.812225341797</v>
      </c>
      <c r="S290" s="3">
        <f t="shared" si="74"/>
        <v>1869.8122253417969</v>
      </c>
      <c r="T290" s="7">
        <f t="shared" si="84"/>
        <v>0.18698122253417959</v>
      </c>
    </row>
    <row r="291" spans="1:20" x14ac:dyDescent="0.3">
      <c r="A291" s="2">
        <v>44511</v>
      </c>
      <c r="B291">
        <v>148.96000671386719</v>
      </c>
      <c r="C291">
        <v>149.42999267578119</v>
      </c>
      <c r="D291">
        <v>147.67999267578119</v>
      </c>
      <c r="E291">
        <v>147.8699951171875</v>
      </c>
      <c r="F291">
        <v>147.68183898925781</v>
      </c>
      <c r="G291" s="7">
        <f t="shared" si="75"/>
        <v>-3.380587187236106E-4</v>
      </c>
      <c r="I291" s="6">
        <f t="shared" si="76"/>
        <v>33</v>
      </c>
      <c r="J291" s="3">
        <f t="shared" si="77"/>
        <v>116.30315423121182</v>
      </c>
      <c r="K291" s="3">
        <f t="shared" si="78"/>
        <v>4873.5006866455078</v>
      </c>
      <c r="L291" s="7">
        <f t="shared" si="79"/>
        <v>0.21247490532893787</v>
      </c>
      <c r="M291" s="3">
        <f t="shared" si="80"/>
        <v>1035.4965970155179</v>
      </c>
      <c r="N291">
        <f t="shared" si="85"/>
        <v>0</v>
      </c>
      <c r="O291" s="3">
        <f t="shared" si="81"/>
        <v>4873.5006866455078</v>
      </c>
      <c r="P291" s="3">
        <f t="shared" si="82"/>
        <v>6994.6634521484366</v>
      </c>
      <c r="R291" s="3">
        <f t="shared" si="83"/>
        <v>11868.164138793945</v>
      </c>
      <c r="S291" s="3">
        <f t="shared" si="74"/>
        <v>1868.1641387939453</v>
      </c>
      <c r="T291" s="7">
        <f t="shared" si="84"/>
        <v>0.18681641387939463</v>
      </c>
    </row>
    <row r="292" spans="1:20" x14ac:dyDescent="0.3">
      <c r="A292" s="2">
        <v>44512</v>
      </c>
      <c r="B292">
        <v>148.42999267578119</v>
      </c>
      <c r="C292">
        <v>150.3999938964844</v>
      </c>
      <c r="D292">
        <v>147.47999572753909</v>
      </c>
      <c r="E292">
        <v>149.99000549316409</v>
      </c>
      <c r="F292">
        <v>149.79914855957031</v>
      </c>
      <c r="G292" s="7">
        <f t="shared" si="75"/>
        <v>1.4336966446270472E-2</v>
      </c>
      <c r="I292" s="6">
        <f t="shared" si="76"/>
        <v>33</v>
      </c>
      <c r="J292" s="3">
        <f t="shared" si="77"/>
        <v>116.30315423121182</v>
      </c>
      <c r="K292" s="3">
        <f t="shared" si="78"/>
        <v>4943.3719024658203</v>
      </c>
      <c r="L292" s="7">
        <f t="shared" si="79"/>
        <v>0.22360603948985869</v>
      </c>
      <c r="M292" s="3">
        <f t="shared" si="80"/>
        <v>1105.3678128358301</v>
      </c>
      <c r="N292">
        <f t="shared" si="85"/>
        <v>0</v>
      </c>
      <c r="O292" s="3">
        <f t="shared" si="81"/>
        <v>4943.3719024658203</v>
      </c>
      <c r="P292" s="3">
        <f t="shared" si="82"/>
        <v>6994.6634521484366</v>
      </c>
      <c r="R292" s="3">
        <f t="shared" si="83"/>
        <v>11938.035354614258</v>
      </c>
      <c r="S292" s="3">
        <f t="shared" si="74"/>
        <v>1938.0353546142578</v>
      </c>
      <c r="T292" s="7">
        <f t="shared" si="84"/>
        <v>0.19380353546142581</v>
      </c>
    </row>
    <row r="293" spans="1:20" x14ac:dyDescent="0.3">
      <c r="A293" s="2">
        <v>44515</v>
      </c>
      <c r="B293">
        <v>150.3699951171875</v>
      </c>
      <c r="C293">
        <v>151.8800048828125</v>
      </c>
      <c r="D293">
        <v>149.42999267578119</v>
      </c>
      <c r="E293">
        <v>150</v>
      </c>
      <c r="F293">
        <v>149.80912780761719</v>
      </c>
      <c r="G293" s="7">
        <f t="shared" si="75"/>
        <v>6.6617521814027469E-5</v>
      </c>
      <c r="I293" s="6">
        <f t="shared" si="76"/>
        <v>33</v>
      </c>
      <c r="J293" s="3">
        <f t="shared" si="77"/>
        <v>116.30315423121182</v>
      </c>
      <c r="K293" s="3">
        <f t="shared" si="78"/>
        <v>4943.7012176513672</v>
      </c>
      <c r="L293" s="7">
        <f t="shared" si="79"/>
        <v>0.22365775748613448</v>
      </c>
      <c r="M293" s="3">
        <f t="shared" si="80"/>
        <v>1105.6971280213772</v>
      </c>
      <c r="N293">
        <f t="shared" si="85"/>
        <v>0</v>
      </c>
      <c r="O293" s="3">
        <f t="shared" si="81"/>
        <v>4943.7012176513672</v>
      </c>
      <c r="P293" s="3">
        <f t="shared" si="82"/>
        <v>6994.6634521484366</v>
      </c>
      <c r="R293" s="3">
        <f t="shared" si="83"/>
        <v>11938.364669799805</v>
      </c>
      <c r="S293" s="3">
        <f t="shared" si="74"/>
        <v>1938.3646697998047</v>
      </c>
      <c r="T293" s="7">
        <f t="shared" si="84"/>
        <v>0.19383646697998036</v>
      </c>
    </row>
    <row r="294" spans="1:20" x14ac:dyDescent="0.3">
      <c r="A294" s="2">
        <v>44516</v>
      </c>
      <c r="B294">
        <v>149.94000244140619</v>
      </c>
      <c r="C294">
        <v>151.49000549316409</v>
      </c>
      <c r="D294">
        <v>149.3399963378906</v>
      </c>
      <c r="E294">
        <v>151</v>
      </c>
      <c r="F294">
        <v>150.807861328125</v>
      </c>
      <c r="G294" s="7">
        <f t="shared" si="75"/>
        <v>6.6667067295818061E-3</v>
      </c>
      <c r="I294" s="6">
        <f t="shared" si="76"/>
        <v>33</v>
      </c>
      <c r="J294" s="3">
        <f t="shared" si="77"/>
        <v>116.30315423121182</v>
      </c>
      <c r="K294" s="3">
        <f t="shared" si="78"/>
        <v>4976.659423828125</v>
      </c>
      <c r="L294" s="7">
        <f t="shared" si="79"/>
        <v>0.228799127532473</v>
      </c>
      <c r="M294" s="3">
        <f t="shared" si="80"/>
        <v>1138.6553341981348</v>
      </c>
      <c r="N294">
        <f t="shared" si="85"/>
        <v>0</v>
      </c>
      <c r="O294" s="3">
        <f t="shared" si="81"/>
        <v>4976.659423828125</v>
      </c>
      <c r="P294" s="3">
        <f t="shared" si="82"/>
        <v>6994.6634521484366</v>
      </c>
      <c r="R294" s="3">
        <f t="shared" si="83"/>
        <v>11971.322875976563</v>
      </c>
      <c r="S294" s="3">
        <f t="shared" si="74"/>
        <v>1971.3228759765625</v>
      </c>
      <c r="T294" s="7">
        <f t="shared" si="84"/>
        <v>0.19713228759765622</v>
      </c>
    </row>
    <row r="295" spans="1:20" x14ac:dyDescent="0.3">
      <c r="A295" s="2">
        <v>44517</v>
      </c>
      <c r="B295">
        <v>151</v>
      </c>
      <c r="C295">
        <v>155</v>
      </c>
      <c r="D295">
        <v>150.99000549316409</v>
      </c>
      <c r="E295">
        <v>153.49000549316409</v>
      </c>
      <c r="F295">
        <v>153.29469299316409</v>
      </c>
      <c r="G295" s="7">
        <f t="shared" si="75"/>
        <v>1.649006651999585E-2</v>
      </c>
      <c r="I295" s="6">
        <f t="shared" si="76"/>
        <v>33</v>
      </c>
      <c r="J295" s="3">
        <f t="shared" si="77"/>
        <v>116.30315423121182</v>
      </c>
      <c r="K295" s="3">
        <f t="shared" si="78"/>
        <v>5058.724868774415</v>
      </c>
      <c r="L295" s="7">
        <f t="shared" si="79"/>
        <v>0.24130997648823915</v>
      </c>
      <c r="M295" s="3">
        <f t="shared" si="80"/>
        <v>1220.7207791444248</v>
      </c>
      <c r="N295">
        <f t="shared" si="85"/>
        <v>0</v>
      </c>
      <c r="O295" s="3">
        <f t="shared" si="81"/>
        <v>5058.724868774415</v>
      </c>
      <c r="P295" s="3">
        <f t="shared" si="82"/>
        <v>6994.6634521484366</v>
      </c>
      <c r="R295" s="3">
        <f t="shared" si="83"/>
        <v>12053.388320922852</v>
      </c>
      <c r="S295" s="3">
        <f t="shared" si="74"/>
        <v>2053.3883209228516</v>
      </c>
      <c r="T295" s="7">
        <f t="shared" si="84"/>
        <v>0.2053388320922851</v>
      </c>
    </row>
    <row r="296" spans="1:20" x14ac:dyDescent="0.3">
      <c r="A296" s="2">
        <v>44518</v>
      </c>
      <c r="B296">
        <v>153.71000671386719</v>
      </c>
      <c r="C296">
        <v>158.66999816894531</v>
      </c>
      <c r="D296">
        <v>153.05000305175781</v>
      </c>
      <c r="E296">
        <v>157.8699951171875</v>
      </c>
      <c r="F296">
        <v>157.66911315917969</v>
      </c>
      <c r="G296" s="7">
        <f t="shared" si="75"/>
        <v>2.8536018309587963E-2</v>
      </c>
      <c r="I296" s="6">
        <f t="shared" si="76"/>
        <v>33</v>
      </c>
      <c r="J296" s="3">
        <f t="shared" si="77"/>
        <v>116.30315423121182</v>
      </c>
      <c r="K296" s="3">
        <f t="shared" si="78"/>
        <v>5203.0807342529297</v>
      </c>
      <c r="L296" s="7">
        <f t="shared" si="79"/>
        <v>0.26235930487035586</v>
      </c>
      <c r="M296" s="3">
        <f t="shared" si="80"/>
        <v>1365.0766446229393</v>
      </c>
      <c r="N296">
        <f t="shared" si="85"/>
        <v>-1</v>
      </c>
      <c r="O296" s="3">
        <f t="shared" si="81"/>
        <v>5045.41162109375</v>
      </c>
      <c r="P296" s="3">
        <f t="shared" si="82"/>
        <v>7152.3325653076163</v>
      </c>
      <c r="R296" s="3">
        <f t="shared" si="83"/>
        <v>12197.744186401367</v>
      </c>
      <c r="S296" s="3">
        <f t="shared" si="74"/>
        <v>2197.7441864013672</v>
      </c>
      <c r="T296" s="7">
        <f t="shared" si="84"/>
        <v>0.21977441864013669</v>
      </c>
    </row>
    <row r="297" spans="1:20" x14ac:dyDescent="0.3">
      <c r="A297" s="2">
        <v>44519</v>
      </c>
      <c r="B297">
        <v>157.6499938964844</v>
      </c>
      <c r="C297">
        <v>161.02000427246091</v>
      </c>
      <c r="D297">
        <v>156.5299987792969</v>
      </c>
      <c r="E297">
        <v>160.55000305175781</v>
      </c>
      <c r="F297">
        <v>160.34571838378909</v>
      </c>
      <c r="G297" s="7">
        <f t="shared" si="75"/>
        <v>1.6976091074395461E-2</v>
      </c>
      <c r="I297" s="6">
        <f t="shared" si="76"/>
        <v>32</v>
      </c>
      <c r="J297" s="3">
        <f t="shared" si="77"/>
        <v>116.30315423121182</v>
      </c>
      <c r="K297" s="3">
        <f t="shared" si="78"/>
        <v>5131.0629882812509</v>
      </c>
      <c r="L297" s="7">
        <f t="shared" si="79"/>
        <v>0.27467253005883796</v>
      </c>
      <c r="M297" s="3">
        <f t="shared" si="80"/>
        <v>1409.3620528824729</v>
      </c>
      <c r="N297">
        <f t="shared" si="85"/>
        <v>0</v>
      </c>
      <c r="O297" s="3">
        <f t="shared" si="81"/>
        <v>5131.0629882812509</v>
      </c>
      <c r="P297" s="3">
        <f t="shared" si="82"/>
        <v>7152.3325653076163</v>
      </c>
      <c r="R297" s="3">
        <f t="shared" si="83"/>
        <v>12283.395553588867</v>
      </c>
      <c r="S297" s="3">
        <f t="shared" si="74"/>
        <v>2283.3955535888672</v>
      </c>
      <c r="T297" s="7">
        <f t="shared" si="84"/>
        <v>0.22833955535888673</v>
      </c>
    </row>
    <row r="298" spans="1:20" x14ac:dyDescent="0.3">
      <c r="A298" s="2">
        <v>44522</v>
      </c>
      <c r="B298">
        <v>161.67999267578119</v>
      </c>
      <c r="C298">
        <v>165.69999694824219</v>
      </c>
      <c r="D298">
        <v>161</v>
      </c>
      <c r="E298">
        <v>161.02000427246091</v>
      </c>
      <c r="F298">
        <v>160.81510925292969</v>
      </c>
      <c r="G298" s="7">
        <f t="shared" si="75"/>
        <v>2.9273676520449321E-3</v>
      </c>
      <c r="I298" s="6">
        <f t="shared" si="76"/>
        <v>32</v>
      </c>
      <c r="J298" s="3">
        <f t="shared" si="77"/>
        <v>116.30315423121182</v>
      </c>
      <c r="K298" s="3">
        <f t="shared" si="78"/>
        <v>5146.08349609375</v>
      </c>
      <c r="L298" s="7">
        <f t="shared" si="79"/>
        <v>0.27678963269371382</v>
      </c>
      <c r="M298" s="3">
        <f t="shared" si="80"/>
        <v>1424.3825606949717</v>
      </c>
      <c r="N298">
        <f t="shared" si="85"/>
        <v>0</v>
      </c>
      <c r="O298" s="3">
        <f t="shared" si="81"/>
        <v>5146.08349609375</v>
      </c>
      <c r="P298" s="3">
        <f t="shared" si="82"/>
        <v>7152.3325653076163</v>
      </c>
      <c r="R298" s="3">
        <f t="shared" si="83"/>
        <v>12298.416061401367</v>
      </c>
      <c r="S298" s="3">
        <f t="shared" si="74"/>
        <v>2298.4160614013672</v>
      </c>
      <c r="T298" s="7">
        <f t="shared" si="84"/>
        <v>0.22984160614013671</v>
      </c>
    </row>
    <row r="299" spans="1:20" x14ac:dyDescent="0.3">
      <c r="A299" s="2">
        <v>44523</v>
      </c>
      <c r="B299">
        <v>161.1199951171875</v>
      </c>
      <c r="C299">
        <v>161.80000305175781</v>
      </c>
      <c r="D299">
        <v>159.05999755859381</v>
      </c>
      <c r="E299">
        <v>161.4100036621094</v>
      </c>
      <c r="F299">
        <v>161.2046203613281</v>
      </c>
      <c r="G299" s="7">
        <f t="shared" si="75"/>
        <v>2.422105175365008E-3</v>
      </c>
      <c r="I299" s="6">
        <f t="shared" si="76"/>
        <v>32</v>
      </c>
      <c r="J299" s="3">
        <f t="shared" si="77"/>
        <v>116.30315423121182</v>
      </c>
      <c r="K299" s="3">
        <f t="shared" si="78"/>
        <v>5158.5478515624991</v>
      </c>
      <c r="L299" s="7">
        <f t="shared" si="79"/>
        <v>0.27853709173764996</v>
      </c>
      <c r="M299" s="3">
        <f t="shared" si="80"/>
        <v>1436.8469161637208</v>
      </c>
      <c r="N299">
        <f t="shared" si="85"/>
        <v>0</v>
      </c>
      <c r="O299" s="3">
        <f t="shared" si="81"/>
        <v>5158.5478515624991</v>
      </c>
      <c r="P299" s="3">
        <f t="shared" si="82"/>
        <v>7152.3325653076163</v>
      </c>
      <c r="R299" s="3">
        <f t="shared" si="83"/>
        <v>12310.880416870115</v>
      </c>
      <c r="S299" s="3">
        <f t="shared" si="74"/>
        <v>2310.8804168701154</v>
      </c>
      <c r="T299" s="7">
        <f t="shared" si="84"/>
        <v>0.23108804168701158</v>
      </c>
    </row>
    <row r="300" spans="1:20" x14ac:dyDescent="0.3">
      <c r="A300" s="2">
        <v>44524</v>
      </c>
      <c r="B300">
        <v>160.75</v>
      </c>
      <c r="C300">
        <v>162.13999938964841</v>
      </c>
      <c r="D300">
        <v>159.63999938964841</v>
      </c>
      <c r="E300">
        <v>161.94000244140619</v>
      </c>
      <c r="F300">
        <v>161.73394775390619</v>
      </c>
      <c r="G300" s="7">
        <f t="shared" si="75"/>
        <v>3.2835745736794486E-3</v>
      </c>
      <c r="I300" s="6">
        <f t="shared" si="76"/>
        <v>32</v>
      </c>
      <c r="J300" s="3">
        <f t="shared" si="77"/>
        <v>116.30315423121182</v>
      </c>
      <c r="K300" s="3">
        <f t="shared" si="78"/>
        <v>5175.4863281249982</v>
      </c>
      <c r="L300" s="7">
        <f t="shared" si="79"/>
        <v>0.28089831574396307</v>
      </c>
      <c r="M300" s="3">
        <f t="shared" si="80"/>
        <v>1453.7853927262197</v>
      </c>
      <c r="N300">
        <f t="shared" si="85"/>
        <v>-1</v>
      </c>
      <c r="O300" s="3">
        <f t="shared" si="81"/>
        <v>5013.7523803710919</v>
      </c>
      <c r="P300" s="3">
        <f t="shared" si="82"/>
        <v>7314.0665130615225</v>
      </c>
      <c r="R300" s="3">
        <f t="shared" si="83"/>
        <v>12327.818893432614</v>
      </c>
      <c r="S300" s="3">
        <f t="shared" si="74"/>
        <v>2327.8188934326135</v>
      </c>
      <c r="T300" s="7">
        <f t="shared" si="84"/>
        <v>0.23278188934326138</v>
      </c>
    </row>
    <row r="301" spans="1:20" x14ac:dyDescent="0.3">
      <c r="A301" s="2">
        <v>44526</v>
      </c>
      <c r="B301">
        <v>159.57000732421881</v>
      </c>
      <c r="C301">
        <v>160.44999694824219</v>
      </c>
      <c r="D301">
        <v>156.36000061035159</v>
      </c>
      <c r="E301">
        <v>156.80999755859381</v>
      </c>
      <c r="F301">
        <v>156.6104736328125</v>
      </c>
      <c r="G301" s="7">
        <f t="shared" si="75"/>
        <v>-3.1678408845182915E-2</v>
      </c>
      <c r="I301" s="6">
        <f t="shared" si="76"/>
        <v>31</v>
      </c>
      <c r="J301" s="3">
        <f t="shared" si="77"/>
        <v>116.30315423121182</v>
      </c>
      <c r="K301" s="3">
        <f t="shared" si="78"/>
        <v>4854.9246826171875</v>
      </c>
      <c r="L301" s="7">
        <f t="shared" si="79"/>
        <v>0.25737307643998864</v>
      </c>
      <c r="M301" s="3">
        <f t="shared" si="80"/>
        <v>1249.5269014496209</v>
      </c>
      <c r="N301">
        <f t="shared" si="85"/>
        <v>0</v>
      </c>
      <c r="O301" s="3">
        <f t="shared" si="81"/>
        <v>4854.9246826171875</v>
      </c>
      <c r="P301" s="3">
        <f t="shared" si="82"/>
        <v>7314.0665130615225</v>
      </c>
      <c r="R301" s="3">
        <f t="shared" si="83"/>
        <v>12168.991195678711</v>
      </c>
      <c r="S301" s="3">
        <f t="shared" si="74"/>
        <v>2168.9911956787109</v>
      </c>
      <c r="T301" s="7">
        <f t="shared" si="84"/>
        <v>0.21689911956787111</v>
      </c>
    </row>
    <row r="302" spans="1:20" x14ac:dyDescent="0.3">
      <c r="A302" s="2">
        <v>44529</v>
      </c>
      <c r="B302">
        <v>159.3699951171875</v>
      </c>
      <c r="C302">
        <v>161.19000244140619</v>
      </c>
      <c r="D302">
        <v>158.78999328613281</v>
      </c>
      <c r="E302">
        <v>160.24000549316409</v>
      </c>
      <c r="F302">
        <v>160.0361022949219</v>
      </c>
      <c r="G302" s="7">
        <f t="shared" si="75"/>
        <v>2.1873560449993334E-2</v>
      </c>
      <c r="I302" s="6">
        <f t="shared" si="76"/>
        <v>31</v>
      </c>
      <c r="J302" s="3">
        <f t="shared" si="77"/>
        <v>116.30315423121182</v>
      </c>
      <c r="K302" s="3">
        <f t="shared" si="78"/>
        <v>4961.119171142579</v>
      </c>
      <c r="L302" s="7">
        <f t="shared" si="79"/>
        <v>0.27326926510067706</v>
      </c>
      <c r="M302" s="3">
        <f t="shared" si="80"/>
        <v>1355.7213899750127</v>
      </c>
      <c r="N302">
        <f t="shared" si="85"/>
        <v>0</v>
      </c>
      <c r="O302" s="3">
        <f t="shared" si="81"/>
        <v>4961.119171142579</v>
      </c>
      <c r="P302" s="3">
        <f t="shared" si="82"/>
        <v>7314.0665130615225</v>
      </c>
      <c r="R302" s="3">
        <f t="shared" si="83"/>
        <v>12275.185684204102</v>
      </c>
      <c r="S302" s="3">
        <f t="shared" si="74"/>
        <v>2275.1856842041016</v>
      </c>
      <c r="T302" s="7">
        <f t="shared" si="84"/>
        <v>0.22751856842041018</v>
      </c>
    </row>
    <row r="303" spans="1:20" x14ac:dyDescent="0.3">
      <c r="A303" s="2">
        <v>44530</v>
      </c>
      <c r="B303">
        <v>159.99000549316409</v>
      </c>
      <c r="C303">
        <v>165.52000427246091</v>
      </c>
      <c r="D303">
        <v>159.91999816894531</v>
      </c>
      <c r="E303">
        <v>165.30000305175781</v>
      </c>
      <c r="F303">
        <v>165.08967590332031</v>
      </c>
      <c r="G303" s="7">
        <f t="shared" si="75"/>
        <v>3.1577709878771287E-2</v>
      </c>
      <c r="I303" s="6">
        <f t="shared" si="76"/>
        <v>31</v>
      </c>
      <c r="J303" s="3">
        <f t="shared" si="77"/>
        <v>116.30315423121182</v>
      </c>
      <c r="K303" s="3">
        <f t="shared" si="78"/>
        <v>5117.7799530029297</v>
      </c>
      <c r="L303" s="7">
        <f t="shared" si="79"/>
        <v>0.29551527922726561</v>
      </c>
      <c r="M303" s="3">
        <f t="shared" si="80"/>
        <v>1512.3821718353631</v>
      </c>
      <c r="N303">
        <f t="shared" si="85"/>
        <v>0</v>
      </c>
      <c r="O303" s="3">
        <f t="shared" si="81"/>
        <v>5117.7799530029297</v>
      </c>
      <c r="P303" s="3">
        <f t="shared" si="82"/>
        <v>7314.0665130615225</v>
      </c>
      <c r="R303" s="3">
        <f t="shared" si="83"/>
        <v>12431.846466064453</v>
      </c>
      <c r="S303" s="3">
        <f t="shared" si="74"/>
        <v>2431.8464660644531</v>
      </c>
      <c r="T303" s="7">
        <f t="shared" si="84"/>
        <v>0.24318464660644534</v>
      </c>
    </row>
    <row r="304" spans="1:20" x14ac:dyDescent="0.3">
      <c r="A304" s="2">
        <v>44531</v>
      </c>
      <c r="B304">
        <v>167.47999572753909</v>
      </c>
      <c r="C304">
        <v>170.30000305175781</v>
      </c>
      <c r="D304">
        <v>164.5299987792969</v>
      </c>
      <c r="E304">
        <v>164.77000427246091</v>
      </c>
      <c r="F304">
        <v>164.56034851074219</v>
      </c>
      <c r="G304" s="7">
        <f t="shared" si="75"/>
        <v>-3.2063022092799764E-3</v>
      </c>
      <c r="I304" s="6">
        <f t="shared" si="76"/>
        <v>31</v>
      </c>
      <c r="J304" s="3">
        <f t="shared" si="77"/>
        <v>116.30315423121182</v>
      </c>
      <c r="K304" s="3">
        <f t="shared" si="78"/>
        <v>5101.3708038330078</v>
      </c>
      <c r="L304" s="7">
        <f t="shared" si="79"/>
        <v>0.29324922264843301</v>
      </c>
      <c r="M304" s="3">
        <f t="shared" si="80"/>
        <v>1495.9730226654412</v>
      </c>
      <c r="N304">
        <f t="shared" si="85"/>
        <v>0</v>
      </c>
      <c r="O304" s="3">
        <f t="shared" si="81"/>
        <v>5101.3708038330078</v>
      </c>
      <c r="P304" s="3">
        <f t="shared" si="82"/>
        <v>7314.0665130615225</v>
      </c>
      <c r="R304" s="3">
        <f t="shared" si="83"/>
        <v>12415.437316894531</v>
      </c>
      <c r="S304" s="3">
        <f t="shared" si="74"/>
        <v>2415.4373168945313</v>
      </c>
      <c r="T304" s="7">
        <f t="shared" si="84"/>
        <v>0.24154373168945309</v>
      </c>
    </row>
    <row r="305" spans="1:20" x14ac:dyDescent="0.3">
      <c r="A305" s="2">
        <v>44532</v>
      </c>
      <c r="B305">
        <v>158.74000549316409</v>
      </c>
      <c r="C305">
        <v>164.19999694824219</v>
      </c>
      <c r="D305">
        <v>157.80000305175781</v>
      </c>
      <c r="E305">
        <v>163.75999450683591</v>
      </c>
      <c r="F305">
        <v>163.55162048339841</v>
      </c>
      <c r="G305" s="7">
        <f t="shared" si="75"/>
        <v>-6.1298364792775617E-3</v>
      </c>
      <c r="I305" s="6">
        <f t="shared" si="76"/>
        <v>31</v>
      </c>
      <c r="J305" s="3">
        <f t="shared" si="77"/>
        <v>116.30315423121182</v>
      </c>
      <c r="K305" s="3">
        <f t="shared" si="78"/>
        <v>5070.1002349853507</v>
      </c>
      <c r="L305" s="7">
        <f t="shared" si="79"/>
        <v>0.28889023607676589</v>
      </c>
      <c r="M305" s="3">
        <f t="shared" si="80"/>
        <v>1464.7024538177841</v>
      </c>
      <c r="N305">
        <f t="shared" si="85"/>
        <v>0</v>
      </c>
      <c r="O305" s="3">
        <f t="shared" si="81"/>
        <v>5070.1002349853507</v>
      </c>
      <c r="P305" s="3">
        <f t="shared" si="82"/>
        <v>7314.0665130615225</v>
      </c>
      <c r="R305" s="3">
        <f t="shared" si="83"/>
        <v>12384.166748046873</v>
      </c>
      <c r="S305" s="3">
        <f t="shared" si="74"/>
        <v>2384.1667480468732</v>
      </c>
      <c r="T305" s="7">
        <f t="shared" si="84"/>
        <v>0.23841667480468742</v>
      </c>
    </row>
    <row r="306" spans="1:20" x14ac:dyDescent="0.3">
      <c r="A306" s="2">
        <v>44533</v>
      </c>
      <c r="B306">
        <v>164.02000427246091</v>
      </c>
      <c r="C306">
        <v>164.96000671386719</v>
      </c>
      <c r="D306">
        <v>159.7200012207031</v>
      </c>
      <c r="E306">
        <v>161.8399963378906</v>
      </c>
      <c r="F306">
        <v>161.6340637207031</v>
      </c>
      <c r="G306" s="7">
        <f t="shared" si="75"/>
        <v>-1.1724474248727801E-2</v>
      </c>
      <c r="I306" s="6">
        <f t="shared" si="76"/>
        <v>31</v>
      </c>
      <c r="J306" s="3">
        <f t="shared" si="77"/>
        <v>116.30315423121182</v>
      </c>
      <c r="K306" s="3">
        <f t="shared" si="78"/>
        <v>5010.655975341796</v>
      </c>
      <c r="L306" s="7">
        <f t="shared" si="79"/>
        <v>0.28045393678786168</v>
      </c>
      <c r="M306" s="3">
        <f t="shared" si="80"/>
        <v>1405.2581941742294</v>
      </c>
      <c r="N306">
        <f t="shared" si="85"/>
        <v>0</v>
      </c>
      <c r="O306" s="3">
        <f t="shared" si="81"/>
        <v>5010.655975341796</v>
      </c>
      <c r="P306" s="3">
        <f t="shared" si="82"/>
        <v>7314.0665130615225</v>
      </c>
      <c r="R306" s="3">
        <f t="shared" si="83"/>
        <v>12324.722488403318</v>
      </c>
      <c r="S306" s="3">
        <f t="shared" si="74"/>
        <v>2324.7224884033185</v>
      </c>
      <c r="T306" s="7">
        <f t="shared" si="84"/>
        <v>0.23247224884033191</v>
      </c>
    </row>
    <row r="307" spans="1:20" x14ac:dyDescent="0.3">
      <c r="A307" s="2">
        <v>44536</v>
      </c>
      <c r="B307">
        <v>164.28999328613281</v>
      </c>
      <c r="C307">
        <v>167.8800048828125</v>
      </c>
      <c r="D307">
        <v>164.2799987792969</v>
      </c>
      <c r="E307">
        <v>165.32000732421881</v>
      </c>
      <c r="F307">
        <v>165.1096496582031</v>
      </c>
      <c r="G307" s="7">
        <f t="shared" si="75"/>
        <v>2.1502806138102626E-2</v>
      </c>
      <c r="I307" s="6">
        <f t="shared" si="76"/>
        <v>31</v>
      </c>
      <c r="J307" s="3">
        <f t="shared" si="77"/>
        <v>116.30315423121182</v>
      </c>
      <c r="K307" s="3">
        <f t="shared" si="78"/>
        <v>5118.399139404296</v>
      </c>
      <c r="L307" s="7">
        <f t="shared" si="79"/>
        <v>0.29560050262372073</v>
      </c>
      <c r="M307" s="3">
        <f t="shared" si="80"/>
        <v>1513.0013582367294</v>
      </c>
      <c r="N307">
        <f t="shared" si="85"/>
        <v>0</v>
      </c>
      <c r="O307" s="3">
        <f t="shared" si="81"/>
        <v>5118.399139404296</v>
      </c>
      <c r="P307" s="3">
        <f t="shared" si="82"/>
        <v>7314.0665130615225</v>
      </c>
      <c r="R307" s="3">
        <f t="shared" si="83"/>
        <v>12432.465652465818</v>
      </c>
      <c r="S307" s="3">
        <f t="shared" si="74"/>
        <v>2432.4656524658185</v>
      </c>
      <c r="T307" s="7">
        <f t="shared" si="84"/>
        <v>0.24324656524658184</v>
      </c>
    </row>
    <row r="308" spans="1:20" x14ac:dyDescent="0.3">
      <c r="A308" s="2">
        <v>44537</v>
      </c>
      <c r="B308">
        <v>169.08000183105469</v>
      </c>
      <c r="C308">
        <v>171.58000183105469</v>
      </c>
      <c r="D308">
        <v>168.3399963378906</v>
      </c>
      <c r="E308">
        <v>171.17999267578119</v>
      </c>
      <c r="F308">
        <v>170.96217346191409</v>
      </c>
      <c r="G308" s="7">
        <f t="shared" si="75"/>
        <v>3.5446285640036379E-2</v>
      </c>
      <c r="I308" s="6">
        <f t="shared" si="76"/>
        <v>31</v>
      </c>
      <c r="J308" s="3">
        <f t="shared" si="77"/>
        <v>116.30315423121182</v>
      </c>
      <c r="K308" s="3">
        <f t="shared" si="78"/>
        <v>5299.8273773193368</v>
      </c>
      <c r="L308" s="7">
        <f t="shared" si="79"/>
        <v>0.31971411057709131</v>
      </c>
      <c r="M308" s="3">
        <f t="shared" si="80"/>
        <v>1694.4295961517703</v>
      </c>
      <c r="N308">
        <f t="shared" si="85"/>
        <v>-1</v>
      </c>
      <c r="O308" s="3">
        <f t="shared" si="81"/>
        <v>5128.8652038574228</v>
      </c>
      <c r="P308" s="3">
        <f t="shared" si="82"/>
        <v>7485.0286865234366</v>
      </c>
      <c r="R308" s="3">
        <f t="shared" si="83"/>
        <v>12613.893890380859</v>
      </c>
      <c r="S308" s="3">
        <f t="shared" si="74"/>
        <v>2613.8938903808594</v>
      </c>
      <c r="T308" s="7">
        <f t="shared" si="84"/>
        <v>0.26138938903808584</v>
      </c>
    </row>
    <row r="309" spans="1:20" x14ac:dyDescent="0.3">
      <c r="A309" s="2">
        <v>44538</v>
      </c>
      <c r="B309">
        <v>172.1300048828125</v>
      </c>
      <c r="C309">
        <v>175.96000671386719</v>
      </c>
      <c r="D309">
        <v>170.69999694824219</v>
      </c>
      <c r="E309">
        <v>175.08000183105469</v>
      </c>
      <c r="F309">
        <v>174.85722351074219</v>
      </c>
      <c r="G309" s="7">
        <f t="shared" si="75"/>
        <v>2.2783110263252526E-2</v>
      </c>
      <c r="I309" s="6">
        <f t="shared" si="76"/>
        <v>30</v>
      </c>
      <c r="J309" s="3">
        <f t="shared" si="77"/>
        <v>116.30315423121182</v>
      </c>
      <c r="K309" s="3">
        <f t="shared" si="78"/>
        <v>5245.7167053222656</v>
      </c>
      <c r="L309" s="7">
        <f t="shared" si="79"/>
        <v>0.334867888806053</v>
      </c>
      <c r="M309" s="3">
        <f t="shared" si="80"/>
        <v>1756.6220783859112</v>
      </c>
      <c r="N309">
        <f t="shared" si="85"/>
        <v>-1</v>
      </c>
      <c r="O309" s="3">
        <f t="shared" si="81"/>
        <v>5070.8594818115234</v>
      </c>
      <c r="P309" s="3">
        <f t="shared" si="82"/>
        <v>7659.8859100341788</v>
      </c>
      <c r="R309" s="3">
        <f t="shared" si="83"/>
        <v>12730.745391845703</v>
      </c>
      <c r="S309" s="3">
        <f t="shared" si="74"/>
        <v>2730.7453918457031</v>
      </c>
      <c r="T309" s="7">
        <f t="shared" si="84"/>
        <v>0.27307453918457036</v>
      </c>
    </row>
    <row r="310" spans="1:20" x14ac:dyDescent="0.3">
      <c r="A310" s="2">
        <v>44539</v>
      </c>
      <c r="B310">
        <v>174.9100036621094</v>
      </c>
      <c r="C310">
        <v>176.75</v>
      </c>
      <c r="D310">
        <v>173.91999816894531</v>
      </c>
      <c r="E310">
        <v>174.55999755859381</v>
      </c>
      <c r="F310">
        <v>174.33787536621091</v>
      </c>
      <c r="G310" s="7">
        <f t="shared" si="75"/>
        <v>-2.9701269075644854E-3</v>
      </c>
      <c r="I310" s="6">
        <f t="shared" si="76"/>
        <v>29</v>
      </c>
      <c r="J310" s="3">
        <f t="shared" si="77"/>
        <v>116.30315423121182</v>
      </c>
      <c r="K310" s="3">
        <f t="shared" si="78"/>
        <v>5055.7983856201163</v>
      </c>
      <c r="L310" s="7">
        <f t="shared" si="79"/>
        <v>0.33288647698093388</v>
      </c>
      <c r="M310" s="3">
        <f t="shared" si="80"/>
        <v>1683.0069129149736</v>
      </c>
      <c r="N310">
        <f t="shared" si="85"/>
        <v>0</v>
      </c>
      <c r="O310" s="3">
        <f t="shared" si="81"/>
        <v>5055.7983856201163</v>
      </c>
      <c r="P310" s="3">
        <f t="shared" si="82"/>
        <v>7659.8859100341788</v>
      </c>
      <c r="R310" s="3">
        <f t="shared" si="83"/>
        <v>12715.684295654295</v>
      </c>
      <c r="S310" s="3">
        <f t="shared" si="74"/>
        <v>2715.6842956542951</v>
      </c>
      <c r="T310" s="7">
        <f t="shared" si="84"/>
        <v>0.27156842956542948</v>
      </c>
    </row>
    <row r="311" spans="1:20" x14ac:dyDescent="0.3">
      <c r="A311" s="2">
        <v>44540</v>
      </c>
      <c r="B311">
        <v>175.21000671386719</v>
      </c>
      <c r="C311">
        <v>179.6300048828125</v>
      </c>
      <c r="D311">
        <v>174.69000244140619</v>
      </c>
      <c r="E311">
        <v>179.44999694824219</v>
      </c>
      <c r="F311">
        <v>179.22166442871091</v>
      </c>
      <c r="G311" s="7">
        <f t="shared" si="75"/>
        <v>2.8013356548261203E-2</v>
      </c>
      <c r="I311" s="6">
        <f t="shared" si="76"/>
        <v>29</v>
      </c>
      <c r="J311" s="3">
        <f t="shared" si="77"/>
        <v>116.30315423121182</v>
      </c>
      <c r="K311" s="3">
        <f t="shared" si="78"/>
        <v>5197.4282684326163</v>
      </c>
      <c r="L311" s="7">
        <f t="shared" si="79"/>
        <v>0.3510653156696143</v>
      </c>
      <c r="M311" s="3">
        <f t="shared" si="80"/>
        <v>1824.6367957274733</v>
      </c>
      <c r="N311">
        <f t="shared" si="85"/>
        <v>-1</v>
      </c>
      <c r="O311" s="3">
        <f t="shared" si="81"/>
        <v>5018.2066040039053</v>
      </c>
      <c r="P311" s="3">
        <f t="shared" si="82"/>
        <v>7839.1075744628897</v>
      </c>
      <c r="R311" s="3">
        <f t="shared" si="83"/>
        <v>12857.314178466795</v>
      </c>
      <c r="S311" s="3">
        <f t="shared" si="74"/>
        <v>2857.3141784667951</v>
      </c>
      <c r="T311" s="7">
        <f t="shared" si="84"/>
        <v>0.28573141784667944</v>
      </c>
    </row>
    <row r="312" spans="1:20" x14ac:dyDescent="0.3">
      <c r="A312" s="2">
        <v>44543</v>
      </c>
      <c r="B312">
        <v>181.1199951171875</v>
      </c>
      <c r="C312">
        <v>182.1300048828125</v>
      </c>
      <c r="D312">
        <v>175.5299987792969</v>
      </c>
      <c r="E312">
        <v>175.74000549316409</v>
      </c>
      <c r="F312">
        <v>175.5163879394531</v>
      </c>
      <c r="G312" s="7">
        <f t="shared" si="75"/>
        <v>-2.0674266702459199E-2</v>
      </c>
      <c r="I312" s="6">
        <f t="shared" si="76"/>
        <v>28</v>
      </c>
      <c r="J312" s="3">
        <f t="shared" si="77"/>
        <v>116.30315423121182</v>
      </c>
      <c r="K312" s="3">
        <f t="shared" si="78"/>
        <v>4914.4588623046866</v>
      </c>
      <c r="L312" s="7">
        <f t="shared" si="79"/>
        <v>0.33736584032636163</v>
      </c>
      <c r="M312" s="3">
        <f t="shared" si="80"/>
        <v>1657.9705438307558</v>
      </c>
      <c r="N312">
        <f t="shared" si="85"/>
        <v>0</v>
      </c>
      <c r="O312" s="3">
        <f t="shared" si="81"/>
        <v>4914.4588623046866</v>
      </c>
      <c r="P312" s="3">
        <f t="shared" si="82"/>
        <v>7839.1075744628897</v>
      </c>
      <c r="R312" s="3">
        <f t="shared" si="83"/>
        <v>12753.566436767576</v>
      </c>
      <c r="S312" s="3">
        <f t="shared" si="74"/>
        <v>2753.5664367675763</v>
      </c>
      <c r="T312" s="7">
        <f t="shared" si="84"/>
        <v>0.27535664367675761</v>
      </c>
    </row>
    <row r="313" spans="1:20" x14ac:dyDescent="0.3">
      <c r="A313" s="2">
        <v>44544</v>
      </c>
      <c r="B313">
        <v>175.25</v>
      </c>
      <c r="C313">
        <v>177.74000549316409</v>
      </c>
      <c r="D313">
        <v>172.21000671386719</v>
      </c>
      <c r="E313">
        <v>174.33000183105469</v>
      </c>
      <c r="F313">
        <v>174.1081848144531</v>
      </c>
      <c r="G313" s="7">
        <f t="shared" si="75"/>
        <v>-8.0232002352155218E-3</v>
      </c>
      <c r="I313" s="6">
        <f t="shared" si="76"/>
        <v>28</v>
      </c>
      <c r="J313" s="3">
        <f t="shared" si="77"/>
        <v>116.30315423121182</v>
      </c>
      <c r="K313" s="3">
        <f t="shared" si="78"/>
        <v>4875.0291748046866</v>
      </c>
      <c r="L313" s="7">
        <f t="shared" si="79"/>
        <v>0.33200639386852515</v>
      </c>
      <c r="M313" s="3">
        <f t="shared" si="80"/>
        <v>1618.540856330756</v>
      </c>
      <c r="N313">
        <f t="shared" si="85"/>
        <v>0</v>
      </c>
      <c r="O313" s="3">
        <f t="shared" si="81"/>
        <v>4875.0291748046866</v>
      </c>
      <c r="P313" s="3">
        <f t="shared" si="82"/>
        <v>7839.1075744628897</v>
      </c>
      <c r="R313" s="3">
        <f t="shared" si="83"/>
        <v>12714.136749267576</v>
      </c>
      <c r="S313" s="3">
        <f t="shared" si="74"/>
        <v>2714.1367492675763</v>
      </c>
      <c r="T313" s="7">
        <f t="shared" si="84"/>
        <v>0.27141367492675772</v>
      </c>
    </row>
    <row r="314" spans="1:20" x14ac:dyDescent="0.3">
      <c r="A314" s="2">
        <v>44545</v>
      </c>
      <c r="B314">
        <v>175.11000061035159</v>
      </c>
      <c r="C314">
        <v>179.5</v>
      </c>
      <c r="D314">
        <v>172.30999755859381</v>
      </c>
      <c r="E314">
        <v>179.30000305175781</v>
      </c>
      <c r="F314">
        <v>179.07185363769531</v>
      </c>
      <c r="G314" s="7">
        <f t="shared" si="75"/>
        <v>2.850910672885365E-2</v>
      </c>
      <c r="I314" s="6">
        <f t="shared" si="76"/>
        <v>28</v>
      </c>
      <c r="J314" s="3">
        <f t="shared" si="77"/>
        <v>116.30315423121182</v>
      </c>
      <c r="K314" s="3">
        <f t="shared" si="78"/>
        <v>5014.0119018554688</v>
      </c>
      <c r="L314" s="7">
        <f t="shared" si="79"/>
        <v>0.35052241952819341</v>
      </c>
      <c r="M314" s="3">
        <f t="shared" si="80"/>
        <v>1757.5235833815375</v>
      </c>
      <c r="N314">
        <f t="shared" si="85"/>
        <v>0</v>
      </c>
      <c r="O314" s="3">
        <f t="shared" si="81"/>
        <v>5014.0119018554688</v>
      </c>
      <c r="P314" s="3">
        <f t="shared" si="82"/>
        <v>7839.1075744628897</v>
      </c>
      <c r="R314" s="3">
        <f t="shared" si="83"/>
        <v>12853.119476318359</v>
      </c>
      <c r="S314" s="3">
        <f t="shared" si="74"/>
        <v>2853.1194763183594</v>
      </c>
      <c r="T314" s="7">
        <f t="shared" si="84"/>
        <v>0.28531194763183598</v>
      </c>
    </row>
    <row r="315" spans="1:20" x14ac:dyDescent="0.3">
      <c r="A315" s="2">
        <v>44546</v>
      </c>
      <c r="B315">
        <v>179.2799987792969</v>
      </c>
      <c r="C315">
        <v>181.13999938964841</v>
      </c>
      <c r="D315">
        <v>170.75</v>
      </c>
      <c r="E315">
        <v>172.25999450683591</v>
      </c>
      <c r="F315">
        <v>172.0408020019531</v>
      </c>
      <c r="G315" s="7">
        <f t="shared" si="75"/>
        <v>-3.926385689829115E-2</v>
      </c>
      <c r="I315" s="6">
        <f t="shared" si="76"/>
        <v>28</v>
      </c>
      <c r="J315" s="3">
        <f t="shared" si="77"/>
        <v>116.30315423121182</v>
      </c>
      <c r="K315" s="3">
        <f t="shared" si="78"/>
        <v>4817.1424560546866</v>
      </c>
      <c r="L315" s="7">
        <f t="shared" si="79"/>
        <v>0.32397923703069298</v>
      </c>
      <c r="M315" s="3">
        <f t="shared" si="80"/>
        <v>1560.6541375807558</v>
      </c>
      <c r="N315">
        <f t="shared" si="85"/>
        <v>1</v>
      </c>
      <c r="O315" s="3">
        <f t="shared" si="81"/>
        <v>4989.1832580566397</v>
      </c>
      <c r="P315" s="3">
        <f t="shared" si="82"/>
        <v>7667.0667724609366</v>
      </c>
      <c r="R315" s="3">
        <f t="shared" si="83"/>
        <v>12656.250030517576</v>
      </c>
      <c r="S315" s="3">
        <f t="shared" si="74"/>
        <v>2656.2500305175763</v>
      </c>
      <c r="T315" s="7">
        <f t="shared" si="84"/>
        <v>0.26562500305175774</v>
      </c>
    </row>
    <row r="316" spans="1:20" x14ac:dyDescent="0.3">
      <c r="A316" s="2">
        <v>44547</v>
      </c>
      <c r="B316">
        <v>169.92999267578119</v>
      </c>
      <c r="C316">
        <v>173.4700012207031</v>
      </c>
      <c r="D316">
        <v>169.69000244140619</v>
      </c>
      <c r="E316">
        <v>171.13999938964841</v>
      </c>
      <c r="F316">
        <v>170.9222412109375</v>
      </c>
      <c r="G316" s="7">
        <f t="shared" si="75"/>
        <v>-6.5017180691990806E-3</v>
      </c>
      <c r="I316" s="6">
        <f t="shared" si="76"/>
        <v>29</v>
      </c>
      <c r="J316" s="3">
        <f t="shared" si="77"/>
        <v>118.22514208537531</v>
      </c>
      <c r="K316" s="3">
        <f t="shared" si="78"/>
        <v>4956.7449951171875</v>
      </c>
      <c r="L316" s="7">
        <f t="shared" si="79"/>
        <v>0.30831036822485824</v>
      </c>
      <c r="M316" s="3">
        <f t="shared" si="80"/>
        <v>1528.2158746413033</v>
      </c>
      <c r="N316">
        <f t="shared" si="85"/>
        <v>0</v>
      </c>
      <c r="O316" s="3">
        <f t="shared" si="81"/>
        <v>4956.7449951171875</v>
      </c>
      <c r="P316" s="3">
        <f t="shared" si="82"/>
        <v>7667.0667724609366</v>
      </c>
      <c r="R316" s="3">
        <f t="shared" si="83"/>
        <v>12623.811767578125</v>
      </c>
      <c r="S316" s="3">
        <f t="shared" si="74"/>
        <v>2623.811767578125</v>
      </c>
      <c r="T316" s="7">
        <f t="shared" si="84"/>
        <v>0.26238117675781258</v>
      </c>
    </row>
    <row r="317" spans="1:20" x14ac:dyDescent="0.3">
      <c r="A317" s="2">
        <v>44550</v>
      </c>
      <c r="B317">
        <v>168.2799987792969</v>
      </c>
      <c r="C317">
        <v>170.58000183105469</v>
      </c>
      <c r="D317">
        <v>167.46000671386719</v>
      </c>
      <c r="E317">
        <v>169.75</v>
      </c>
      <c r="F317">
        <v>169.53399658203119</v>
      </c>
      <c r="G317" s="7">
        <f t="shared" si="75"/>
        <v>-8.1220829955830354E-3</v>
      </c>
      <c r="I317" s="6">
        <f t="shared" si="76"/>
        <v>29</v>
      </c>
      <c r="J317" s="3">
        <f t="shared" si="77"/>
        <v>118.22514208537531</v>
      </c>
      <c r="K317" s="3">
        <f t="shared" si="78"/>
        <v>4916.4859008789044</v>
      </c>
      <c r="L317" s="7">
        <f t="shared" si="79"/>
        <v>0.30264640444448809</v>
      </c>
      <c r="M317" s="3">
        <f t="shared" si="80"/>
        <v>1487.9567804030203</v>
      </c>
      <c r="N317">
        <f t="shared" si="85"/>
        <v>0</v>
      </c>
      <c r="O317" s="3">
        <f t="shared" si="81"/>
        <v>4916.4859008789044</v>
      </c>
      <c r="P317" s="3">
        <f t="shared" si="82"/>
        <v>7667.0667724609366</v>
      </c>
      <c r="R317" s="3">
        <f t="shared" si="83"/>
        <v>12583.55267333984</v>
      </c>
      <c r="S317" s="3">
        <f t="shared" si="74"/>
        <v>2583.5526733398401</v>
      </c>
      <c r="T317" s="7">
        <f t="shared" si="84"/>
        <v>0.25835526733398395</v>
      </c>
    </row>
    <row r="318" spans="1:20" x14ac:dyDescent="0.3">
      <c r="A318" s="2">
        <v>44551</v>
      </c>
      <c r="B318">
        <v>171.55999755859381</v>
      </c>
      <c r="C318">
        <v>173.19999694824219</v>
      </c>
      <c r="D318">
        <v>169.1199951171875</v>
      </c>
      <c r="E318">
        <v>172.99000549316409</v>
      </c>
      <c r="F318">
        <v>172.76988220214841</v>
      </c>
      <c r="G318" s="7">
        <f t="shared" si="75"/>
        <v>1.9086942355844849E-2</v>
      </c>
      <c r="I318" s="6">
        <f t="shared" si="76"/>
        <v>29</v>
      </c>
      <c r="J318" s="3">
        <f t="shared" si="77"/>
        <v>118.22514208537531</v>
      </c>
      <c r="K318" s="3">
        <f t="shared" si="78"/>
        <v>5010.3265838623038</v>
      </c>
      <c r="L318" s="7">
        <f t="shared" si="79"/>
        <v>0.3157074567716226</v>
      </c>
      <c r="M318" s="3">
        <f t="shared" si="80"/>
        <v>1581.7974633864198</v>
      </c>
      <c r="N318">
        <f t="shared" si="85"/>
        <v>0</v>
      </c>
      <c r="O318" s="3">
        <f t="shared" si="81"/>
        <v>5010.3265838623038</v>
      </c>
      <c r="P318" s="3">
        <f t="shared" si="82"/>
        <v>7667.0667724609366</v>
      </c>
      <c r="R318" s="3">
        <f t="shared" si="83"/>
        <v>12677.39335632324</v>
      </c>
      <c r="S318" s="3">
        <f t="shared" si="74"/>
        <v>2677.3933563232404</v>
      </c>
      <c r="T318" s="7">
        <f t="shared" si="84"/>
        <v>0.2677393356323241</v>
      </c>
    </row>
    <row r="319" spans="1:20" x14ac:dyDescent="0.3">
      <c r="A319" s="2">
        <v>44552</v>
      </c>
      <c r="B319">
        <v>173.03999328613281</v>
      </c>
      <c r="C319">
        <v>175.86000061035159</v>
      </c>
      <c r="D319">
        <v>172.1499938964844</v>
      </c>
      <c r="E319">
        <v>175.63999938964841</v>
      </c>
      <c r="F319">
        <v>175.41650390625</v>
      </c>
      <c r="G319" s="7">
        <f t="shared" si="75"/>
        <v>1.531876777576846E-2</v>
      </c>
      <c r="I319" s="6">
        <f t="shared" si="76"/>
        <v>29</v>
      </c>
      <c r="J319" s="3">
        <f t="shared" si="77"/>
        <v>118.22514208537531</v>
      </c>
      <c r="K319" s="3">
        <f t="shared" si="78"/>
        <v>5087.07861328125</v>
      </c>
      <c r="L319" s="7">
        <f t="shared" si="79"/>
        <v>0.32603181882726484</v>
      </c>
      <c r="M319" s="3">
        <f t="shared" si="80"/>
        <v>1658.5494928053661</v>
      </c>
      <c r="N319">
        <f t="shared" si="85"/>
        <v>0</v>
      </c>
      <c r="O319" s="3">
        <f t="shared" si="81"/>
        <v>5087.07861328125</v>
      </c>
      <c r="P319" s="3">
        <f t="shared" si="82"/>
        <v>7667.0667724609366</v>
      </c>
      <c r="R319" s="3">
        <f t="shared" si="83"/>
        <v>12754.145385742188</v>
      </c>
      <c r="S319" s="3">
        <f t="shared" si="74"/>
        <v>2754.1453857421875</v>
      </c>
      <c r="T319" s="7">
        <f t="shared" si="84"/>
        <v>0.27541453857421883</v>
      </c>
    </row>
    <row r="320" spans="1:20" x14ac:dyDescent="0.3">
      <c r="A320" s="2">
        <v>44553</v>
      </c>
      <c r="B320">
        <v>175.8500061035156</v>
      </c>
      <c r="C320">
        <v>176.8500061035156</v>
      </c>
      <c r="D320">
        <v>175.27000427246091</v>
      </c>
      <c r="E320">
        <v>176.2799987792969</v>
      </c>
      <c r="F320">
        <v>176.0556945800781</v>
      </c>
      <c r="G320" s="7">
        <f t="shared" si="75"/>
        <v>3.6438457020537829E-3</v>
      </c>
      <c r="I320" s="6">
        <f t="shared" si="76"/>
        <v>29</v>
      </c>
      <c r="J320" s="3">
        <f t="shared" si="77"/>
        <v>118.22514208537531</v>
      </c>
      <c r="K320" s="3">
        <f t="shared" si="78"/>
        <v>5105.6151428222647</v>
      </c>
      <c r="L320" s="7">
        <f t="shared" si="79"/>
        <v>0.32847873868913013</v>
      </c>
      <c r="M320" s="3">
        <f t="shared" si="80"/>
        <v>1677.0860223463806</v>
      </c>
      <c r="N320">
        <f t="shared" si="85"/>
        <v>0</v>
      </c>
      <c r="O320" s="3">
        <f t="shared" si="81"/>
        <v>5105.6151428222647</v>
      </c>
      <c r="P320" s="3">
        <f t="shared" si="82"/>
        <v>7667.0667724609366</v>
      </c>
      <c r="R320" s="3">
        <f t="shared" si="83"/>
        <v>12772.681915283201</v>
      </c>
      <c r="S320" s="3">
        <f t="shared" si="74"/>
        <v>2772.6819152832013</v>
      </c>
      <c r="T320" s="7">
        <f t="shared" si="84"/>
        <v>0.27726819152832016</v>
      </c>
    </row>
    <row r="321" spans="1:20" x14ac:dyDescent="0.3">
      <c r="A321" s="2">
        <v>44557</v>
      </c>
      <c r="B321">
        <v>177.0899963378906</v>
      </c>
      <c r="C321">
        <v>180.41999816894531</v>
      </c>
      <c r="D321">
        <v>177.07000732421881</v>
      </c>
      <c r="E321">
        <v>180.33000183105469</v>
      </c>
      <c r="F321">
        <v>180.10054016113281</v>
      </c>
      <c r="G321" s="7">
        <f t="shared" si="75"/>
        <v>2.2974806868373943E-2</v>
      </c>
      <c r="I321" s="6">
        <f t="shared" si="76"/>
        <v>29</v>
      </c>
      <c r="J321" s="3">
        <f t="shared" si="77"/>
        <v>118.22514208537531</v>
      </c>
      <c r="K321" s="3">
        <f t="shared" si="78"/>
        <v>5222.9156646728516</v>
      </c>
      <c r="L321" s="7">
        <f t="shared" si="79"/>
        <v>0.34356031370255002</v>
      </c>
      <c r="M321" s="3">
        <f t="shared" si="80"/>
        <v>1794.3865441969674</v>
      </c>
      <c r="N321">
        <f t="shared" si="85"/>
        <v>-1</v>
      </c>
      <c r="O321" s="3">
        <f t="shared" si="81"/>
        <v>5042.8151245117188</v>
      </c>
      <c r="P321" s="3">
        <f t="shared" si="82"/>
        <v>7847.1673126220694</v>
      </c>
      <c r="R321" s="3">
        <f t="shared" si="83"/>
        <v>12889.982437133789</v>
      </c>
      <c r="S321" s="3">
        <f t="shared" si="74"/>
        <v>2889.9824371337891</v>
      </c>
      <c r="T321" s="7">
        <f t="shared" si="84"/>
        <v>0.2889982437133789</v>
      </c>
    </row>
    <row r="322" spans="1:20" x14ac:dyDescent="0.3">
      <c r="A322" s="2">
        <v>44558</v>
      </c>
      <c r="B322">
        <v>180.1600036621094</v>
      </c>
      <c r="C322">
        <v>181.33000183105469</v>
      </c>
      <c r="D322">
        <v>178.5299987792969</v>
      </c>
      <c r="E322">
        <v>179.28999328613281</v>
      </c>
      <c r="F322">
        <v>179.0618591308594</v>
      </c>
      <c r="G322" s="7">
        <f t="shared" si="75"/>
        <v>-5.767228845311223E-3</v>
      </c>
      <c r="I322" s="6">
        <f t="shared" si="76"/>
        <v>28</v>
      </c>
      <c r="J322" s="3">
        <f t="shared" si="77"/>
        <v>118.22514208537531</v>
      </c>
      <c r="K322" s="3">
        <f t="shared" si="78"/>
        <v>5013.7320556640634</v>
      </c>
      <c r="L322" s="7">
        <f t="shared" si="79"/>
        <v>0.33975251536411377</v>
      </c>
      <c r="M322" s="3">
        <f t="shared" si="80"/>
        <v>1703.4280772735544</v>
      </c>
      <c r="N322">
        <f t="shared" si="85"/>
        <v>0</v>
      </c>
      <c r="O322" s="3">
        <f t="shared" si="81"/>
        <v>5013.7320556640634</v>
      </c>
      <c r="P322" s="3">
        <f t="shared" si="82"/>
        <v>7847.1673126220694</v>
      </c>
      <c r="R322" s="3">
        <f t="shared" si="83"/>
        <v>12860.899368286133</v>
      </c>
      <c r="S322" s="3">
        <f t="shared" si="74"/>
        <v>2860.8993682861328</v>
      </c>
      <c r="T322" s="7">
        <f t="shared" si="84"/>
        <v>0.28608993682861339</v>
      </c>
    </row>
    <row r="323" spans="1:20" x14ac:dyDescent="0.3">
      <c r="A323" s="2">
        <v>44559</v>
      </c>
      <c r="B323">
        <v>179.33000183105469</v>
      </c>
      <c r="C323">
        <v>180.6300048828125</v>
      </c>
      <c r="D323">
        <v>178.13999938964841</v>
      </c>
      <c r="E323">
        <v>179.3800048828125</v>
      </c>
      <c r="F323">
        <v>179.15174865722659</v>
      </c>
      <c r="G323" s="7">
        <f t="shared" si="75"/>
        <v>5.0200264201150091E-4</v>
      </c>
      <c r="I323" s="6">
        <f t="shared" si="76"/>
        <v>28</v>
      </c>
      <c r="J323" s="3">
        <f t="shared" si="77"/>
        <v>118.22514208537531</v>
      </c>
      <c r="K323" s="3">
        <f t="shared" si="78"/>
        <v>5016.2489624023447</v>
      </c>
      <c r="L323" s="7">
        <f t="shared" si="79"/>
        <v>0.34008379504250874</v>
      </c>
      <c r="M323" s="3">
        <f t="shared" si="80"/>
        <v>1705.9449840118361</v>
      </c>
      <c r="N323">
        <f t="shared" si="85"/>
        <v>0</v>
      </c>
      <c r="O323" s="3">
        <f t="shared" si="81"/>
        <v>5016.2489624023447</v>
      </c>
      <c r="P323" s="3">
        <f t="shared" si="82"/>
        <v>7847.1673126220694</v>
      </c>
      <c r="R323" s="3">
        <f t="shared" si="83"/>
        <v>12863.416275024414</v>
      </c>
      <c r="S323" s="3">
        <f t="shared" si="74"/>
        <v>2863.4162750244141</v>
      </c>
      <c r="T323" s="7">
        <f t="shared" si="84"/>
        <v>0.2863416275024413</v>
      </c>
    </row>
    <row r="324" spans="1:20" x14ac:dyDescent="0.3">
      <c r="A324" s="2">
        <v>44560</v>
      </c>
      <c r="B324">
        <v>179.4700012207031</v>
      </c>
      <c r="C324">
        <v>180.57000732421881</v>
      </c>
      <c r="D324">
        <v>178.0899963378906</v>
      </c>
      <c r="E324">
        <v>178.19999694824219</v>
      </c>
      <c r="F324">
        <v>177.97325134277341</v>
      </c>
      <c r="G324" s="7">
        <f t="shared" si="75"/>
        <v>-6.578207152797666E-3</v>
      </c>
      <c r="I324" s="6">
        <f t="shared" si="76"/>
        <v>28</v>
      </c>
      <c r="J324" s="3">
        <f t="shared" si="77"/>
        <v>118.22514208537531</v>
      </c>
      <c r="K324" s="3">
        <f t="shared" si="78"/>
        <v>4983.2510375976553</v>
      </c>
      <c r="L324" s="7">
        <f t="shared" si="79"/>
        <v>0.33571398402069008</v>
      </c>
      <c r="M324" s="3">
        <f t="shared" si="80"/>
        <v>1672.9470592071466</v>
      </c>
      <c r="N324">
        <f t="shared" si="85"/>
        <v>0</v>
      </c>
      <c r="O324" s="3">
        <f t="shared" si="81"/>
        <v>4983.2510375976553</v>
      </c>
      <c r="P324" s="3">
        <f t="shared" si="82"/>
        <v>7847.1673126220694</v>
      </c>
      <c r="R324" s="3">
        <f t="shared" si="83"/>
        <v>12830.418350219725</v>
      </c>
      <c r="S324" s="3">
        <f t="shared" si="74"/>
        <v>2830.4183502197247</v>
      </c>
      <c r="T324" s="7">
        <f t="shared" si="84"/>
        <v>0.28304183502197255</v>
      </c>
    </row>
    <row r="325" spans="1:20" x14ac:dyDescent="0.3">
      <c r="A325" s="2">
        <v>44561</v>
      </c>
      <c r="B325">
        <v>178.0899963378906</v>
      </c>
      <c r="C325">
        <v>179.22999572753909</v>
      </c>
      <c r="D325">
        <v>177.25999450683591</v>
      </c>
      <c r="E325">
        <v>177.57000732421881</v>
      </c>
      <c r="F325">
        <v>177.34405517578119</v>
      </c>
      <c r="G325" s="7">
        <f t="shared" si="75"/>
        <v>-3.5353411945056035E-3</v>
      </c>
      <c r="I325" s="6">
        <f t="shared" si="76"/>
        <v>28</v>
      </c>
      <c r="J325" s="3">
        <f t="shared" si="77"/>
        <v>118.22514208537531</v>
      </c>
      <c r="K325" s="3">
        <f t="shared" si="78"/>
        <v>4965.6335449218732</v>
      </c>
      <c r="L325" s="7">
        <f t="shared" si="79"/>
        <v>0.33335717417653477</v>
      </c>
      <c r="M325" s="3">
        <f t="shared" si="80"/>
        <v>1655.3295665313647</v>
      </c>
      <c r="N325">
        <f t="shared" si="85"/>
        <v>0</v>
      </c>
      <c r="O325" s="3">
        <f t="shared" si="81"/>
        <v>4965.6335449218732</v>
      </c>
      <c r="P325" s="3">
        <f t="shared" si="82"/>
        <v>7847.1673126220694</v>
      </c>
      <c r="R325" s="3">
        <f t="shared" si="83"/>
        <v>12812.800857543942</v>
      </c>
      <c r="S325" s="3">
        <f t="shared" ref="S325:S349" si="86">R325-$J$1</f>
        <v>2812.8008575439417</v>
      </c>
      <c r="T325" s="7">
        <f t="shared" si="84"/>
        <v>0.28128008575439423</v>
      </c>
    </row>
    <row r="326" spans="1:20" x14ac:dyDescent="0.3">
      <c r="A326" s="2">
        <v>44564</v>
      </c>
      <c r="B326">
        <v>177.83000183105469</v>
      </c>
      <c r="C326">
        <v>182.8800048828125</v>
      </c>
      <c r="D326">
        <v>177.71000671386719</v>
      </c>
      <c r="E326">
        <v>182.00999450683591</v>
      </c>
      <c r="F326">
        <v>181.77839660644531</v>
      </c>
      <c r="G326" s="7">
        <f t="shared" ref="G326:G349" si="87">F326/F325-1</f>
        <v>2.5004172969141036E-2</v>
      </c>
      <c r="I326" s="6">
        <f t="shared" si="76"/>
        <v>28</v>
      </c>
      <c r="J326" s="3">
        <f t="shared" si="77"/>
        <v>118.22514208537531</v>
      </c>
      <c r="K326" s="3">
        <f t="shared" si="78"/>
        <v>5089.7951049804688</v>
      </c>
      <c r="L326" s="7">
        <f t="shared" si="79"/>
        <v>0.34961940311677608</v>
      </c>
      <c r="M326" s="3">
        <f t="shared" si="80"/>
        <v>1779.4911265899602</v>
      </c>
      <c r="N326">
        <f t="shared" si="85"/>
        <v>0</v>
      </c>
      <c r="O326" s="3">
        <f t="shared" si="81"/>
        <v>5089.7951049804688</v>
      </c>
      <c r="P326" s="3">
        <f t="shared" si="82"/>
        <v>7847.1673126220694</v>
      </c>
      <c r="R326" s="3">
        <f t="shared" si="83"/>
        <v>12936.962417602539</v>
      </c>
      <c r="S326" s="3">
        <f t="shared" si="86"/>
        <v>2936.9624176025391</v>
      </c>
      <c r="T326" s="7">
        <f t="shared" si="84"/>
        <v>0.293696241760254</v>
      </c>
    </row>
    <row r="327" spans="1:20" x14ac:dyDescent="0.3">
      <c r="A327" s="2">
        <v>44565</v>
      </c>
      <c r="B327">
        <v>182.6300048828125</v>
      </c>
      <c r="C327">
        <v>182.94000244140619</v>
      </c>
      <c r="D327">
        <v>179.1199951171875</v>
      </c>
      <c r="E327">
        <v>179.69999694824219</v>
      </c>
      <c r="F327">
        <v>179.4713439941406</v>
      </c>
      <c r="G327" s="7">
        <f t="shared" si="87"/>
        <v>-1.2691566519312802E-2</v>
      </c>
      <c r="I327" s="6">
        <f t="shared" si="76"/>
        <v>28</v>
      </c>
      <c r="J327" s="3">
        <f t="shared" si="77"/>
        <v>118.22514208537531</v>
      </c>
      <c r="K327" s="3">
        <f t="shared" si="78"/>
        <v>5025.1976318359366</v>
      </c>
      <c r="L327" s="7">
        <f t="shared" si="79"/>
        <v>0.34125894722649908</v>
      </c>
      <c r="M327" s="3">
        <f t="shared" si="80"/>
        <v>1714.8936534454281</v>
      </c>
      <c r="N327">
        <f t="shared" si="85"/>
        <v>0</v>
      </c>
      <c r="O327" s="3">
        <f t="shared" si="81"/>
        <v>5025.1976318359366</v>
      </c>
      <c r="P327" s="3">
        <f t="shared" si="82"/>
        <v>7847.1673126220694</v>
      </c>
      <c r="R327" s="3">
        <f t="shared" si="83"/>
        <v>12872.364944458006</v>
      </c>
      <c r="S327" s="3">
        <f t="shared" si="86"/>
        <v>2872.364944458006</v>
      </c>
      <c r="T327" s="7">
        <f t="shared" si="84"/>
        <v>0.28723649444580057</v>
      </c>
    </row>
    <row r="328" spans="1:20" x14ac:dyDescent="0.3">
      <c r="A328" s="2">
        <v>44566</v>
      </c>
      <c r="B328">
        <v>179.61000061035159</v>
      </c>
      <c r="C328">
        <v>180.16999816894531</v>
      </c>
      <c r="D328">
        <v>174.63999938964841</v>
      </c>
      <c r="E328">
        <v>174.91999816894531</v>
      </c>
      <c r="F328">
        <v>174.6974182128906</v>
      </c>
      <c r="G328" s="7">
        <f t="shared" si="87"/>
        <v>-2.6599933309720214E-2</v>
      </c>
      <c r="I328" s="6">
        <f t="shared" si="76"/>
        <v>28</v>
      </c>
      <c r="J328" s="3">
        <f t="shared" si="77"/>
        <v>118.22514208537531</v>
      </c>
      <c r="K328" s="3">
        <f t="shared" si="78"/>
        <v>4891.5277099609366</v>
      </c>
      <c r="L328" s="7">
        <f t="shared" si="79"/>
        <v>0.32325764573519211</v>
      </c>
      <c r="M328" s="3">
        <f t="shared" si="80"/>
        <v>1581.2237315704281</v>
      </c>
      <c r="N328">
        <f t="shared" si="85"/>
        <v>0</v>
      </c>
      <c r="O328" s="3">
        <f t="shared" si="81"/>
        <v>4891.5277099609366</v>
      </c>
      <c r="P328" s="3">
        <f t="shared" si="82"/>
        <v>7847.1673126220694</v>
      </c>
      <c r="R328" s="3">
        <f t="shared" si="83"/>
        <v>12738.695022583006</v>
      </c>
      <c r="S328" s="3">
        <f t="shared" si="86"/>
        <v>2738.695022583006</v>
      </c>
      <c r="T328" s="7">
        <f t="shared" si="84"/>
        <v>0.27386950225830065</v>
      </c>
    </row>
    <row r="329" spans="1:20" x14ac:dyDescent="0.3">
      <c r="A329" s="2">
        <v>44567</v>
      </c>
      <c r="B329">
        <v>172.69999694824219</v>
      </c>
      <c r="C329">
        <v>175.30000305175781</v>
      </c>
      <c r="D329">
        <v>171.63999938964841</v>
      </c>
      <c r="E329">
        <v>172</v>
      </c>
      <c r="F329">
        <v>171.78114318847659</v>
      </c>
      <c r="G329" s="7">
        <f t="shared" si="87"/>
        <v>-1.6693292060333542E-2</v>
      </c>
      <c r="I329" s="6">
        <f t="shared" si="76"/>
        <v>28</v>
      </c>
      <c r="J329" s="3">
        <f t="shared" si="77"/>
        <v>118.22514208537531</v>
      </c>
      <c r="K329" s="3">
        <f t="shared" si="78"/>
        <v>4809.8720092773447</v>
      </c>
      <c r="L329" s="7">
        <f t="shared" si="79"/>
        <v>0.31176880133077334</v>
      </c>
      <c r="M329" s="3">
        <f t="shared" si="80"/>
        <v>1499.5680308868361</v>
      </c>
      <c r="N329">
        <f t="shared" si="85"/>
        <v>1</v>
      </c>
      <c r="O329" s="3">
        <f t="shared" si="81"/>
        <v>4981.6531524658212</v>
      </c>
      <c r="P329" s="3">
        <f t="shared" si="82"/>
        <v>7675.3861694335928</v>
      </c>
      <c r="R329" s="3">
        <f t="shared" si="83"/>
        <v>12657.039321899414</v>
      </c>
      <c r="S329" s="3">
        <f t="shared" si="86"/>
        <v>2657.0393218994141</v>
      </c>
      <c r="T329" s="7">
        <f t="shared" si="84"/>
        <v>0.26570393218994148</v>
      </c>
    </row>
    <row r="330" spans="1:20" x14ac:dyDescent="0.3">
      <c r="A330" s="2">
        <v>44568</v>
      </c>
      <c r="B330">
        <v>172.88999938964841</v>
      </c>
      <c r="C330">
        <v>174.13999938964841</v>
      </c>
      <c r="D330">
        <v>171.0299987792969</v>
      </c>
      <c r="E330">
        <v>172.16999816894531</v>
      </c>
      <c r="F330">
        <v>171.950927734375</v>
      </c>
      <c r="G330" s="7">
        <f t="shared" si="87"/>
        <v>9.883770869549835E-4</v>
      </c>
      <c r="I330" s="6">
        <f t="shared" si="76"/>
        <v>29</v>
      </c>
      <c r="J330" s="3">
        <f t="shared" si="77"/>
        <v>120.07190074410295</v>
      </c>
      <c r="K330" s="3">
        <f t="shared" si="78"/>
        <v>4986.576904296875</v>
      </c>
      <c r="L330" s="7">
        <f t="shared" si="79"/>
        <v>0.30170832849714735</v>
      </c>
      <c r="M330" s="3">
        <f t="shared" si="80"/>
        <v>1504.4917827178897</v>
      </c>
      <c r="N330">
        <f t="shared" si="85"/>
        <v>0</v>
      </c>
      <c r="O330" s="3">
        <f t="shared" si="81"/>
        <v>4986.576904296875</v>
      </c>
      <c r="P330" s="3">
        <f t="shared" si="82"/>
        <v>7675.3861694335928</v>
      </c>
      <c r="R330" s="3">
        <f t="shared" si="83"/>
        <v>12661.963073730469</v>
      </c>
      <c r="S330" s="3">
        <f t="shared" si="86"/>
        <v>2661.9630737304688</v>
      </c>
      <c r="T330" s="7">
        <f t="shared" si="84"/>
        <v>0.26619630737304689</v>
      </c>
    </row>
    <row r="331" spans="1:20" x14ac:dyDescent="0.3">
      <c r="A331" s="2">
        <v>44571</v>
      </c>
      <c r="B331">
        <v>169.08000183105469</v>
      </c>
      <c r="C331">
        <v>172.5</v>
      </c>
      <c r="D331">
        <v>168.16999816894531</v>
      </c>
      <c r="E331">
        <v>172.19000244140619</v>
      </c>
      <c r="F331">
        <v>171.97090148925781</v>
      </c>
      <c r="G331" s="7">
        <f t="shared" si="87"/>
        <v>1.1615962266664503E-4</v>
      </c>
      <c r="I331" s="6">
        <f t="shared" si="76"/>
        <v>29</v>
      </c>
      <c r="J331" s="3">
        <f t="shared" si="77"/>
        <v>120.07190074410295</v>
      </c>
      <c r="K331" s="3">
        <f t="shared" si="78"/>
        <v>4987.1561431884766</v>
      </c>
      <c r="L331" s="7">
        <f t="shared" si="79"/>
        <v>0.30178943237322475</v>
      </c>
      <c r="M331" s="3">
        <f t="shared" si="80"/>
        <v>1505.071021609491</v>
      </c>
      <c r="N331">
        <f t="shared" si="85"/>
        <v>0</v>
      </c>
      <c r="O331" s="3">
        <f t="shared" si="81"/>
        <v>4987.1561431884766</v>
      </c>
      <c r="P331" s="3">
        <f t="shared" si="82"/>
        <v>7675.3861694335928</v>
      </c>
      <c r="R331" s="3">
        <f t="shared" si="83"/>
        <v>12662.54231262207</v>
      </c>
      <c r="S331" s="3">
        <f t="shared" si="86"/>
        <v>2662.5423126220703</v>
      </c>
      <c r="T331" s="7">
        <f t="shared" si="84"/>
        <v>0.26625423126220693</v>
      </c>
    </row>
    <row r="332" spans="1:20" x14ac:dyDescent="0.3">
      <c r="A332" s="2">
        <v>44572</v>
      </c>
      <c r="B332">
        <v>172.32000732421881</v>
      </c>
      <c r="C332">
        <v>175.17999267578119</v>
      </c>
      <c r="D332">
        <v>170.82000732421881</v>
      </c>
      <c r="E332">
        <v>175.08000183105469</v>
      </c>
      <c r="F332">
        <v>174.85722351074219</v>
      </c>
      <c r="G332" s="7">
        <f t="shared" si="87"/>
        <v>1.6783781421676469E-2</v>
      </c>
      <c r="I332" s="6">
        <f t="shared" si="76"/>
        <v>29</v>
      </c>
      <c r="J332" s="3">
        <f t="shared" si="77"/>
        <v>120.07190074410295</v>
      </c>
      <c r="K332" s="3">
        <f t="shared" si="78"/>
        <v>5070.8594818115234</v>
      </c>
      <c r="L332" s="7">
        <f t="shared" si="79"/>
        <v>0.31331460986668103</v>
      </c>
      <c r="M332" s="3">
        <f t="shared" si="80"/>
        <v>1588.7743602325377</v>
      </c>
      <c r="N332">
        <f t="shared" si="85"/>
        <v>0</v>
      </c>
      <c r="O332" s="3">
        <f t="shared" si="81"/>
        <v>5070.8594818115234</v>
      </c>
      <c r="P332" s="3">
        <f t="shared" si="82"/>
        <v>7675.3861694335928</v>
      </c>
      <c r="R332" s="3">
        <f t="shared" si="83"/>
        <v>12746.245651245117</v>
      </c>
      <c r="S332" s="3">
        <f t="shared" si="86"/>
        <v>2746.2456512451172</v>
      </c>
      <c r="T332" s="7">
        <f t="shared" si="84"/>
        <v>0.27462456512451161</v>
      </c>
    </row>
    <row r="333" spans="1:20" x14ac:dyDescent="0.3">
      <c r="A333" s="2">
        <v>44573</v>
      </c>
      <c r="B333">
        <v>176.1199951171875</v>
      </c>
      <c r="C333">
        <v>177.17999267578119</v>
      </c>
      <c r="D333">
        <v>174.82000732421881</v>
      </c>
      <c r="E333">
        <v>175.5299987792969</v>
      </c>
      <c r="F333">
        <v>175.306640625</v>
      </c>
      <c r="G333" s="7">
        <f t="shared" si="87"/>
        <v>2.5701947293599314E-3</v>
      </c>
      <c r="I333" s="6">
        <f t="shared" si="76"/>
        <v>29</v>
      </c>
      <c r="J333" s="3">
        <f t="shared" si="77"/>
        <v>120.07190074410295</v>
      </c>
      <c r="K333" s="3">
        <f t="shared" si="78"/>
        <v>5083.892578125</v>
      </c>
      <c r="L333" s="7">
        <f t="shared" si="79"/>
        <v>0.31507500049042736</v>
      </c>
      <c r="M333" s="3">
        <f t="shared" si="80"/>
        <v>1601.8074565460145</v>
      </c>
      <c r="N333">
        <f t="shared" si="85"/>
        <v>0</v>
      </c>
      <c r="O333" s="3">
        <f t="shared" si="81"/>
        <v>5083.892578125</v>
      </c>
      <c r="P333" s="3">
        <f t="shared" si="82"/>
        <v>7675.3861694335928</v>
      </c>
      <c r="R333" s="3">
        <f t="shared" si="83"/>
        <v>12759.278747558594</v>
      </c>
      <c r="S333" s="3">
        <f t="shared" si="86"/>
        <v>2759.2787475585938</v>
      </c>
      <c r="T333" s="7">
        <f t="shared" si="84"/>
        <v>0.27592787475585934</v>
      </c>
    </row>
    <row r="334" spans="1:20" x14ac:dyDescent="0.3">
      <c r="A334" s="2">
        <v>44574</v>
      </c>
      <c r="B334">
        <v>175.7799987792969</v>
      </c>
      <c r="C334">
        <v>176.6199951171875</v>
      </c>
      <c r="D334">
        <v>171.78999328613281</v>
      </c>
      <c r="E334">
        <v>172.19000244140619</v>
      </c>
      <c r="F334">
        <v>171.97090148925781</v>
      </c>
      <c r="G334" s="7">
        <f t="shared" si="87"/>
        <v>-1.9028024972982616E-2</v>
      </c>
      <c r="I334" s="6">
        <f t="shared" si="76"/>
        <v>29</v>
      </c>
      <c r="J334" s="3">
        <f t="shared" si="77"/>
        <v>120.07190074410295</v>
      </c>
      <c r="K334" s="3">
        <f t="shared" si="78"/>
        <v>4987.1561431884766</v>
      </c>
      <c r="L334" s="7">
        <f t="shared" si="79"/>
        <v>0.30178943237322475</v>
      </c>
      <c r="M334" s="3">
        <f t="shared" si="80"/>
        <v>1505.071021609491</v>
      </c>
      <c r="N334">
        <f t="shared" si="85"/>
        <v>0</v>
      </c>
      <c r="O334" s="3">
        <f t="shared" si="81"/>
        <v>4987.1561431884766</v>
      </c>
      <c r="P334" s="3">
        <f t="shared" si="82"/>
        <v>7675.3861694335928</v>
      </c>
      <c r="R334" s="3">
        <f t="shared" si="83"/>
        <v>12662.54231262207</v>
      </c>
      <c r="S334" s="3">
        <f t="shared" si="86"/>
        <v>2662.5423126220703</v>
      </c>
      <c r="T334" s="7">
        <f t="shared" si="84"/>
        <v>0.26625423126220693</v>
      </c>
    </row>
    <row r="335" spans="1:20" x14ac:dyDescent="0.3">
      <c r="A335" s="2">
        <v>44575</v>
      </c>
      <c r="B335">
        <v>171.3399963378906</v>
      </c>
      <c r="C335">
        <v>173.7799987792969</v>
      </c>
      <c r="D335">
        <v>171.0899963378906</v>
      </c>
      <c r="E335">
        <v>173.07000732421881</v>
      </c>
      <c r="F335">
        <v>172.84979248046881</v>
      </c>
      <c r="G335" s="7">
        <f t="shared" si="87"/>
        <v>5.1106959584432676E-3</v>
      </c>
      <c r="I335" s="6">
        <f t="shared" si="76"/>
        <v>29</v>
      </c>
      <c r="J335" s="3">
        <f t="shared" si="77"/>
        <v>120.07190074410295</v>
      </c>
      <c r="K335" s="3">
        <f t="shared" si="78"/>
        <v>5012.6439819335956</v>
      </c>
      <c r="L335" s="7">
        <f t="shared" si="79"/>
        <v>0.30533963031705402</v>
      </c>
      <c r="M335" s="3">
        <f t="shared" si="80"/>
        <v>1530.5588603546098</v>
      </c>
      <c r="N335">
        <f t="shared" si="85"/>
        <v>0</v>
      </c>
      <c r="O335" s="3">
        <f t="shared" si="81"/>
        <v>5012.6439819335956</v>
      </c>
      <c r="P335" s="3">
        <f t="shared" si="82"/>
        <v>7675.3861694335928</v>
      </c>
      <c r="R335" s="3">
        <f t="shared" si="83"/>
        <v>12688.030151367188</v>
      </c>
      <c r="S335" s="3">
        <f t="shared" si="86"/>
        <v>2688.0301513671875</v>
      </c>
      <c r="T335" s="7">
        <f t="shared" si="84"/>
        <v>0.26880301513671867</v>
      </c>
    </row>
    <row r="336" spans="1:20" x14ac:dyDescent="0.3">
      <c r="A336" s="2">
        <v>44579</v>
      </c>
      <c r="B336">
        <v>171.50999450683591</v>
      </c>
      <c r="C336">
        <v>172.53999328613281</v>
      </c>
      <c r="D336">
        <v>169.4100036621094</v>
      </c>
      <c r="E336">
        <v>169.80000305175781</v>
      </c>
      <c r="F336">
        <v>169.58393859863281</v>
      </c>
      <c r="G336" s="7">
        <f t="shared" si="87"/>
        <v>-1.889417299824081E-2</v>
      </c>
      <c r="I336" s="6">
        <f t="shared" si="76"/>
        <v>29</v>
      </c>
      <c r="J336" s="3">
        <f t="shared" si="77"/>
        <v>120.07190074410295</v>
      </c>
      <c r="K336" s="3">
        <f t="shared" si="78"/>
        <v>4917.9342193603516</v>
      </c>
      <c r="L336" s="7">
        <f t="shared" si="79"/>
        <v>0.29196183473314519</v>
      </c>
      <c r="M336" s="3">
        <f t="shared" si="80"/>
        <v>1435.8490977813663</v>
      </c>
      <c r="N336">
        <f t="shared" si="85"/>
        <v>0</v>
      </c>
      <c r="O336" s="3">
        <f t="shared" si="81"/>
        <v>4917.9342193603516</v>
      </c>
      <c r="P336" s="3">
        <f t="shared" si="82"/>
        <v>7675.3861694335928</v>
      </c>
      <c r="R336" s="3">
        <f t="shared" si="83"/>
        <v>12593.320388793945</v>
      </c>
      <c r="S336" s="3">
        <f t="shared" si="86"/>
        <v>2593.3203887939453</v>
      </c>
      <c r="T336" s="7">
        <f t="shared" si="84"/>
        <v>0.25933203887939449</v>
      </c>
    </row>
    <row r="337" spans="1:20" x14ac:dyDescent="0.3">
      <c r="A337" s="2">
        <v>44580</v>
      </c>
      <c r="B337">
        <v>170</v>
      </c>
      <c r="C337">
        <v>171.08000183105469</v>
      </c>
      <c r="D337">
        <v>165.94000244140619</v>
      </c>
      <c r="E337">
        <v>166.22999572753909</v>
      </c>
      <c r="F337">
        <v>166.01847839355469</v>
      </c>
      <c r="G337" s="7">
        <f t="shared" si="87"/>
        <v>-2.1024751722017565E-2</v>
      </c>
      <c r="I337" s="6">
        <f t="shared" si="76"/>
        <v>29</v>
      </c>
      <c r="J337" s="3">
        <f t="shared" si="77"/>
        <v>120.07190074410295</v>
      </c>
      <c r="K337" s="3">
        <f t="shared" si="78"/>
        <v>4814.5358734130859</v>
      </c>
      <c r="L337" s="7">
        <f t="shared" si="79"/>
        <v>0.27675580510100328</v>
      </c>
      <c r="M337" s="3">
        <f t="shared" si="80"/>
        <v>1332.4507518341006</v>
      </c>
      <c r="N337">
        <f t="shared" si="85"/>
        <v>1</v>
      </c>
      <c r="O337" s="3">
        <f t="shared" si="81"/>
        <v>4980.5543518066406</v>
      </c>
      <c r="P337" s="3">
        <f t="shared" si="82"/>
        <v>7509.3676910400382</v>
      </c>
      <c r="R337" s="3">
        <f t="shared" si="83"/>
        <v>12489.92204284668</v>
      </c>
      <c r="S337" s="3">
        <f t="shared" si="86"/>
        <v>2489.9220428466797</v>
      </c>
      <c r="T337" s="7">
        <f t="shared" si="84"/>
        <v>0.24899220428466795</v>
      </c>
    </row>
    <row r="338" spans="1:20" x14ac:dyDescent="0.3">
      <c r="A338" s="2">
        <v>44581</v>
      </c>
      <c r="B338">
        <v>166.97999572753909</v>
      </c>
      <c r="C338">
        <v>169.67999267578119</v>
      </c>
      <c r="D338">
        <v>164.17999267578119</v>
      </c>
      <c r="E338">
        <v>164.50999450683591</v>
      </c>
      <c r="F338">
        <v>164.3006591796875</v>
      </c>
      <c r="G338" s="7">
        <f t="shared" si="87"/>
        <v>-1.0347156717067429E-2</v>
      </c>
      <c r="I338" s="6">
        <f t="shared" ref="I338:I349" si="88">I337+N337</f>
        <v>30</v>
      </c>
      <c r="J338" s="3">
        <f t="shared" ref="J338:J349" si="89">IF(N337&gt;0,(I337*J337+N337*F337)/I338,J337)</f>
        <v>121.603453332418</v>
      </c>
      <c r="K338" s="3">
        <f t="shared" ref="K338:K349" si="90">I338*F338</f>
        <v>4929.019775390625</v>
      </c>
      <c r="L338" s="7">
        <f t="shared" ref="L338:L349" si="91">1-J338/F338</f>
        <v>0.25987239528098105</v>
      </c>
      <c r="M338" s="3">
        <f t="shared" ref="M338:M349" si="92">K338*L338</f>
        <v>1280.916175418085</v>
      </c>
      <c r="N338">
        <f t="shared" si="85"/>
        <v>0</v>
      </c>
      <c r="O338" s="3">
        <f t="shared" ref="O338:O349" si="93">K338+N338*F338</f>
        <v>4929.019775390625</v>
      </c>
      <c r="P338" s="3">
        <f t="shared" ref="P338:P349" si="94">P337-N338*F338</f>
        <v>7509.3676910400382</v>
      </c>
      <c r="R338" s="3">
        <f t="shared" ref="R338:R349" si="95">P338+F338*(I338+N338)</f>
        <v>12438.387466430664</v>
      </c>
      <c r="S338" s="3">
        <f t="shared" si="86"/>
        <v>2438.3874664306641</v>
      </c>
      <c r="T338" s="7">
        <f t="shared" ref="T338:T349" si="96">R338/$J$1-1</f>
        <v>0.24383874664306648</v>
      </c>
    </row>
    <row r="339" spans="1:20" x14ac:dyDescent="0.3">
      <c r="A339" s="2">
        <v>44582</v>
      </c>
      <c r="B339">
        <v>164.41999816894531</v>
      </c>
      <c r="C339">
        <v>166.33000183105469</v>
      </c>
      <c r="D339">
        <v>162.30000305175781</v>
      </c>
      <c r="E339">
        <v>162.4100036621094</v>
      </c>
      <c r="F339">
        <v>162.20335388183591</v>
      </c>
      <c r="G339" s="7">
        <f t="shared" si="87"/>
        <v>-1.276504493848607E-2</v>
      </c>
      <c r="I339" s="6">
        <f t="shared" si="88"/>
        <v>30</v>
      </c>
      <c r="J339" s="3">
        <f t="shared" si="89"/>
        <v>121.603453332418</v>
      </c>
      <c r="K339" s="3">
        <f t="shared" si="90"/>
        <v>4866.1006164550772</v>
      </c>
      <c r="L339" s="7">
        <f t="shared" si="91"/>
        <v>0.2503024726541393</v>
      </c>
      <c r="M339" s="3">
        <f t="shared" si="92"/>
        <v>1217.9970164825374</v>
      </c>
      <c r="N339">
        <f t="shared" si="85"/>
        <v>0</v>
      </c>
      <c r="O339" s="3">
        <f t="shared" si="93"/>
        <v>4866.1006164550772</v>
      </c>
      <c r="P339" s="3">
        <f t="shared" si="94"/>
        <v>7509.3676910400382</v>
      </c>
      <c r="R339" s="3">
        <f t="shared" si="95"/>
        <v>12375.468307495115</v>
      </c>
      <c r="S339" s="3">
        <f t="shared" si="86"/>
        <v>2375.4683074951154</v>
      </c>
      <c r="T339" s="7">
        <f t="shared" si="96"/>
        <v>0.23754683074951144</v>
      </c>
    </row>
    <row r="340" spans="1:20" x14ac:dyDescent="0.3">
      <c r="A340" s="2">
        <v>44585</v>
      </c>
      <c r="B340">
        <v>160.02000427246091</v>
      </c>
      <c r="C340">
        <v>162.30000305175781</v>
      </c>
      <c r="D340">
        <v>154.69999694824219</v>
      </c>
      <c r="E340">
        <v>161.6199951171875</v>
      </c>
      <c r="F340">
        <v>161.4143371582031</v>
      </c>
      <c r="G340" s="7">
        <f t="shared" si="87"/>
        <v>-4.8643675038162471E-3</v>
      </c>
      <c r="I340" s="6">
        <f t="shared" si="88"/>
        <v>30</v>
      </c>
      <c r="J340" s="3">
        <f t="shared" si="89"/>
        <v>121.603453332418</v>
      </c>
      <c r="K340" s="3">
        <f t="shared" si="90"/>
        <v>4842.4301147460928</v>
      </c>
      <c r="L340" s="7">
        <f t="shared" si="91"/>
        <v>0.24663784225540153</v>
      </c>
      <c r="M340" s="3">
        <f t="shared" si="92"/>
        <v>1194.3265147735528</v>
      </c>
      <c r="N340">
        <f t="shared" si="85"/>
        <v>0</v>
      </c>
      <c r="O340" s="3">
        <f t="shared" si="93"/>
        <v>4842.4301147460928</v>
      </c>
      <c r="P340" s="3">
        <f t="shared" si="94"/>
        <v>7509.3676910400382</v>
      </c>
      <c r="R340" s="3">
        <f t="shared" si="95"/>
        <v>12351.797805786131</v>
      </c>
      <c r="S340" s="3">
        <f t="shared" si="86"/>
        <v>2351.797805786131</v>
      </c>
      <c r="T340" s="7">
        <f t="shared" si="96"/>
        <v>0.23517978057861311</v>
      </c>
    </row>
    <row r="341" spans="1:20" x14ac:dyDescent="0.3">
      <c r="A341" s="2">
        <v>44586</v>
      </c>
      <c r="B341">
        <v>158.97999572753909</v>
      </c>
      <c r="C341">
        <v>162.75999450683591</v>
      </c>
      <c r="D341">
        <v>157.02000427246091</v>
      </c>
      <c r="E341">
        <v>159.7799987792969</v>
      </c>
      <c r="F341">
        <v>159.5766906738281</v>
      </c>
      <c r="G341" s="7">
        <f t="shared" si="87"/>
        <v>-1.1384654651673931E-2</v>
      </c>
      <c r="I341" s="6">
        <f t="shared" si="88"/>
        <v>30</v>
      </c>
      <c r="J341" s="3">
        <f t="shared" si="89"/>
        <v>121.603453332418</v>
      </c>
      <c r="K341" s="3">
        <f t="shared" si="90"/>
        <v>4787.3007202148428</v>
      </c>
      <c r="L341" s="7">
        <f t="shared" si="91"/>
        <v>0.23796230628085102</v>
      </c>
      <c r="M341" s="3">
        <f t="shared" si="92"/>
        <v>1139.1971202423031</v>
      </c>
      <c r="N341">
        <f t="shared" si="85"/>
        <v>1</v>
      </c>
      <c r="O341" s="3">
        <f t="shared" si="93"/>
        <v>4946.877410888671</v>
      </c>
      <c r="P341" s="3">
        <f t="shared" si="94"/>
        <v>7349.79100036621</v>
      </c>
      <c r="R341" s="3">
        <f t="shared" si="95"/>
        <v>12296.668411254881</v>
      </c>
      <c r="S341" s="3">
        <f t="shared" si="86"/>
        <v>2296.668411254881</v>
      </c>
      <c r="T341" s="7">
        <f t="shared" si="96"/>
        <v>0.22966684112548807</v>
      </c>
    </row>
    <row r="342" spans="1:20" x14ac:dyDescent="0.3">
      <c r="A342" s="2">
        <v>44587</v>
      </c>
      <c r="B342">
        <v>163.5</v>
      </c>
      <c r="C342">
        <v>164.38999938964841</v>
      </c>
      <c r="D342">
        <v>157.82000732421881</v>
      </c>
      <c r="E342">
        <v>159.69000244140619</v>
      </c>
      <c r="F342">
        <v>159.48680114746091</v>
      </c>
      <c r="G342" s="7">
        <f t="shared" si="87"/>
        <v>-5.6329985280190176E-4</v>
      </c>
      <c r="I342" s="6">
        <f t="shared" si="88"/>
        <v>31</v>
      </c>
      <c r="J342" s="3">
        <f t="shared" si="89"/>
        <v>122.82839647246348</v>
      </c>
      <c r="K342" s="3">
        <f t="shared" si="90"/>
        <v>4944.0908355712882</v>
      </c>
      <c r="L342" s="7">
        <f t="shared" si="91"/>
        <v>0.22985227875442305</v>
      </c>
      <c r="M342" s="3">
        <f t="shared" si="92"/>
        <v>1136.41054492492</v>
      </c>
      <c r="N342">
        <f t="shared" ref="N342:N349" si="97">IF((K342-$J$1*$M$1)&gt;=F342,-ROUNDDOWN((K342-$J$1*$M$1)/F342,0),-ROUNDDOWN((K342-$J$1*$M$1)/F342,0))</f>
        <v>0</v>
      </c>
      <c r="O342" s="3">
        <f t="shared" si="93"/>
        <v>4944.0908355712882</v>
      </c>
      <c r="P342" s="3">
        <f t="shared" si="94"/>
        <v>7349.79100036621</v>
      </c>
      <c r="R342" s="3">
        <f t="shared" si="95"/>
        <v>12293.881835937498</v>
      </c>
      <c r="S342" s="3">
        <f t="shared" si="86"/>
        <v>2293.8818359374982</v>
      </c>
      <c r="T342" s="7">
        <f t="shared" si="96"/>
        <v>0.22938818359374991</v>
      </c>
    </row>
    <row r="343" spans="1:20" x14ac:dyDescent="0.3">
      <c r="A343" s="2">
        <v>44588</v>
      </c>
      <c r="B343">
        <v>162.44999694824219</v>
      </c>
      <c r="C343">
        <v>163.8399963378906</v>
      </c>
      <c r="D343">
        <v>158.2799987792969</v>
      </c>
      <c r="E343">
        <v>159.2200012207031</v>
      </c>
      <c r="F343">
        <v>159.01741027832031</v>
      </c>
      <c r="G343" s="7">
        <f t="shared" si="87"/>
        <v>-2.9431330101516995E-3</v>
      </c>
      <c r="I343" s="6">
        <f t="shared" si="88"/>
        <v>31</v>
      </c>
      <c r="J343" s="3">
        <f t="shared" si="89"/>
        <v>122.82839647246348</v>
      </c>
      <c r="K343" s="3">
        <f t="shared" si="90"/>
        <v>4929.5397186279297</v>
      </c>
      <c r="L343" s="7">
        <f t="shared" si="91"/>
        <v>0.22757894083746544</v>
      </c>
      <c r="M343" s="3">
        <f t="shared" si="92"/>
        <v>1121.8594279815616</v>
      </c>
      <c r="N343">
        <f t="shared" si="97"/>
        <v>0</v>
      </c>
      <c r="O343" s="3">
        <f t="shared" si="93"/>
        <v>4929.5397186279297</v>
      </c>
      <c r="P343" s="3">
        <f t="shared" si="94"/>
        <v>7349.79100036621</v>
      </c>
      <c r="R343" s="3">
        <f t="shared" si="95"/>
        <v>12279.330718994141</v>
      </c>
      <c r="S343" s="3">
        <f t="shared" si="86"/>
        <v>2279.3307189941406</v>
      </c>
      <c r="T343" s="7">
        <f t="shared" si="96"/>
        <v>0.22793307189941414</v>
      </c>
    </row>
    <row r="344" spans="1:20" x14ac:dyDescent="0.3">
      <c r="A344" s="2">
        <v>44589</v>
      </c>
      <c r="B344">
        <v>165.71000671386719</v>
      </c>
      <c r="C344">
        <v>170.3500061035156</v>
      </c>
      <c r="D344">
        <v>162.80000305175781</v>
      </c>
      <c r="E344">
        <v>170.33000183105469</v>
      </c>
      <c r="F344">
        <v>170.11326599121091</v>
      </c>
      <c r="G344" s="7">
        <f t="shared" si="87"/>
        <v>6.9777615504302837E-2</v>
      </c>
      <c r="I344" s="6">
        <f t="shared" si="88"/>
        <v>31</v>
      </c>
      <c r="J344" s="3">
        <f t="shared" si="89"/>
        <v>122.82839647246348</v>
      </c>
      <c r="K344" s="3">
        <f t="shared" si="90"/>
        <v>5273.5112457275382</v>
      </c>
      <c r="L344" s="7">
        <f t="shared" si="91"/>
        <v>0.27796109399951474</v>
      </c>
      <c r="M344" s="3">
        <f t="shared" si="92"/>
        <v>1465.8309550811703</v>
      </c>
      <c r="N344">
        <f t="shared" si="97"/>
        <v>-1</v>
      </c>
      <c r="O344" s="3">
        <f t="shared" si="93"/>
        <v>5103.3979797363272</v>
      </c>
      <c r="P344" s="3">
        <f t="shared" si="94"/>
        <v>7519.904266357421</v>
      </c>
      <c r="R344" s="3">
        <f t="shared" si="95"/>
        <v>12623.302246093748</v>
      </c>
      <c r="S344" s="3">
        <f t="shared" si="86"/>
        <v>2623.3022460937482</v>
      </c>
      <c r="T344" s="7">
        <f t="shared" si="96"/>
        <v>0.26233022460937483</v>
      </c>
    </row>
    <row r="345" spans="1:20" x14ac:dyDescent="0.3">
      <c r="A345" s="2">
        <v>44592</v>
      </c>
      <c r="B345">
        <v>170.1600036621094</v>
      </c>
      <c r="C345">
        <v>175</v>
      </c>
      <c r="D345">
        <v>169.50999450683591</v>
      </c>
      <c r="E345">
        <v>174.7799987792969</v>
      </c>
      <c r="F345">
        <v>174.55760192871091</v>
      </c>
      <c r="G345" s="7">
        <f t="shared" si="87"/>
        <v>2.6125745758885266E-2</v>
      </c>
      <c r="I345" s="6">
        <f t="shared" si="88"/>
        <v>30</v>
      </c>
      <c r="J345" s="3">
        <f t="shared" si="89"/>
        <v>122.82839647246348</v>
      </c>
      <c r="K345" s="3">
        <f t="shared" si="90"/>
        <v>5236.7280578613272</v>
      </c>
      <c r="L345" s="7">
        <f t="shared" si="91"/>
        <v>0.29634461567233017</v>
      </c>
      <c r="M345" s="3">
        <f t="shared" si="92"/>
        <v>1551.8761636874231</v>
      </c>
      <c r="N345">
        <f t="shared" si="97"/>
        <v>-1</v>
      </c>
      <c r="O345" s="3">
        <f t="shared" si="93"/>
        <v>5062.1704559326163</v>
      </c>
      <c r="P345" s="3">
        <f t="shared" si="94"/>
        <v>7694.4618682861319</v>
      </c>
      <c r="R345" s="3">
        <f t="shared" si="95"/>
        <v>12756.632324218748</v>
      </c>
      <c r="S345" s="3">
        <f t="shared" si="86"/>
        <v>2756.6323242187482</v>
      </c>
      <c r="T345" s="7">
        <f t="shared" si="96"/>
        <v>0.27566323242187485</v>
      </c>
    </row>
    <row r="346" spans="1:20" x14ac:dyDescent="0.3">
      <c r="A346" s="2">
        <v>44593</v>
      </c>
      <c r="B346">
        <v>174.00999450683591</v>
      </c>
      <c r="C346">
        <v>174.8399963378906</v>
      </c>
      <c r="D346">
        <v>172.30999755859381</v>
      </c>
      <c r="E346">
        <v>174.61000061035159</v>
      </c>
      <c r="F346">
        <v>174.3878173828125</v>
      </c>
      <c r="G346" s="7">
        <f t="shared" si="87"/>
        <v>-9.7265626946307915E-4</v>
      </c>
      <c r="I346" s="6">
        <f t="shared" si="88"/>
        <v>29</v>
      </c>
      <c r="J346" s="3">
        <f t="shared" si="89"/>
        <v>122.82839647246348</v>
      </c>
      <c r="K346" s="3">
        <f t="shared" si="90"/>
        <v>5057.2467041015625</v>
      </c>
      <c r="L346" s="7">
        <f t="shared" si="91"/>
        <v>0.29565953450272764</v>
      </c>
      <c r="M346" s="3">
        <f t="shared" si="92"/>
        <v>1495.2232064001216</v>
      </c>
      <c r="N346">
        <f t="shared" si="97"/>
        <v>0</v>
      </c>
      <c r="O346" s="3">
        <f t="shared" si="93"/>
        <v>5057.2467041015625</v>
      </c>
      <c r="P346" s="3">
        <f t="shared" si="94"/>
        <v>7694.4618682861319</v>
      </c>
      <c r="R346" s="3">
        <f t="shared" si="95"/>
        <v>12751.708572387695</v>
      </c>
      <c r="S346" s="3">
        <f t="shared" si="86"/>
        <v>2751.7085723876953</v>
      </c>
      <c r="T346" s="7">
        <f t="shared" si="96"/>
        <v>0.27517085723876944</v>
      </c>
    </row>
    <row r="347" spans="1:20" x14ac:dyDescent="0.3">
      <c r="A347" s="2">
        <v>44594</v>
      </c>
      <c r="B347">
        <v>174.75</v>
      </c>
      <c r="C347">
        <v>175.8800048828125</v>
      </c>
      <c r="D347">
        <v>173.33000183105469</v>
      </c>
      <c r="E347">
        <v>175.8399963378906</v>
      </c>
      <c r="F347">
        <v>175.61625671386719</v>
      </c>
      <c r="G347" s="7">
        <f t="shared" si="87"/>
        <v>7.0442955791920614E-3</v>
      </c>
      <c r="I347" s="6">
        <f t="shared" si="88"/>
        <v>29</v>
      </c>
      <c r="J347" s="3">
        <f t="shared" si="89"/>
        <v>122.82839647246348</v>
      </c>
      <c r="K347" s="3">
        <f t="shared" si="90"/>
        <v>5092.8714447021484</v>
      </c>
      <c r="L347" s="7">
        <f t="shared" si="91"/>
        <v>0.30058641055885471</v>
      </c>
      <c r="M347" s="3">
        <f t="shared" si="92"/>
        <v>1530.8479470007076</v>
      </c>
      <c r="N347">
        <f t="shared" si="97"/>
        <v>0</v>
      </c>
      <c r="O347" s="3">
        <f t="shared" si="93"/>
        <v>5092.8714447021484</v>
      </c>
      <c r="P347" s="3">
        <f t="shared" si="94"/>
        <v>7694.4618682861319</v>
      </c>
      <c r="R347" s="3">
        <f t="shared" si="95"/>
        <v>12787.333312988281</v>
      </c>
      <c r="S347" s="3">
        <f t="shared" si="86"/>
        <v>2787.3333129882813</v>
      </c>
      <c r="T347" s="7">
        <f t="shared" si="96"/>
        <v>0.27873333129882805</v>
      </c>
    </row>
    <row r="348" spans="1:20" x14ac:dyDescent="0.3">
      <c r="A348" s="2">
        <v>44595</v>
      </c>
      <c r="B348">
        <v>174.47999572753909</v>
      </c>
      <c r="C348">
        <v>176.24000549316409</v>
      </c>
      <c r="D348">
        <v>172.1199951171875</v>
      </c>
      <c r="E348">
        <v>172.8999938964844</v>
      </c>
      <c r="F348">
        <v>172.67999267578119</v>
      </c>
      <c r="G348" s="7">
        <f t="shared" si="87"/>
        <v>-1.6719773516583158E-2</v>
      </c>
      <c r="I348" s="6">
        <f t="shared" si="88"/>
        <v>29</v>
      </c>
      <c r="J348" s="3">
        <f t="shared" si="89"/>
        <v>122.82839647246348</v>
      </c>
      <c r="K348" s="3">
        <f t="shared" si="90"/>
        <v>5007.7197875976544</v>
      </c>
      <c r="L348" s="7">
        <f t="shared" si="91"/>
        <v>0.28869352743671695</v>
      </c>
      <c r="M348" s="3">
        <f t="shared" si="92"/>
        <v>1445.6962898962138</v>
      </c>
      <c r="N348">
        <f t="shared" si="97"/>
        <v>0</v>
      </c>
      <c r="O348" s="3">
        <f t="shared" si="93"/>
        <v>5007.7197875976544</v>
      </c>
      <c r="P348" s="3">
        <f t="shared" si="94"/>
        <v>7694.4618682861319</v>
      </c>
      <c r="R348" s="3">
        <f t="shared" si="95"/>
        <v>12702.181655883785</v>
      </c>
      <c r="S348" s="3">
        <f t="shared" si="86"/>
        <v>2702.1816558837854</v>
      </c>
      <c r="T348" s="7">
        <f t="shared" si="96"/>
        <v>0.27021816558837863</v>
      </c>
    </row>
    <row r="349" spans="1:20" x14ac:dyDescent="0.3">
      <c r="A349" s="2">
        <v>44596</v>
      </c>
      <c r="B349">
        <v>171.67999267578119</v>
      </c>
      <c r="C349">
        <v>174.1000061035156</v>
      </c>
      <c r="D349">
        <v>170.67999267578119</v>
      </c>
      <c r="E349">
        <v>172.38999938964841</v>
      </c>
      <c r="F349">
        <v>172.38999938964841</v>
      </c>
      <c r="G349" s="7">
        <f t="shared" si="87"/>
        <v>-1.6793681864306631E-3</v>
      </c>
      <c r="I349" s="6">
        <f t="shared" si="88"/>
        <v>29</v>
      </c>
      <c r="J349" s="3">
        <f t="shared" si="89"/>
        <v>122.82839647246348</v>
      </c>
      <c r="K349" s="3">
        <f t="shared" si="90"/>
        <v>4999.3099822998038</v>
      </c>
      <c r="L349" s="7">
        <f t="shared" si="91"/>
        <v>0.2874969725196308</v>
      </c>
      <c r="M349" s="3">
        <f t="shared" si="92"/>
        <v>1437.2864845983627</v>
      </c>
      <c r="N349">
        <f t="shared" si="97"/>
        <v>0</v>
      </c>
      <c r="O349" s="3">
        <f t="shared" si="93"/>
        <v>4999.3099822998038</v>
      </c>
      <c r="P349" s="3">
        <f t="shared" si="94"/>
        <v>7694.4618682861319</v>
      </c>
      <c r="R349" s="3">
        <f t="shared" si="95"/>
        <v>12693.771850585936</v>
      </c>
      <c r="S349" s="3">
        <f t="shared" si="86"/>
        <v>2693.7718505859357</v>
      </c>
      <c r="T349" s="7">
        <f t="shared" si="96"/>
        <v>0.26937718505859354</v>
      </c>
    </row>
  </sheetData>
  <phoneticPr fontId="2" type="noConversion"/>
  <conditionalFormatting sqref="G4:G349">
    <cfRule type="cellIs" dxfId="3" priority="3" operator="greaterThan">
      <formula>0</formula>
    </cfRule>
  </conditionalFormatting>
  <conditionalFormatting sqref="N4:N1048576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seokjong</cp:lastModifiedBy>
  <dcterms:created xsi:type="dcterms:W3CDTF">2022-02-05T17:25:11Z</dcterms:created>
  <dcterms:modified xsi:type="dcterms:W3CDTF">2022-02-05T18:37:13Z</dcterms:modified>
</cp:coreProperties>
</file>