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https://uporto-my.sharepoint.com/personal/up200903338_ms_uporto_pt/Documents/Doutoramento/Chapter-5-Winter-white-evo/Ecological modelling/"/>
    </mc:Choice>
  </mc:AlternateContent>
  <xr:revisionPtr revIDLastSave="0" documentId="8_{12AB573A-95FD-3944-9BDB-3FCD11BD95A6}" xr6:coauthVersionLast="45" xr6:coauthVersionMax="45" xr10:uidLastSave="{00000000-0000-0000-0000-000000000000}"/>
  <bookViews>
    <workbookView xWindow="-27660" yWindow="460" windowWidth="25040" windowHeight="14500" xr2:uid="{8A9E7E1A-1447-914E-9A9F-F446BCBE6DB0}"/>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4" i="1" l="1"/>
  <c r="O14" i="1" s="1"/>
  <c r="P15" i="1"/>
  <c r="O15" i="1" s="1"/>
  <c r="P16" i="1"/>
  <c r="O16" i="1" s="1"/>
  <c r="P17" i="1"/>
  <c r="O17" i="1" s="1"/>
  <c r="P80" i="1"/>
  <c r="O80" i="1" s="1"/>
  <c r="P81" i="1"/>
  <c r="O81" i="1" s="1"/>
  <c r="P82" i="1"/>
  <c r="O82" i="1" s="1"/>
  <c r="P83" i="1"/>
  <c r="O83" i="1" s="1"/>
  <c r="P84" i="1"/>
  <c r="O84" i="1" s="1"/>
  <c r="P85" i="1"/>
  <c r="O85" i="1" s="1"/>
  <c r="P86" i="1"/>
  <c r="R130" i="1"/>
  <c r="R131" i="1"/>
  <c r="R138" i="1"/>
  <c r="P139" i="1"/>
  <c r="O139" i="1" s="1"/>
  <c r="P140" i="1"/>
  <c r="O140" i="1" s="1"/>
  <c r="P141" i="1"/>
  <c r="O141" i="1" s="1"/>
  <c r="P142" i="1"/>
  <c r="O142" i="1" s="1"/>
  <c r="P143" i="1"/>
  <c r="O143" i="1" s="1"/>
  <c r="P144" i="1"/>
  <c r="O144" i="1" s="1"/>
  <c r="P145" i="1"/>
  <c r="O145" i="1" s="1"/>
  <c r="P146" i="1"/>
  <c r="O146" i="1" s="1"/>
  <c r="P147" i="1"/>
  <c r="O147" i="1" s="1"/>
  <c r="P148" i="1"/>
  <c r="O148" i="1" s="1"/>
  <c r="P149" i="1"/>
  <c r="O149" i="1" s="1"/>
  <c r="P150" i="1"/>
  <c r="O150" i="1" s="1"/>
  <c r="P151" i="1"/>
  <c r="O151" i="1" s="1"/>
  <c r="P152" i="1"/>
  <c r="O152" i="1" s="1"/>
  <c r="P153" i="1"/>
  <c r="O153" i="1" s="1"/>
  <c r="P154" i="1"/>
  <c r="O154" i="1" s="1"/>
  <c r="P155" i="1"/>
  <c r="O155" i="1" s="1"/>
  <c r="P156" i="1"/>
  <c r="O156" i="1" s="1"/>
  <c r="P157" i="1"/>
  <c r="O157" i="1" s="1"/>
  <c r="P158" i="1"/>
  <c r="O158" i="1" s="1"/>
  <c r="P159" i="1"/>
  <c r="O159" i="1" s="1"/>
  <c r="P160" i="1"/>
  <c r="O160" i="1" s="1"/>
  <c r="P161" i="1"/>
  <c r="O161" i="1" s="1"/>
  <c r="P162" i="1"/>
  <c r="O162" i="1" s="1"/>
  <c r="P163" i="1"/>
  <c r="O163" i="1" s="1"/>
  <c r="P164" i="1"/>
  <c r="O164" i="1" s="1"/>
  <c r="P165" i="1"/>
  <c r="O165" i="1" s="1"/>
  <c r="P166" i="1"/>
  <c r="O166" i="1" s="1"/>
  <c r="P167" i="1"/>
  <c r="O167" i="1" s="1"/>
  <c r="P168" i="1"/>
  <c r="O168" i="1" s="1"/>
  <c r="P169" i="1"/>
  <c r="O169" i="1" s="1"/>
  <c r="P170" i="1"/>
  <c r="O170" i="1" s="1"/>
  <c r="P171" i="1"/>
  <c r="O171" i="1" s="1"/>
  <c r="P172" i="1"/>
  <c r="O172" i="1" s="1"/>
  <c r="P173" i="1"/>
  <c r="O173" i="1" s="1"/>
  <c r="P174" i="1"/>
  <c r="O174" i="1" s="1"/>
  <c r="P175" i="1"/>
  <c r="O175" i="1" s="1"/>
  <c r="P176" i="1"/>
  <c r="O176" i="1" s="1"/>
  <c r="P177" i="1"/>
  <c r="O177" i="1" s="1"/>
  <c r="P178" i="1"/>
  <c r="O178" i="1" s="1"/>
  <c r="P179" i="1"/>
  <c r="O179" i="1" s="1"/>
  <c r="P180" i="1"/>
  <c r="O180" i="1" s="1"/>
  <c r="P181" i="1"/>
  <c r="O181" i="1" s="1"/>
  <c r="P182" i="1"/>
  <c r="O182" i="1" s="1"/>
  <c r="P183" i="1"/>
  <c r="O183" i="1" s="1"/>
  <c r="P184" i="1"/>
  <c r="O184" i="1" s="1"/>
  <c r="P185" i="1"/>
  <c r="O185" i="1" s="1"/>
  <c r="P186" i="1"/>
  <c r="O186" i="1" s="1"/>
  <c r="P187" i="1"/>
  <c r="O187" i="1" s="1"/>
  <c r="P188" i="1"/>
  <c r="O188" i="1" s="1"/>
  <c r="P189" i="1"/>
  <c r="O189" i="1" s="1"/>
  <c r="P190" i="1"/>
  <c r="O190" i="1" s="1"/>
  <c r="P191" i="1"/>
  <c r="O191" i="1" s="1"/>
  <c r="P192" i="1"/>
  <c r="O192" i="1" s="1"/>
  <c r="P193" i="1"/>
  <c r="O193" i="1" s="1"/>
  <c r="P194" i="1"/>
  <c r="O194" i="1" s="1"/>
  <c r="P195" i="1"/>
  <c r="O195" i="1" s="1"/>
  <c r="P196" i="1"/>
  <c r="O196" i="1" s="1"/>
  <c r="P197" i="1"/>
  <c r="O197" i="1" s="1"/>
</calcChain>
</file>

<file path=xl/sharedStrings.xml><?xml version="1.0" encoding="utf-8"?>
<sst xmlns="http://schemas.openxmlformats.org/spreadsheetml/2006/main" count="1841" uniqueCount="520">
  <si>
    <t>OBJECTID_1</t>
  </si>
  <si>
    <t>spsCode</t>
  </si>
  <si>
    <t>scient_name</t>
  </si>
  <si>
    <t>comName</t>
  </si>
  <si>
    <t>hisSpsCode</t>
  </si>
  <si>
    <t>country</t>
  </si>
  <si>
    <t>locality</t>
  </si>
  <si>
    <t>source</t>
  </si>
  <si>
    <t>Museum</t>
  </si>
  <si>
    <t>observation</t>
  </si>
  <si>
    <t>observer</t>
  </si>
  <si>
    <t>verbDate</t>
  </si>
  <si>
    <t>year</t>
  </si>
  <si>
    <t>binary color</t>
  </si>
  <si>
    <t>three state color</t>
  </si>
  <si>
    <t>5 state color</t>
  </si>
  <si>
    <t>femaleNum</t>
  </si>
  <si>
    <t>maleNum</t>
  </si>
  <si>
    <t>unkNum</t>
  </si>
  <si>
    <t>decLat</t>
  </si>
  <si>
    <t>decLong</t>
  </si>
  <si>
    <t>numberObs</t>
  </si>
  <si>
    <t>textExcerp</t>
  </si>
  <si>
    <t>snow</t>
  </si>
  <si>
    <t>bio_2</t>
  </si>
  <si>
    <t>bio_3</t>
  </si>
  <si>
    <t>bio_15</t>
  </si>
  <si>
    <t>alt</t>
  </si>
  <si>
    <t>dist_to_coast</t>
  </si>
  <si>
    <t>humanfp</t>
  </si>
  <si>
    <t>LEPTO</t>
  </si>
  <si>
    <t>Lepus townsendii</t>
  </si>
  <si>
    <t>USA</t>
  </si>
  <si>
    <t>Dry Fork</t>
  </si>
  <si>
    <t>Museum specimen AMNH M-123030</t>
  </si>
  <si>
    <t>AMNH</t>
  </si>
  <si>
    <t>Skin</t>
  </si>
  <si>
    <t>Mafalda Ferreira</t>
  </si>
  <si>
    <t>9-Dec-35</t>
  </si>
  <si>
    <t>Museum specimen AMNH M-123031</t>
  </si>
  <si>
    <t>Museum specimen AMNH M-123032</t>
  </si>
  <si>
    <t>11-Dec-35</t>
  </si>
  <si>
    <t>South Fork</t>
  </si>
  <si>
    <t>Museum specimen AMNH M-123033</t>
  </si>
  <si>
    <t>20-Dec-35</t>
  </si>
  <si>
    <t>Ironside</t>
  </si>
  <si>
    <t>Museum specimen AMNH M-40311</t>
  </si>
  <si>
    <t>19-Dec-11</t>
  </si>
  <si>
    <t>Museum specimen AMNH M-40312</t>
  </si>
  <si>
    <t>2-Mar-12</t>
  </si>
  <si>
    <t>2 or 3</t>
  </si>
  <si>
    <t>Grafton</t>
  </si>
  <si>
    <t>Museum specimen AMNH M-90911</t>
  </si>
  <si>
    <t>21-Mar-26</t>
  </si>
  <si>
    <t>Huntsville</t>
  </si>
  <si>
    <t>Museum specimen AMNH M-93232</t>
  </si>
  <si>
    <t>20-Jan-31</t>
  </si>
  <si>
    <t>Museum specimen AMNH M-28785</t>
  </si>
  <si>
    <t>24-Jan-08</t>
  </si>
  <si>
    <t>Mosca</t>
  </si>
  <si>
    <t>Museum specimen AMNH M-28786</t>
  </si>
  <si>
    <t>21-Jan-08</t>
  </si>
  <si>
    <t>Villa Grove</t>
  </si>
  <si>
    <t>Museum specimen AMNH M-28787</t>
  </si>
  <si>
    <t>12-Jan-07</t>
  </si>
  <si>
    <t>White-tailed Jackrabbit</t>
  </si>
  <si>
    <t>AMNH:Mamm:129296</t>
  </si>
  <si>
    <t>PreservedSpecimen</t>
  </si>
  <si>
    <t>CAS_MAM</t>
  </si>
  <si>
    <t>Fay, K. and Moore, D.</t>
  </si>
  <si>
    <t>PreservedSpecimen CAS MAM 17495</t>
  </si>
  <si>
    <t>January. 1893</t>
  </si>
  <si>
    <t>Warner Mountains</t>
  </si>
  <si>
    <t>PreservedSpecimen CAS MAM 942</t>
  </si>
  <si>
    <t>10-Dec-13</t>
  </si>
  <si>
    <t>Pullman</t>
  </si>
  <si>
    <t>PreservedSpecimen CAS MAM 17496</t>
  </si>
  <si>
    <t>3 Feb 1894</t>
  </si>
  <si>
    <t>PreservedSpecimen CAS MAM 17497</t>
  </si>
  <si>
    <t>near Hayden</t>
  </si>
  <si>
    <t>PreservedSpecimen DMNS:Mamm:2245</t>
  </si>
  <si>
    <t>DMNS</t>
  </si>
  <si>
    <t>2-Feb-25</t>
  </si>
  <si>
    <t>No specific locality recorded</t>
  </si>
  <si>
    <t>PreservedSpecimen DMNS:Mamm:3109</t>
  </si>
  <si>
    <t>18-Jan-38</t>
  </si>
  <si>
    <t>Coalmont</t>
  </si>
  <si>
    <t>PreservedSpecimen DMNS:Mamm:3120</t>
  </si>
  <si>
    <t>24-Jan-38</t>
  </si>
  <si>
    <t>PreservedSpecimen DMNS:Mamm:3138</t>
  </si>
  <si>
    <t>1-Feb-38</t>
  </si>
  <si>
    <t>PreservedSpecimen DMNS:Mamm:3141</t>
  </si>
  <si>
    <t>PreservedSpecimen DMNS:Mamm:3146</t>
  </si>
  <si>
    <t>PreservedSpecimen DMNS:Mamm:3163</t>
  </si>
  <si>
    <t>4-Feb-38</t>
  </si>
  <si>
    <t>Dillon</t>
  </si>
  <si>
    <t>PreservedSpecimen DMNS:Mamm:4312</t>
  </si>
  <si>
    <t>26-Feb-41</t>
  </si>
  <si>
    <t>PreservedSpecimen DMNS:Mamm:4313</t>
  </si>
  <si>
    <t>1.5 miles east of Fairplay</t>
  </si>
  <si>
    <t>PreservedSpecimen DMNS:Mamm:4319</t>
  </si>
  <si>
    <t>19-Dec-31</t>
  </si>
  <si>
    <t>Jefferson</t>
  </si>
  <si>
    <t>PreservedSpecimen DMNS:Mamm:5678</t>
  </si>
  <si>
    <t>6-Jan-65</t>
  </si>
  <si>
    <t>PreservedSpecimen DMNS:Mamm:5679</t>
  </si>
  <si>
    <t>Crook</t>
  </si>
  <si>
    <t>PreservedSpecimen DMNS:Mamm:1179</t>
  </si>
  <si>
    <t>12-Jan-14</t>
  </si>
  <si>
    <t>Five miles northwest of Hooper</t>
  </si>
  <si>
    <t>PreservedSpecimen DMNS:Mamm:1704</t>
  </si>
  <si>
    <t>16-Feb-16</t>
  </si>
  <si>
    <t>PreservedSpecimen DMNS:Mamm:1705</t>
  </si>
  <si>
    <t>PreservedSpecimen DMNS:Mamm:1774</t>
  </si>
  <si>
    <t>26-Feb-16</t>
  </si>
  <si>
    <t>PreservedSpecimen DMNS:Mamm:1775</t>
  </si>
  <si>
    <t>PreservedSpecimen DMNS:Mamm:1776</t>
  </si>
  <si>
    <t>PreservedSpecimen DMNS:Mamm:3112</t>
  </si>
  <si>
    <t>Rockport</t>
  </si>
  <si>
    <t>PreservedSpecimen DMNS:Mamm:3114</t>
  </si>
  <si>
    <t>23-Jan-38</t>
  </si>
  <si>
    <t>PreservedSpecimen DMNS:Mamm:3115</t>
  </si>
  <si>
    <t>PreservedSpecimen DMNS:Mamm:3122</t>
  </si>
  <si>
    <t>PreservedSpecimen DMNS:Mamm:3128</t>
  </si>
  <si>
    <t>27-Jan-38</t>
  </si>
  <si>
    <t>PreservedSpecimen DMNS:Mamm:3129</t>
  </si>
  <si>
    <t>Watkins</t>
  </si>
  <si>
    <t>PreservedSpecimen DMNS:Mamm:3132</t>
  </si>
  <si>
    <t>29-Jan-38</t>
  </si>
  <si>
    <t>PreservedSpecimen DMNS:Mamm:3133</t>
  </si>
  <si>
    <t>PreservedSpecimen DMNS:Mamm:3134</t>
  </si>
  <si>
    <t>PreservedSpecimen DMNS:Mamm:3135</t>
  </si>
  <si>
    <t>31-Jan-38</t>
  </si>
  <si>
    <t>Boyero</t>
  </si>
  <si>
    <t>PreservedSpecimen DMNS:Mamm:3168</t>
  </si>
  <si>
    <t>6-Feb-38</t>
  </si>
  <si>
    <t>Strasburg</t>
  </si>
  <si>
    <t>PreservedSpecimen DMNS:Mamm:3182</t>
  </si>
  <si>
    <t>12-Feb-38</t>
  </si>
  <si>
    <t>PreservedSpecimen DMNS:Mamm:4070</t>
  </si>
  <si>
    <t>8-Dec-40</t>
  </si>
  <si>
    <t>Bennett</t>
  </si>
  <si>
    <t>PreservedSpecimen DMNS:Mamm:4086</t>
  </si>
  <si>
    <t>28-Dec-40</t>
  </si>
  <si>
    <t>PreservedSpecimen DMNS:Mamm:4087</t>
  </si>
  <si>
    <t>PreservedSpecimen DMNS:Mamm:4088</t>
  </si>
  <si>
    <t>PreservedSpecimen DMNS:Mamm:4089</t>
  </si>
  <si>
    <t>PreservedSpecimen DMNS:Mamm:5676</t>
  </si>
  <si>
    <t>PreservedSpecimen DMNS:Mamm:5677</t>
  </si>
  <si>
    <t>PreservedSpecimen DMNS:Mamm:5680</t>
  </si>
  <si>
    <t>PreservedSpecimen DMNS:Mamm:5681</t>
  </si>
  <si>
    <t>PreservedSpecimen DMNS:Mamm:5682</t>
  </si>
  <si>
    <t>Longmont</t>
  </si>
  <si>
    <t>PreservedSpecimen DMNS:Mamm:5736</t>
  </si>
  <si>
    <t>1-Jan-07</t>
  </si>
  <si>
    <t>Castle Rock</t>
  </si>
  <si>
    <t>DMNS:Mamm:1679</t>
  </si>
  <si>
    <t>Near county road KK14, 4.30km W of Cochetopa Dome</t>
  </si>
  <si>
    <t>DMNS:Mamm:18790</t>
  </si>
  <si>
    <t>38.22816697</t>
  </si>
  <si>
    <t>-106.763816</t>
  </si>
  <si>
    <t>Near county road KK14, 5.40km W of Cochetopa Dome</t>
  </si>
  <si>
    <t>DMNS:Mamm:18791</t>
  </si>
  <si>
    <t>38.21743998</t>
  </si>
  <si>
    <t>-106.775866</t>
  </si>
  <si>
    <t>County road 17GG, 200 yards off road, 4.20km S of Cochetopa Dome</t>
  </si>
  <si>
    <t>DMNS:Mamm:18792</t>
  </si>
  <si>
    <t>38.190879</t>
  </si>
  <si>
    <t>-106.698123</t>
  </si>
  <si>
    <t>Tracy Canyon, two-track road 5225, 8.9km SW of Saguache</t>
  </si>
  <si>
    <t>DMNS:Mamm:18793</t>
  </si>
  <si>
    <t>38.028304008767</t>
  </si>
  <si>
    <t>Offshoot of two-track 3068, 8.4km SE of Gunnison</t>
  </si>
  <si>
    <t>DMNS:Mamm:18794</t>
  </si>
  <si>
    <t>l</t>
  </si>
  <si>
    <t>38.49870002</t>
  </si>
  <si>
    <t>-106.849692</t>
  </si>
  <si>
    <t>Two-track road 3157, near Co Rd 42, 8.35km SE of Gunnison</t>
  </si>
  <si>
    <t>DMNS:Mamm:18795</t>
  </si>
  <si>
    <t>38.500341</t>
  </si>
  <si>
    <t>-106.849362</t>
  </si>
  <si>
    <t>Two-track 3068, 8.7km SE of Gunnison</t>
  </si>
  <si>
    <t>DMNS:Mamm:18796</t>
  </si>
  <si>
    <t>38.50924999</t>
  </si>
  <si>
    <t>-106.83825</t>
  </si>
  <si>
    <t>Near county road KK14, 5.85km W of Cochetopa Dome</t>
  </si>
  <si>
    <t>DMNS:Mamm:18797</t>
  </si>
  <si>
    <t>38.21527401</t>
  </si>
  <si>
    <t>-106.780597</t>
  </si>
  <si>
    <t>Two-track road 3084a, 8.50km W of Cochetopa Dome</t>
  </si>
  <si>
    <t>DMNS:Mamm:18798</t>
  </si>
  <si>
    <t>38.22767202</t>
  </si>
  <si>
    <t>-106.81201</t>
  </si>
  <si>
    <t>Two-track road 3084a, 7.90km W of Cochetopa Dome</t>
  </si>
  <si>
    <t>DMNS:Mamm:18799</t>
  </si>
  <si>
    <t>38.2144070</t>
  </si>
  <si>
    <t>-106.8035010</t>
  </si>
  <si>
    <t>Two-track road 3084a, 7.7km W of Cochetopa Dome</t>
  </si>
  <si>
    <t>DMNS:Mamm:18800</t>
  </si>
  <si>
    <t>38.2174680</t>
  </si>
  <si>
    <t>-106.8024810</t>
  </si>
  <si>
    <t>Two-track 3068, 9.3km SE of Gunnison</t>
  </si>
  <si>
    <t>DMNS:Mamm:18801</t>
  </si>
  <si>
    <t>38.5111792</t>
  </si>
  <si>
    <t>-106.8296629</t>
  </si>
  <si>
    <t>Two-track road 3084a, 7.75km W of Cochetopa Dome</t>
  </si>
  <si>
    <t>DMNS:Mamm:18802</t>
  </si>
  <si>
    <t>38.2186642</t>
  </si>
  <si>
    <t>-106.8019956</t>
  </si>
  <si>
    <t>Tracy Canyon, two-track road 5225, 9km SW of Saguache</t>
  </si>
  <si>
    <t>DMNS:Mamm:18803</t>
  </si>
  <si>
    <t>38.024183968082</t>
  </si>
  <si>
    <t>Two-track road 3178, 6.25km N of Cochetopa Dome, 3.8km S of Razor Creek Dome</t>
  </si>
  <si>
    <t>DMNS:Mamm:18804</t>
  </si>
  <si>
    <t>38.28215699</t>
  </si>
  <si>
    <t>-106.730425</t>
  </si>
  <si>
    <t>Loop above ranch (Old Agency), 700m McDonough Reservoir No.2, 11km W of Cochetopa Dome</t>
  </si>
  <si>
    <t>DMNS:Mamm:18805</t>
  </si>
  <si>
    <t>38.19048696</t>
  </si>
  <si>
    <t>-106.830978</t>
  </si>
  <si>
    <t>Behind pound road. 400m W of Upper Dome Reservoir, 4.3km S of Cochetopa Dome</t>
  </si>
  <si>
    <t>DMNS:Mamm:18806</t>
  </si>
  <si>
    <t>38.19274798</t>
  </si>
  <si>
    <t>-106.738822</t>
  </si>
  <si>
    <t>Behind pound road, 150m W of Upper Dome Reservoir, 4km S of Cochetopa Dome</t>
  </si>
  <si>
    <t>DMNS:Mamm:18807</t>
  </si>
  <si>
    <t>38.19517597</t>
  </si>
  <si>
    <t>-106.737307</t>
  </si>
  <si>
    <t>Public land outside farm, 12.5km S of Saguache, 700m W of Rio Grande Canal</t>
  </si>
  <si>
    <t>DMNS:Mamm:18808</t>
  </si>
  <si>
    <t>37.97913602</t>
  </si>
  <si>
    <t>-106.180122</t>
  </si>
  <si>
    <t>Denver, Denver International Airport</t>
  </si>
  <si>
    <t>DMNS:Mamm:16612</t>
  </si>
  <si>
    <t>Jan-Feb-2016</t>
  </si>
  <si>
    <t>PreservedSpecimen LACM 93750</t>
  </si>
  <si>
    <t>LACM</t>
  </si>
  <si>
    <t>Dines, J.</t>
  </si>
  <si>
    <t>21-Dec-47</t>
  </si>
  <si>
    <t>PreservedSpecimen LACM 93751</t>
  </si>
  <si>
    <t>22-Dec-52</t>
  </si>
  <si>
    <t>Coyote Station</t>
  </si>
  <si>
    <t>Museum specimen MCZ 2869</t>
  </si>
  <si>
    <t>MCZ</t>
  </si>
  <si>
    <t>Fay, K. and Fay, J.</t>
  </si>
  <si>
    <t>January 1872</t>
  </si>
  <si>
    <t>Museum specimen MCZ 2870</t>
  </si>
  <si>
    <t>4 mi S. Pocatello</t>
  </si>
  <si>
    <t>Museum record MVZ 47608</t>
  </si>
  <si>
    <t>MVZ</t>
  </si>
  <si>
    <t>Lethal sampling</t>
  </si>
  <si>
    <t>Good, J.</t>
  </si>
  <si>
    <t>18-Jan-31</t>
  </si>
  <si>
    <t>Barrett's Ranch, W Fork Rapid Creek, 9.5 mi E Pocatello</t>
  </si>
  <si>
    <t>Museum record MVZ 47609</t>
  </si>
  <si>
    <t>31-Jan-31</t>
  </si>
  <si>
    <t>Bellevue</t>
  </si>
  <si>
    <t>Museum record MVZ 69769</t>
  </si>
  <si>
    <t>27-Dec-35</t>
  </si>
  <si>
    <t>Hot Sulphur Springs, 7665'</t>
  </si>
  <si>
    <t>PreservedSpecimen UCM:Mamm:7893</t>
  </si>
  <si>
    <t>UCM</t>
  </si>
  <si>
    <t>29-Mar-07</t>
  </si>
  <si>
    <t>Maher, 7000'</t>
  </si>
  <si>
    <t>PreservedSpecimen UCM:Mamm:7918</t>
  </si>
  <si>
    <t>12-Feb-33</t>
  </si>
  <si>
    <t>PreservedSpecimen UCM:Mamm:7919</t>
  </si>
  <si>
    <t>14-Feb-33</t>
  </si>
  <si>
    <t>PreservedSpecimen UCM:Mamm:7920</t>
  </si>
  <si>
    <t>19-Feb-33</t>
  </si>
  <si>
    <t>PreservedSpecimen UCM:Mamm:7921</t>
  </si>
  <si>
    <t>2 mi. S. of Kiowa</t>
  </si>
  <si>
    <t>PreservedSpecimen UCM:Mamm:1189</t>
  </si>
  <si>
    <t>15-Dec-17</t>
  </si>
  <si>
    <t>Wray, on Bullard Ranch</t>
  </si>
  <si>
    <t>PreservedSpecimen UCM:Mamm:1190</t>
  </si>
  <si>
    <t>10-Dec-17</t>
  </si>
  <si>
    <t>5 miles SW of Ft. Collins, 5200'</t>
  </si>
  <si>
    <t>PreservedSpecimen UCM:Mamm:13083</t>
  </si>
  <si>
    <t>2-Dec-63</t>
  </si>
  <si>
    <t>1 mi S Eaton. 5,000 ft.</t>
  </si>
  <si>
    <t>PreservedSpecimen UCM:Mamm:13092</t>
  </si>
  <si>
    <t>5-Dec-65</t>
  </si>
  <si>
    <t>12 mi SW Buckingham.</t>
  </si>
  <si>
    <t>PreservedSpecimen UCM:Mamm:13094</t>
  </si>
  <si>
    <t>11-Dec-66</t>
  </si>
  <si>
    <t>6 mi N, 5 mi E Last Chance</t>
  </si>
  <si>
    <t>PreservedSpecimen UCM:Mamm:13095</t>
  </si>
  <si>
    <t>3-Dec-66</t>
  </si>
  <si>
    <t>near Eastonville</t>
  </si>
  <si>
    <t>PreservedSpecimen UCM:Mamm:7878</t>
  </si>
  <si>
    <t>28-Feb-05</t>
  </si>
  <si>
    <t>15 miles E of Colorado Springs</t>
  </si>
  <si>
    <t>PreservedSpecimen UCM:Mamm:7879</t>
  </si>
  <si>
    <t>26-Dec-06</t>
  </si>
  <si>
    <t>Peyton, 6700'</t>
  </si>
  <si>
    <t>PreservedSpecimen UCM:Mamm:7880</t>
  </si>
  <si>
    <t>30-Jan-07</t>
  </si>
  <si>
    <t>PreservedSpecimen UCM:Mamm:7894</t>
  </si>
  <si>
    <t>Coventry, 6800'</t>
  </si>
  <si>
    <t>PreservedSpecimen UCM:Mamm:7916</t>
  </si>
  <si>
    <t>4-Feb-08</t>
  </si>
  <si>
    <t>PreservedSpecimen UCM:Mamm:7917</t>
  </si>
  <si>
    <t>5-Feb-08</t>
  </si>
  <si>
    <t>UCM:Mamm:7909</t>
  </si>
  <si>
    <t>UCM:Mamm:7910</t>
  </si>
  <si>
    <t>UCM:Mamm:7911</t>
  </si>
  <si>
    <t>1 mi. SE of Kiowa</t>
  </si>
  <si>
    <t>UCM:Mamm:1194</t>
  </si>
  <si>
    <t>3 mi. SE of Kiowa</t>
  </si>
  <si>
    <t>UCM:Mamm:1195</t>
  </si>
  <si>
    <t>UCM:Mamm:7888</t>
  </si>
  <si>
    <t>Villa Grove, 7975'</t>
  </si>
  <si>
    <t>UCM:Mamm:7889</t>
  </si>
  <si>
    <t>UCM:Mamm:7890</t>
  </si>
  <si>
    <t>UCM:Mamm:7891</t>
  </si>
  <si>
    <t>UCM:Mamm:7892</t>
  </si>
  <si>
    <t>Mosca, 7572'</t>
  </si>
  <si>
    <t>UCM:Mamm:7907</t>
  </si>
  <si>
    <t>UCM:Mamm:7908</t>
  </si>
  <si>
    <t>between Emigration and Parley's canyons</t>
  </si>
  <si>
    <t>UMNH:Mamm:560</t>
  </si>
  <si>
    <t>UMNH</t>
  </si>
  <si>
    <t>mouth of Mill Creek Canyon</t>
  </si>
  <si>
    <t>UMNH:Mamm:695</t>
  </si>
  <si>
    <t>east side of highway 189, Peoa</t>
  </si>
  <si>
    <t>UMNH:Mamm:7019</t>
  </si>
  <si>
    <t>7 mi S Bicknell</t>
  </si>
  <si>
    <t>UMNH:Mamm:8819</t>
  </si>
  <si>
    <t>NE of Agency Ranger Station, Cochetopa Park</t>
  </si>
  <si>
    <t>UMNH:Mamm:23776</t>
  </si>
  <si>
    <t>Cochetopa Park</t>
  </si>
  <si>
    <t>UMNH:Mamm:23777</t>
  </si>
  <si>
    <t>1 mi NE Old Agency Ranger Station</t>
  </si>
  <si>
    <t>UMNH:Mamm:23778</t>
  </si>
  <si>
    <t>UMNH:Mamm:23779</t>
  </si>
  <si>
    <t>Old Agency Ranger Station, Cochetopa Park</t>
  </si>
  <si>
    <t>UMNH:Mamm:23784</t>
  </si>
  <si>
    <t>UMNH:Mamm:23789</t>
  </si>
  <si>
    <t>UMNH:Mamm:23790</t>
  </si>
  <si>
    <t>UMNH:Mamm:23804</t>
  </si>
  <si>
    <t>UMNH:Mamm:23805</t>
  </si>
  <si>
    <t>Augusta</t>
  </si>
  <si>
    <t>UMZM:Mamm:16871</t>
  </si>
  <si>
    <t>UMZM</t>
  </si>
  <si>
    <t>Sheridan</t>
  </si>
  <si>
    <t>UMZM:Mamm:15352</t>
  </si>
  <si>
    <t>Ruthton</t>
  </si>
  <si>
    <t>UMZM:Mamm:5186</t>
  </si>
  <si>
    <t>6 mi E and 3 mi S of Williston</t>
  </si>
  <si>
    <t>UMZM:Mamm:14068</t>
  </si>
  <si>
    <t>Mt Sentinel</t>
  </si>
  <si>
    <t>UMZM:Mamm:3610</t>
  </si>
  <si>
    <t>Roundup</t>
  </si>
  <si>
    <t>UMZM:Mamm:19000</t>
  </si>
  <si>
    <t>Brockway</t>
  </si>
  <si>
    <t>UMZM:Mamm:426</t>
  </si>
  <si>
    <t>mouth of Axes Canyon</t>
  </si>
  <si>
    <t>UMZM:Mamm:15911</t>
  </si>
  <si>
    <t>2 mi S of Roy; Mt</t>
  </si>
  <si>
    <t>UMZM:Mamm:12459</t>
  </si>
  <si>
    <t>12 mi W of Dillon</t>
  </si>
  <si>
    <t>UMZM:Mamm:15683</t>
  </si>
  <si>
    <t>Mono Lake</t>
  </si>
  <si>
    <t>USNM museum specimen 131881</t>
  </si>
  <si>
    <t>USNM</t>
  </si>
  <si>
    <t>Fay, K.</t>
  </si>
  <si>
    <t>1-Jan-1904</t>
  </si>
  <si>
    <t>Big Piney</t>
  </si>
  <si>
    <t>USNM museum specimen 147185</t>
  </si>
  <si>
    <t>24-Mar-1906</t>
  </si>
  <si>
    <t>Mandan, Near</t>
  </si>
  <si>
    <t>USNM museum specimen 16227</t>
  </si>
  <si>
    <t>10 Jan 1887</t>
  </si>
  <si>
    <t>Fort Custer</t>
  </si>
  <si>
    <t>USNM museum specimen 189022</t>
  </si>
  <si>
    <t>12 Feb 1885</t>
  </si>
  <si>
    <t>USNM museum specimen 189023</t>
  </si>
  <si>
    <t>Jerome, Near</t>
  </si>
  <si>
    <t>USNM museum specimen 203176</t>
  </si>
  <si>
    <t>23-Feb-1914</t>
  </si>
  <si>
    <t>NW Quarter, Section 11, T102, R61</t>
  </si>
  <si>
    <t>USNM museum specimen 263407</t>
  </si>
  <si>
    <t>26 Jan 1938</t>
  </si>
  <si>
    <t>Deer Creek</t>
  </si>
  <si>
    <t>USNM museum specimen 4242</t>
  </si>
  <si>
    <t>21 Dec 1859</t>
  </si>
  <si>
    <t>Madison</t>
  </si>
  <si>
    <t>USNM museum specimen 61366</t>
  </si>
  <si>
    <t>31 Dec 1891</t>
  </si>
  <si>
    <t>USNM museum specimen 61367</t>
  </si>
  <si>
    <t>30 Jan 1892</t>
  </si>
  <si>
    <t>USNM museum specimen 102095</t>
  </si>
  <si>
    <t>27 Jan 1885</t>
  </si>
  <si>
    <t>Eastonville, 3 Mi SW</t>
  </si>
  <si>
    <t>USNM museum specimen 150972</t>
  </si>
  <si>
    <t>5 Dec 1907</t>
  </si>
  <si>
    <t>CAN</t>
  </si>
  <si>
    <t>Osoyoos</t>
  </si>
  <si>
    <t>USNM museum specimen 159379</t>
  </si>
  <si>
    <t>23 Jan 1909</t>
  </si>
  <si>
    <t>Three Creek</t>
  </si>
  <si>
    <t>USNM museum specimen 211800</t>
  </si>
  <si>
    <t>27 Mar 1916</t>
  </si>
  <si>
    <t>Prosser</t>
  </si>
  <si>
    <t>USNM museum specimen 234187</t>
  </si>
  <si>
    <t>6-Dec-1919</t>
  </si>
  <si>
    <t>Casper;</t>
  </si>
  <si>
    <t>PreservedSpecimen UWBM 51247</t>
  </si>
  <si>
    <t>UWBM</t>
  </si>
  <si>
    <t>28 Dec 1948</t>
  </si>
  <si>
    <t>Okanogan;</t>
  </si>
  <si>
    <t>PreservedSpecimen UWBM 18916</t>
  </si>
  <si>
    <t>2 Mar 1956</t>
  </si>
  <si>
    <t>Touchet, 5 mi SW; foothills above the Walla Walla River</t>
  </si>
  <si>
    <t>PreservedSpecimen UWBM 51242</t>
  </si>
  <si>
    <t>7 Dec 1969</t>
  </si>
  <si>
    <t>PreservedSpecimen UWBM 51243</t>
  </si>
  <si>
    <t>PreservedSpecimen UWBM 51244</t>
  </si>
  <si>
    <t>near Casper;</t>
  </si>
  <si>
    <t>PreservedSpecimen UWBM 51936</t>
  </si>
  <si>
    <t>14 Feb 1971</t>
  </si>
  <si>
    <t>PreservedSpecimen UWBM 51937</t>
  </si>
  <si>
    <t>PreservedSpecimen UWBM 51938</t>
  </si>
  <si>
    <t>PreservedSpecimen UWBM 51939</t>
  </si>
  <si>
    <t>Hazen area</t>
  </si>
  <si>
    <t>PreservedSpecimen UWYMV:Mamm:2985</t>
  </si>
  <si>
    <t>UWYMV</t>
  </si>
  <si>
    <t>Wommack, E. and Berry, T.</t>
  </si>
  <si>
    <t>24 Dec 1968</t>
  </si>
  <si>
    <t>Woods Landing</t>
  </si>
  <si>
    <t>PreservedSpecimen UWYMV:Mamm:2986</t>
  </si>
  <si>
    <t>30 Dec 1968</t>
  </si>
  <si>
    <t>20 miles NE Sinclair along North Platte River</t>
  </si>
  <si>
    <t>PreservedSpecimen UWYMV:Mamm:2989</t>
  </si>
  <si>
    <t>1 Jan 1969</t>
  </si>
  <si>
    <t>Shell area</t>
  </si>
  <si>
    <t>PreservedSpecimen UWYMV:Mamm:2990</t>
  </si>
  <si>
    <t>4 Jan 1969</t>
  </si>
  <si>
    <t>Laramie area</t>
  </si>
  <si>
    <t>PreservedSpecimen UWYMV:Mamm:2995</t>
  </si>
  <si>
    <t>7 Dec 1970</t>
  </si>
  <si>
    <t>12 miles E Moorcroft</t>
  </si>
  <si>
    <t>PreservedSpecimen UWYMV:Mamm:2997</t>
  </si>
  <si>
    <t>1 Jan 1971</t>
  </si>
  <si>
    <t>13.5 miles E Upton</t>
  </si>
  <si>
    <t>PreservedSpecimen UWYMV:Mamm:2998</t>
  </si>
  <si>
    <t>Pole Mountain area</t>
  </si>
  <si>
    <t>PreservedSpecimen UWYMV:Mamm:4180</t>
  </si>
  <si>
    <t>12 Dec 1980</t>
  </si>
  <si>
    <t>PreservedSpecimen UWYMV:Mamm:4197</t>
  </si>
  <si>
    <t>4 Dec 1980</t>
  </si>
  <si>
    <t>19 miles NW Laramie</t>
  </si>
  <si>
    <t>PreservedSpecimen UWYMV:Mamm:847</t>
  </si>
  <si>
    <t>14 Mar 1965</t>
  </si>
  <si>
    <t>PreservedSpecimen UWYMV:Mamm:850</t>
  </si>
  <si>
    <t>13 Feb 1965</t>
  </si>
  <si>
    <t>12 miles NNW Pine Bluffs</t>
  </si>
  <si>
    <t>PreservedSpecimen UWYMV:Mamm:2983</t>
  </si>
  <si>
    <t>20 Dec 1967</t>
  </si>
  <si>
    <t>PreservedSpecimen UWYMV:Mamm:2984</t>
  </si>
  <si>
    <t>3 miles NE Greybull</t>
  </si>
  <si>
    <t>PreservedSpecimen UWYMV:Mamm:2991</t>
  </si>
  <si>
    <t>28 miles W Laramie on HWY 230, DOR</t>
  </si>
  <si>
    <t>PreservedSpecimen UWYMV:Mamm:4182</t>
  </si>
  <si>
    <t>9 Dec 1979</t>
  </si>
  <si>
    <t>PreservedSpecimen UWYMV:Mamm:4198</t>
  </si>
  <si>
    <t>S Rock River</t>
  </si>
  <si>
    <t>PreservedSpecimen UWYMV:Mamm:4262</t>
  </si>
  <si>
    <t>Western White-Tailed Jack Rabbit</t>
  </si>
  <si>
    <t>Walla Walla</t>
  </si>
  <si>
    <t>Textbok Bailey V. 1936. The Mammals and Life Zones of Oregon. USDA Bureau of Biological Survey, Washington, D.C., U.S.A.</t>
  </si>
  <si>
    <t>Description</t>
  </si>
  <si>
    <t>Winter</t>
  </si>
  <si>
    <t>NA</t>
  </si>
  <si>
    <t>whole body usually turning white in winter</t>
  </si>
  <si>
    <t>White-tailed jack rabbit</t>
  </si>
  <si>
    <t>CA</t>
  </si>
  <si>
    <t>Book Banfield AWF. 1974. The Mammals of Canada. University of Toronto Press, Toronto, CA.</t>
  </si>
  <si>
    <t>The winter coat in Canada is pure white, with black-tipped ears. When the long guard hairs are parted, however, the buffy-grey underfur shows through. In the souther part of its range the white-tailed jack rabbit assumes a buffy winter coat.</t>
  </si>
  <si>
    <t>White-tailed jackrabbit</t>
  </si>
  <si>
    <t>Nothern CO</t>
  </si>
  <si>
    <t>Book Fitzgerald JP, Meaney CA, Armstrong DM. 1994. Mammals of Colorado. University Press of Colorado, Niwot, CO, USA.</t>
  </si>
  <si>
    <t>In the northern portions of the range and at higher elevations, the fall molt results in winter pelage that is almost totally white. In southern CO the winter pelage tends to be somewhat brownish dorsally and only slightly paler than the summer pelage</t>
  </si>
  <si>
    <t>White tailed jackrabbit</t>
  </si>
  <si>
    <t>Yellowstone National Park</t>
  </si>
  <si>
    <t>Journal article Gunther KA et al. 2009.  Presence and distribution of white-tailed jackrabbits in Yellowstone National Park. Yellowstone Science 17(1): 24-31.</t>
  </si>
  <si>
    <t>Further north, where there is persistent and widespread snow cover, as in Yellowstone National Park, the winter coat undergoes a striking color change to nearly white.</t>
  </si>
  <si>
    <t>Cochetopa Dome</t>
  </si>
  <si>
    <t>Journal article Hansen RM, Bear GD. 1963. Winter coats of white-tailed jackrabbits in southwestern Colorado. J. of Mammology 44(3): 420-422.</t>
  </si>
  <si>
    <t>Winter 1959-1961</t>
  </si>
  <si>
    <t>The color of winter pelage varied. There were 39 in Class 1 (white), 25 in Class 2, 22 in Class 3, 23 in Class 4 and 10 in Class 5 (darkest). There were no detectable differences in frequency of color classes due to sampling period, sex or age.</t>
  </si>
  <si>
    <t>Journal Rogowitz, G.L., J.A. Gessaman. 1990. Influence of air temperature, wind and irradiance on metabolism of white-tailed jackrabbits. Journal of Thermal Biology 15:125-131.</t>
  </si>
  <si>
    <t>live capture and facility observations</t>
  </si>
  <si>
    <t>Kyle Garrison</t>
  </si>
  <si>
    <t>"In winter the pelage of the white-tailed jackrabbit is whiter and thicker than in summer. Winter pelts are white on the outside of the dorsal surface with a tawny band half-way down the hair shaft. On the rump the underfurr is light gray. On the ventrum</t>
  </si>
  <si>
    <t>USNM museum specimen USNM Specimen 132077 thru 132082 minus 80-81</t>
  </si>
  <si>
    <t>Feb 1904</t>
  </si>
  <si>
    <t>Pegram</t>
  </si>
  <si>
    <t>USNM museum specimen USNM Specimen 211795 and 211796</t>
  </si>
  <si>
    <t>14-Jan-1916</t>
  </si>
  <si>
    <t>USNM museum specimen USNM Specimen 211797 thru 211799</t>
  </si>
  <si>
    <t>1-Feb-1916</t>
  </si>
  <si>
    <t>Northwestern Missouri</t>
  </si>
  <si>
    <t>Journal article Watkins LC, Nowak RM. 1973. The white-tailed jack rabbit in Missouri. The Southwestern Naturalist 18(3): 352-354.</t>
  </si>
  <si>
    <t>Winter 1967-1971</t>
  </si>
  <si>
    <t>In... Missouri between 1967 and 1971, we had occasion to speak with many local residents. It was suggested to us that "jack rabbits" were at one time fairly common...only L. townsendii is known to turn white in the winter...</t>
  </si>
  <si>
    <t>NA Watkins, L.C., and R.M. Nowak. 1973. The white-tailed jack rabbit in Missouri. The Southwestern Naturalist 18:352-354.</t>
  </si>
  <si>
    <t>December 29, 1967</t>
  </si>
  <si>
    <t>"The other specimen, sex unkown, was shot […] on 29 December, 1967. The skin (in white pelage) […] only L. townsendii is known to turn white in winter, and we herad frequent reports of white jackrabbits in Atchison, Holt, and Nodaway Counties"</t>
  </si>
  <si>
    <t>109 Shawnee Ln, Hailey</t>
  </si>
  <si>
    <t>iNaturalist NA</t>
  </si>
  <si>
    <t>Photograph - Citizen science</t>
  </si>
  <si>
    <t>1 February 2016</t>
  </si>
  <si>
    <t>Southern CO</t>
  </si>
  <si>
    <t>St. George, Mojave Desert</t>
  </si>
  <si>
    <t>iNaturalist White-tailed Jackrabbit (Lepus townsendii) - Observed by tylerschutz - March 23, 2014, 2014-04-22. Accessed via http://www.inaturalist.org/observations/638726 on 2015-07-09.</t>
  </si>
  <si>
    <t>Photograph</t>
  </si>
  <si>
    <t>March 23, 2014</t>
  </si>
  <si>
    <t>White-tailed jack rabbit on a golf course in St. George, 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</si>
</sst>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6">
    <font>
      <sz val="12"/>
      <color theme="1"/>
      <name val="Calibri"/>
      <family val="2"/>
      <scheme val="minor"/>
    </font>
    <font>
      <i/>
      <sz val="12"/>
      <color theme="1"/>
      <name val="Times New Roman"/>
      <family val="1"/>
    </font>
    <font>
      <sz val="11"/>
      <color rgb="FF7030A0"/>
      <name val="TimesNewRomanPSMT"/>
      <family val="2"/>
    </font>
    <font>
      <sz val="12"/>
      <color rgb="FF000000"/>
      <name val="Arial"/>
      <family val="2"/>
    </font>
    <font>
      <sz val="11"/>
      <color rgb="FFFF0000"/>
      <name val="TimesNewRomanPSMT"/>
      <family val="2"/>
    </font>
    <font>
      <i/>
      <sz val="12"/>
      <color rgb="FFFF0000"/>
      <name val="Times New Roman"/>
      <family val="1"/>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1" xfId="0" applyBorder="1" applyAlignment="1">
      <alignment horizontal="center"/>
    </xf>
    <xf numFmtId="0" fontId="1" fillId="0" borderId="1" xfId="0" applyFont="1" applyBorder="1" applyAlignment="1">
      <alignment horizontal="center"/>
    </xf>
    <xf numFmtId="15" fontId="0" fillId="0" borderId="1" xfId="0" applyNumberFormat="1" applyBorder="1" applyAlignment="1">
      <alignment horizontal="center"/>
    </xf>
    <xf numFmtId="0" fontId="2" fillId="2" borderId="1" xfId="0" applyFont="1" applyFill="1" applyBorder="1" applyAlignment="1">
      <alignment horizontal="center"/>
    </xf>
    <xf numFmtId="164" fontId="3" fillId="0" borderId="1" xfId="0" applyNumberFormat="1" applyFont="1" applyBorder="1" applyAlignment="1">
      <alignment horizont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quotePrefix="1" applyBorder="1" applyAlignment="1">
      <alignment horizontal="center" vertical="center"/>
    </xf>
    <xf numFmtId="0" fontId="0" fillId="2" borderId="1" xfId="0" applyFill="1" applyBorder="1" applyAlignment="1">
      <alignment horizontal="center"/>
    </xf>
    <xf numFmtId="164" fontId="0" fillId="0" borderId="1" xfId="0" applyNumberForma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164" fontId="4"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ownsendii_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consensus"/>
      <sheetName val="LEPUS ALL locations_Winter_only"/>
      <sheetName val="Mills et al 2018"/>
      <sheetName val="Mafalda Database"/>
    </sheetNames>
    <sheetDataSet>
      <sheetData sheetId="0"/>
      <sheetData sheetId="1">
        <row r="2">
          <cell r="A2">
            <v>75</v>
          </cell>
          <cell r="B2" t="str">
            <v>Wyoming</v>
          </cell>
          <cell r="C2" t="str">
            <v>Sweetwater</v>
          </cell>
          <cell r="D2">
            <v>0</v>
          </cell>
          <cell r="E2" t="str">
            <v>Kyle G. hard drive</v>
          </cell>
          <cell r="F2" t="str">
            <v>Rogowitz, G.L., J.A. Gessaman. 1990. Influence of air temperature, wind and irradiance on metabolism of white-tailed jackrabbits. Journal of Thermal Biology 15:125-131.</v>
          </cell>
          <cell r="G2" t="str">
            <v xml:space="preserve"> </v>
          </cell>
          <cell r="H2" t="str">
            <v>live capture and facility observations</v>
          </cell>
          <cell r="I2">
            <v>0</v>
          </cell>
          <cell r="J2" t="str">
            <v>NA</v>
          </cell>
          <cell r="K2" t="str">
            <v>USA</v>
          </cell>
          <cell r="L2" t="str">
            <v>Kyle Garrison</v>
          </cell>
          <cell r="M2" t="str">
            <v>Winter</v>
          </cell>
          <cell r="O2" t="str">
            <v>LEPTO</v>
          </cell>
          <cell r="P2">
            <v>1</v>
          </cell>
          <cell r="Q2">
            <v>1</v>
          </cell>
          <cell r="R2">
            <v>85</v>
          </cell>
          <cell r="S2">
            <v>0</v>
          </cell>
          <cell r="T2">
            <v>0</v>
          </cell>
          <cell r="U2">
            <v>0</v>
          </cell>
          <cell r="V2" t="str">
            <v xml:space="preserve"> </v>
          </cell>
          <cell r="W2" t="str">
            <v>Journal</v>
          </cell>
          <cell r="X2">
            <v>41.666627894062117</v>
          </cell>
          <cell r="Y2">
            <v>-108.91733696932562</v>
          </cell>
          <cell r="Z2" t="str">
            <v>Lepus townsendii</v>
          </cell>
          <cell r="AA2">
            <v>1</v>
          </cell>
        </row>
        <row r="3">
          <cell r="A3">
            <v>215</v>
          </cell>
          <cell r="B3" t="str">
            <v>unk</v>
          </cell>
          <cell r="C3" t="str">
            <v>unk</v>
          </cell>
          <cell r="D3">
            <v>14542</v>
          </cell>
          <cell r="E3" t="str">
            <v xml:space="preserve"> </v>
          </cell>
          <cell r="F3" t="str">
            <v>Palmer, T.S.  1896. The jackrabbits of the United States. United States Department of Agriculture Bulletin 8:1-80</v>
          </cell>
          <cell r="G3" t="str">
            <v>campanius</v>
          </cell>
          <cell r="H3" t="str">
            <v xml:space="preserve"> </v>
          </cell>
          <cell r="I3">
            <v>0</v>
          </cell>
          <cell r="J3" t="str">
            <v>NA</v>
          </cell>
          <cell r="K3" t="str">
            <v>USA</v>
          </cell>
          <cell r="L3" t="str">
            <v>Garrison, K.R.</v>
          </cell>
          <cell r="M3" t="str">
            <v>Winter</v>
          </cell>
          <cell r="O3" t="str">
            <v>LEPTO</v>
          </cell>
          <cell r="P3">
            <v>0</v>
          </cell>
          <cell r="Q3">
            <v>1</v>
          </cell>
          <cell r="R3">
            <v>0</v>
          </cell>
          <cell r="S3">
            <v>0</v>
          </cell>
          <cell r="T3">
            <v>0</v>
          </cell>
          <cell r="U3">
            <v>8</v>
          </cell>
          <cell r="V3" t="str">
            <v>unk</v>
          </cell>
          <cell r="W3" t="str">
            <v>Journal</v>
          </cell>
          <cell r="X3">
            <v>38.07999999990011</v>
          </cell>
          <cell r="Y3">
            <v>-106.2800000000999</v>
          </cell>
          <cell r="Z3" t="str">
            <v>Lepus townsendii</v>
          </cell>
        </row>
        <row r="4">
          <cell r="A4">
            <v>4468</v>
          </cell>
          <cell r="B4" t="str">
            <v>CO</v>
          </cell>
          <cell r="C4" t="str">
            <v>Rio Blanco Co.</v>
          </cell>
          <cell r="D4">
            <v>0</v>
          </cell>
          <cell r="E4" t="str">
            <v>Photo</v>
          </cell>
          <cell r="F4" t="str">
            <v>AMNH M-123030</v>
          </cell>
          <cell r="G4" t="str">
            <v>townsendii</v>
          </cell>
          <cell r="H4" t="str">
            <v>Skin</v>
          </cell>
          <cell r="I4">
            <v>0</v>
          </cell>
          <cell r="J4" t="str">
            <v>NA</v>
          </cell>
          <cell r="K4" t="str">
            <v>USA</v>
          </cell>
          <cell r="L4" t="str">
            <v>Fay, K. and Fay, J.</v>
          </cell>
          <cell r="M4" t="str">
            <v>9-Dec-35</v>
          </cell>
          <cell r="N4">
            <v>13127</v>
          </cell>
          <cell r="O4" t="str">
            <v>LEPTO</v>
          </cell>
          <cell r="P4">
            <v>1</v>
          </cell>
          <cell r="Q4">
            <v>1</v>
          </cell>
          <cell r="R4">
            <v>85</v>
          </cell>
          <cell r="S4">
            <v>0</v>
          </cell>
          <cell r="T4">
            <v>1</v>
          </cell>
          <cell r="U4">
            <v>0</v>
          </cell>
          <cell r="V4" t="str">
            <v>Dry Fork</v>
          </cell>
          <cell r="W4" t="str">
            <v>Museum specimen</v>
          </cell>
          <cell r="X4">
            <v>39.369771999999998</v>
          </cell>
          <cell r="Y4">
            <v>-108.287752</v>
          </cell>
          <cell r="Z4" t="str">
            <v xml:space="preserve"> </v>
          </cell>
          <cell r="AA4">
            <v>2</v>
          </cell>
        </row>
        <row r="5">
          <cell r="A5">
            <v>447</v>
          </cell>
          <cell r="B5" t="str">
            <v>Missouri</v>
          </cell>
          <cell r="C5" t="str">
            <v>Nodaway</v>
          </cell>
          <cell r="D5">
            <v>0</v>
          </cell>
          <cell r="E5" t="str">
            <v>Kyle G harddrive</v>
          </cell>
          <cell r="F5" t="str">
            <v>Watkins, L.C., and R.M. Nowak. 1973. The white-tailed jack rabbit in Missouri. The Southwestern Naturalist 18:352-354.</v>
          </cell>
          <cell r="G5" t="str">
            <v xml:space="preserve"> </v>
          </cell>
          <cell r="H5" t="str">
            <v>Museum</v>
          </cell>
          <cell r="I5">
            <v>0</v>
          </cell>
          <cell r="J5" t="str">
            <v>NA</v>
          </cell>
          <cell r="K5" t="str">
            <v>USA</v>
          </cell>
          <cell r="L5" t="str">
            <v>Kyle Garrison</v>
          </cell>
          <cell r="M5" t="str">
            <v>December 29, 1967</v>
          </cell>
          <cell r="N5">
            <v>24835</v>
          </cell>
          <cell r="O5" t="str">
            <v>LEPTO</v>
          </cell>
          <cell r="P5">
            <v>1</v>
          </cell>
          <cell r="Q5">
            <v>1</v>
          </cell>
          <cell r="R5">
            <v>85</v>
          </cell>
          <cell r="S5">
            <v>0</v>
          </cell>
          <cell r="T5">
            <v>0</v>
          </cell>
          <cell r="U5">
            <v>1</v>
          </cell>
          <cell r="V5" t="str">
            <v xml:space="preserve"> </v>
          </cell>
          <cell r="W5" t="str">
            <v xml:space="preserve"> </v>
          </cell>
          <cell r="X5">
            <v>40.349986229980573</v>
          </cell>
          <cell r="Y5">
            <v>-94.866919773128984</v>
          </cell>
          <cell r="Z5" t="str">
            <v>Lepus townsendii</v>
          </cell>
          <cell r="AA5">
            <v>1</v>
          </cell>
        </row>
        <row r="6">
          <cell r="A6">
            <v>519</v>
          </cell>
          <cell r="B6" t="str">
            <v>UT</v>
          </cell>
          <cell r="C6" t="str">
            <v>Washington</v>
          </cell>
          <cell r="D6">
            <v>52</v>
          </cell>
          <cell r="E6" t="str">
            <v>http://www.inaturalist.org/observations/638726</v>
          </cell>
          <cell r="F6" t="str">
            <v>White-tailed Jackrabbit (Lepus townsendii) - Observed by tylerschutz - March 23, 2014, 2014-04-22. Accessed via http://www.inaturalist.org/observations/638726 on 2015-07-09.</v>
          </cell>
          <cell r="G6" t="str">
            <v xml:space="preserve"> </v>
          </cell>
          <cell r="H6" t="str">
            <v>Photograph</v>
          </cell>
          <cell r="I6">
            <v>0</v>
          </cell>
          <cell r="J6" t="str">
            <v>NA</v>
          </cell>
          <cell r="K6" t="str">
            <v>USA</v>
          </cell>
          <cell r="L6" t="str">
            <v>Fay, K.</v>
          </cell>
          <cell r="M6" t="str">
            <v>March 23, 2014</v>
          </cell>
          <cell r="N6">
            <v>41721</v>
          </cell>
          <cell r="O6" t="str">
            <v>LEPTO</v>
          </cell>
          <cell r="P6">
            <v>2</v>
          </cell>
          <cell r="Q6">
            <v>1</v>
          </cell>
          <cell r="R6">
            <v>86</v>
          </cell>
          <cell r="S6">
            <v>0</v>
          </cell>
          <cell r="T6">
            <v>0</v>
          </cell>
          <cell r="U6">
            <v>1</v>
          </cell>
          <cell r="V6" t="str">
            <v>St. George, Mojave Desert</v>
          </cell>
          <cell r="W6" t="str">
            <v>iNaturalist</v>
          </cell>
          <cell r="X6">
            <v>37.114986000103897</v>
          </cell>
          <cell r="Y6">
            <v>-113.41868900019716</v>
          </cell>
          <cell r="Z6" t="str">
            <v xml:space="preserve"> </v>
          </cell>
          <cell r="AA6">
            <v>5</v>
          </cell>
        </row>
        <row r="7">
          <cell r="A7">
            <v>597</v>
          </cell>
          <cell r="B7" t="str">
            <v>Wyoming</v>
          </cell>
          <cell r="C7" t="str">
            <v xml:space="preserve"> </v>
          </cell>
          <cell r="D7">
            <v>0</v>
          </cell>
          <cell r="E7" t="str">
            <v xml:space="preserve"> </v>
          </cell>
          <cell r="F7" t="str">
            <v>223566</v>
          </cell>
          <cell r="G7" t="str">
            <v>campanius</v>
          </cell>
          <cell r="H7" t="str">
            <v>Lethal sampling</v>
          </cell>
          <cell r="I7">
            <v>0</v>
          </cell>
          <cell r="J7" t="str">
            <v>NA</v>
          </cell>
          <cell r="K7" t="str">
            <v>USA</v>
          </cell>
          <cell r="L7" t="str">
            <v>Fay, K.</v>
          </cell>
          <cell r="M7" t="str">
            <v>25-Dec-1916</v>
          </cell>
          <cell r="N7">
            <v>6204</v>
          </cell>
          <cell r="O7" t="str">
            <v>LEPTO</v>
          </cell>
          <cell r="P7">
            <v>3</v>
          </cell>
          <cell r="Q7">
            <v>1</v>
          </cell>
          <cell r="R7">
            <v>85</v>
          </cell>
          <cell r="S7">
            <v>0</v>
          </cell>
          <cell r="T7">
            <v>0</v>
          </cell>
          <cell r="U7">
            <v>1</v>
          </cell>
          <cell r="V7" t="str">
            <v>Crowheart, Dinwoody Canyon</v>
          </cell>
          <cell r="W7" t="str">
            <v>USNM museum specimen</v>
          </cell>
          <cell r="X7">
            <v>43.075968000023238</v>
          </cell>
          <cell r="Y7">
            <v>-107.29028400020638</v>
          </cell>
          <cell r="Z7" t="str">
            <v xml:space="preserve"> </v>
          </cell>
          <cell r="AA7">
            <v>3</v>
          </cell>
        </row>
        <row r="8">
          <cell r="A8">
            <v>659</v>
          </cell>
          <cell r="B8" t="str">
            <v>Washington</v>
          </cell>
          <cell r="C8" t="str">
            <v xml:space="preserve"> </v>
          </cell>
          <cell r="D8">
            <v>0</v>
          </cell>
          <cell r="E8" t="str">
            <v xml:space="preserve"> </v>
          </cell>
          <cell r="F8" t="str">
            <v>234187</v>
          </cell>
          <cell r="G8" t="str">
            <v>townsendii</v>
          </cell>
          <cell r="H8" t="str">
            <v>Lethal sampling</v>
          </cell>
          <cell r="I8">
            <v>0</v>
          </cell>
          <cell r="J8" t="str">
            <v>NA</v>
          </cell>
          <cell r="K8" t="str">
            <v>USA</v>
          </cell>
          <cell r="L8" t="str">
            <v>Fay, K.</v>
          </cell>
          <cell r="M8" t="str">
            <v>6-Dec-1919</v>
          </cell>
          <cell r="N8">
            <v>7280</v>
          </cell>
          <cell r="O8" t="str">
            <v>LEPTO</v>
          </cell>
          <cell r="P8">
            <v>2</v>
          </cell>
          <cell r="Q8">
            <v>1</v>
          </cell>
          <cell r="R8">
            <v>86</v>
          </cell>
          <cell r="S8">
            <v>1</v>
          </cell>
          <cell r="T8">
            <v>0</v>
          </cell>
          <cell r="U8">
            <v>0</v>
          </cell>
          <cell r="V8" t="str">
            <v>Prosser</v>
          </cell>
          <cell r="W8" t="str">
            <v>USNM museum specimen</v>
          </cell>
          <cell r="X8">
            <v>46.206900000234896</v>
          </cell>
          <cell r="Y8">
            <v>-119.76559999974018</v>
          </cell>
          <cell r="Z8" t="str">
            <v xml:space="preserve"> </v>
          </cell>
          <cell r="AA8">
            <v>5</v>
          </cell>
        </row>
        <row r="9">
          <cell r="A9">
            <v>660</v>
          </cell>
          <cell r="B9" t="str">
            <v>Kansas</v>
          </cell>
          <cell r="C9" t="str">
            <v>Trego County</v>
          </cell>
          <cell r="D9">
            <v>0</v>
          </cell>
          <cell r="E9" t="str">
            <v xml:space="preserve"> </v>
          </cell>
          <cell r="F9" t="str">
            <v>102095</v>
          </cell>
          <cell r="G9" t="str">
            <v>campanius</v>
          </cell>
          <cell r="H9" t="str">
            <v>Lethal sampling</v>
          </cell>
          <cell r="I9">
            <v>0</v>
          </cell>
          <cell r="J9" t="str">
            <v>NA</v>
          </cell>
          <cell r="K9" t="str">
            <v>USA</v>
          </cell>
          <cell r="L9" t="str">
            <v>Fay, K.</v>
          </cell>
          <cell r="M9" t="str">
            <v>27 Jan 1885</v>
          </cell>
          <cell r="N9">
            <v>-5451</v>
          </cell>
          <cell r="O9" t="str">
            <v>LEPTO</v>
          </cell>
          <cell r="P9">
            <v>2</v>
          </cell>
          <cell r="Q9">
            <v>1</v>
          </cell>
          <cell r="R9">
            <v>86</v>
          </cell>
          <cell r="S9">
            <v>0</v>
          </cell>
          <cell r="T9">
            <v>1</v>
          </cell>
          <cell r="U9">
            <v>0</v>
          </cell>
          <cell r="V9" t="str">
            <v xml:space="preserve"> </v>
          </cell>
          <cell r="W9" t="str">
            <v>USNM museum specimen</v>
          </cell>
          <cell r="X9">
            <v>38.990032000276642</v>
          </cell>
          <cell r="Y9">
            <v>-99.812493999798221</v>
          </cell>
          <cell r="Z9" t="str">
            <v xml:space="preserve"> </v>
          </cell>
          <cell r="AA9">
            <v>5</v>
          </cell>
        </row>
        <row r="10">
          <cell r="A10">
            <v>886</v>
          </cell>
          <cell r="B10" t="str">
            <v>British Columbia</v>
          </cell>
          <cell r="C10" t="str">
            <v xml:space="preserve"> </v>
          </cell>
          <cell r="D10">
            <v>0</v>
          </cell>
          <cell r="E10" t="str">
            <v xml:space="preserve"> </v>
          </cell>
          <cell r="F10" t="str">
            <v>159379</v>
          </cell>
          <cell r="G10" t="str">
            <v>townsendii</v>
          </cell>
          <cell r="H10" t="str">
            <v>Lethal sampling</v>
          </cell>
          <cell r="I10">
            <v>0</v>
          </cell>
          <cell r="J10" t="str">
            <v>NA</v>
          </cell>
          <cell r="K10" t="str">
            <v>CAN</v>
          </cell>
          <cell r="L10" t="str">
            <v>Fay, K.</v>
          </cell>
          <cell r="M10" t="str">
            <v>23 Jan 1909</v>
          </cell>
          <cell r="N10">
            <v>3311</v>
          </cell>
          <cell r="O10" t="str">
            <v>LEPTO</v>
          </cell>
          <cell r="P10">
            <v>2</v>
          </cell>
          <cell r="Q10">
            <v>1</v>
          </cell>
          <cell r="R10">
            <v>86</v>
          </cell>
          <cell r="S10">
            <v>0</v>
          </cell>
          <cell r="T10">
            <v>1</v>
          </cell>
          <cell r="U10">
            <v>0</v>
          </cell>
          <cell r="V10" t="str">
            <v>Osoyoos</v>
          </cell>
          <cell r="W10" t="str">
            <v>USNM museum specimen</v>
          </cell>
          <cell r="X10">
            <v>49.032303999729834</v>
          </cell>
          <cell r="Y10">
            <v>-119.46816299982254</v>
          </cell>
          <cell r="Z10" t="str">
            <v xml:space="preserve"> </v>
          </cell>
          <cell r="AA10">
            <v>4</v>
          </cell>
        </row>
        <row r="11">
          <cell r="A11">
            <v>887</v>
          </cell>
          <cell r="B11" t="str">
            <v>British Columbia</v>
          </cell>
          <cell r="C11" t="str">
            <v xml:space="preserve"> </v>
          </cell>
          <cell r="D11">
            <v>0</v>
          </cell>
          <cell r="E11" t="str">
            <v xml:space="preserve"> </v>
          </cell>
          <cell r="F11" t="str">
            <v>159379</v>
          </cell>
          <cell r="G11" t="str">
            <v>townsendii</v>
          </cell>
          <cell r="H11" t="str">
            <v>Lethal sampling</v>
          </cell>
          <cell r="I11">
            <v>0</v>
          </cell>
          <cell r="J11" t="str">
            <v>NA</v>
          </cell>
          <cell r="K11" t="str">
            <v>CAN</v>
          </cell>
          <cell r="L11" t="str">
            <v>Fay, K.</v>
          </cell>
          <cell r="M11" t="str">
            <v>23 Jan 1909</v>
          </cell>
          <cell r="N11">
            <v>3311</v>
          </cell>
          <cell r="O11" t="str">
            <v>LEPTO</v>
          </cell>
          <cell r="P11">
            <v>2</v>
          </cell>
          <cell r="Q11">
            <v>1</v>
          </cell>
          <cell r="R11">
            <v>86</v>
          </cell>
          <cell r="S11">
            <v>0</v>
          </cell>
          <cell r="T11">
            <v>1</v>
          </cell>
          <cell r="U11">
            <v>0</v>
          </cell>
          <cell r="V11" t="str">
            <v>Osoyoos</v>
          </cell>
          <cell r="W11" t="str">
            <v>USNM museum specimen</v>
          </cell>
          <cell r="X11">
            <v>49.032303999729834</v>
          </cell>
          <cell r="Y11">
            <v>-119.46816299982254</v>
          </cell>
          <cell r="Z11" t="str">
            <v xml:space="preserve"> </v>
          </cell>
          <cell r="AA11">
            <v>4</v>
          </cell>
        </row>
        <row r="12">
          <cell r="A12">
            <v>888</v>
          </cell>
          <cell r="B12" t="str">
            <v>Idaho</v>
          </cell>
          <cell r="C12" t="str">
            <v>Owyhee County</v>
          </cell>
          <cell r="D12">
            <v>0</v>
          </cell>
          <cell r="E12" t="str">
            <v xml:space="preserve"> </v>
          </cell>
          <cell r="F12" t="str">
            <v>211800</v>
          </cell>
          <cell r="G12" t="str">
            <v>townsendii</v>
          </cell>
          <cell r="H12" t="str">
            <v>Lethal sampling</v>
          </cell>
          <cell r="I12">
            <v>0</v>
          </cell>
          <cell r="J12" t="str">
            <v>NA</v>
          </cell>
          <cell r="K12" t="str">
            <v>USA</v>
          </cell>
          <cell r="L12" t="str">
            <v>Fay, K.</v>
          </cell>
          <cell r="M12" t="str">
            <v>27 Mar 1916</v>
          </cell>
          <cell r="N12">
            <v>5931</v>
          </cell>
          <cell r="O12" t="str">
            <v>LEPTO</v>
          </cell>
          <cell r="P12">
            <v>2</v>
          </cell>
          <cell r="Q12">
            <v>1</v>
          </cell>
          <cell r="R12">
            <v>86</v>
          </cell>
          <cell r="S12">
            <v>0</v>
          </cell>
          <cell r="T12">
            <v>1</v>
          </cell>
          <cell r="U12">
            <v>0</v>
          </cell>
          <cell r="V12" t="str">
            <v>Three Creek</v>
          </cell>
          <cell r="W12" t="str">
            <v>USNM museum specimen</v>
          </cell>
          <cell r="X12">
            <v>42.071296999756782</v>
          </cell>
          <cell r="Y12">
            <v>-115.15950300026321</v>
          </cell>
          <cell r="Z12" t="str">
            <v xml:space="preserve"> </v>
          </cell>
          <cell r="AA12">
            <v>4</v>
          </cell>
        </row>
        <row r="13">
          <cell r="A13">
            <v>889</v>
          </cell>
          <cell r="B13" t="str">
            <v>Colorado</v>
          </cell>
          <cell r="C13" t="str">
            <v xml:space="preserve"> </v>
          </cell>
          <cell r="D13">
            <v>0</v>
          </cell>
          <cell r="E13" t="str">
            <v xml:space="preserve"> </v>
          </cell>
          <cell r="F13" t="str">
            <v>150972</v>
          </cell>
          <cell r="G13" t="str">
            <v>campanius</v>
          </cell>
          <cell r="H13" t="str">
            <v>Lethal sampling</v>
          </cell>
          <cell r="I13">
            <v>0</v>
          </cell>
          <cell r="J13" t="str">
            <v>NA</v>
          </cell>
          <cell r="K13" t="str">
            <v>USA</v>
          </cell>
          <cell r="L13" t="str">
            <v>Fay, K.</v>
          </cell>
          <cell r="M13" t="str">
            <v>5 Dec 1907</v>
          </cell>
          <cell r="N13">
            <v>2896</v>
          </cell>
          <cell r="O13" t="str">
            <v>LEPTO</v>
          </cell>
          <cell r="P13">
            <v>2</v>
          </cell>
          <cell r="Q13">
            <v>1</v>
          </cell>
          <cell r="R13">
            <v>86</v>
          </cell>
          <cell r="S13">
            <v>0</v>
          </cell>
          <cell r="T13">
            <v>1</v>
          </cell>
          <cell r="U13">
            <v>0</v>
          </cell>
          <cell r="V13" t="str">
            <v>Eastonville, 3 Mi SW</v>
          </cell>
          <cell r="W13" t="str">
            <v>USNM museum specimen</v>
          </cell>
          <cell r="X13">
            <v>39.033452999856138</v>
          </cell>
          <cell r="Y13">
            <v>-104.59602399960784</v>
          </cell>
          <cell r="Z13" t="str">
            <v xml:space="preserve"> </v>
          </cell>
          <cell r="AA13">
            <v>4</v>
          </cell>
        </row>
        <row r="14">
          <cell r="A14">
            <v>978</v>
          </cell>
          <cell r="B14" t="str">
            <v>California</v>
          </cell>
          <cell r="C14" t="str">
            <v xml:space="preserve"> </v>
          </cell>
          <cell r="D14">
            <v>0</v>
          </cell>
          <cell r="E14" t="str">
            <v xml:space="preserve"> </v>
          </cell>
          <cell r="F14" t="str">
            <v>USNM Specimen 132077 thru 132082 minus 80-81</v>
          </cell>
          <cell r="G14" t="str">
            <v>townsendii</v>
          </cell>
          <cell r="H14" t="str">
            <v>Lethal sampling</v>
          </cell>
          <cell r="I14">
            <v>0</v>
          </cell>
          <cell r="J14" t="str">
            <v>NA</v>
          </cell>
          <cell r="K14" t="str">
            <v>USA</v>
          </cell>
          <cell r="L14" t="str">
            <v>Fay, K.</v>
          </cell>
          <cell r="M14" t="str">
            <v>Feb 1904</v>
          </cell>
          <cell r="N14">
            <v>1507</v>
          </cell>
          <cell r="O14" t="str">
            <v>LEPTO</v>
          </cell>
          <cell r="P14">
            <v>1</v>
          </cell>
          <cell r="Q14">
            <v>1</v>
          </cell>
          <cell r="R14">
            <v>85</v>
          </cell>
          <cell r="S14">
            <v>3</v>
          </cell>
          <cell r="T14">
            <v>2</v>
          </cell>
          <cell r="U14">
            <v>0</v>
          </cell>
          <cell r="V14" t="str">
            <v>Mono Lake</v>
          </cell>
          <cell r="W14" t="str">
            <v>USNM museum specimen</v>
          </cell>
          <cell r="X14">
            <v>38.007058999673177</v>
          </cell>
          <cell r="Y14">
            <v>-119.01225900005278</v>
          </cell>
          <cell r="Z14" t="str">
            <v xml:space="preserve"> </v>
          </cell>
          <cell r="AA14">
            <v>2</v>
          </cell>
        </row>
        <row r="15">
          <cell r="A15">
            <v>979</v>
          </cell>
          <cell r="B15" t="str">
            <v>Wyoming</v>
          </cell>
          <cell r="C15" t="str">
            <v xml:space="preserve"> </v>
          </cell>
          <cell r="D15">
            <v>0</v>
          </cell>
          <cell r="E15" t="str">
            <v xml:space="preserve"> </v>
          </cell>
          <cell r="F15" t="str">
            <v>4242</v>
          </cell>
          <cell r="G15" t="str">
            <v>campanius</v>
          </cell>
          <cell r="H15" t="str">
            <v>Lethal sampling</v>
          </cell>
          <cell r="I15">
            <v>0</v>
          </cell>
          <cell r="J15" t="str">
            <v>NA</v>
          </cell>
          <cell r="K15" t="str">
            <v>USA</v>
          </cell>
          <cell r="L15" t="str">
            <v>Fay, K.</v>
          </cell>
          <cell r="M15" t="str">
            <v>21 Dec 1859</v>
          </cell>
          <cell r="N15">
            <v>-14620</v>
          </cell>
          <cell r="O15" t="str">
            <v>LEPTO</v>
          </cell>
          <cell r="P15">
            <v>1</v>
          </cell>
          <cell r="Q15">
            <v>1</v>
          </cell>
          <cell r="R15">
            <v>85</v>
          </cell>
          <cell r="S15">
            <v>0</v>
          </cell>
          <cell r="T15">
            <v>0</v>
          </cell>
          <cell r="U15">
            <v>1</v>
          </cell>
          <cell r="V15" t="str">
            <v>Deer Creek</v>
          </cell>
          <cell r="W15" t="str">
            <v>USNM museum specimen</v>
          </cell>
          <cell r="X15">
            <v>42.557000999596482</v>
          </cell>
          <cell r="Y15">
            <v>-106.03312499991875</v>
          </cell>
          <cell r="Z15" t="str">
            <v xml:space="preserve"> </v>
          </cell>
          <cell r="AA15">
            <v>2</v>
          </cell>
        </row>
        <row r="16">
          <cell r="A16">
            <v>980</v>
          </cell>
          <cell r="B16" t="str">
            <v>Montana</v>
          </cell>
          <cell r="C16" t="str">
            <v xml:space="preserve"> </v>
          </cell>
          <cell r="D16">
            <v>0</v>
          </cell>
          <cell r="E16" t="str">
            <v xml:space="preserve"> </v>
          </cell>
          <cell r="F16" t="str">
            <v>189022</v>
          </cell>
          <cell r="G16" t="str">
            <v>campanius</v>
          </cell>
          <cell r="H16" t="str">
            <v>Lethal sampling</v>
          </cell>
          <cell r="I16">
            <v>0</v>
          </cell>
          <cell r="J16" t="str">
            <v>NA</v>
          </cell>
          <cell r="K16" t="str">
            <v>USA</v>
          </cell>
          <cell r="L16" t="str">
            <v>Fay, K.</v>
          </cell>
          <cell r="M16" t="str">
            <v>12 Feb 1885</v>
          </cell>
          <cell r="N16">
            <v>-5435</v>
          </cell>
          <cell r="O16" t="str">
            <v>LEPTO</v>
          </cell>
          <cell r="P16">
            <v>1</v>
          </cell>
          <cell r="Q16">
            <v>1</v>
          </cell>
          <cell r="R16">
            <v>85</v>
          </cell>
          <cell r="S16">
            <v>0</v>
          </cell>
          <cell r="T16">
            <v>1</v>
          </cell>
          <cell r="U16">
            <v>0</v>
          </cell>
          <cell r="V16" t="str">
            <v>Fort Custer</v>
          </cell>
          <cell r="W16" t="str">
            <v>USNM museum specimen</v>
          </cell>
          <cell r="X16">
            <v>46.406354999883376</v>
          </cell>
          <cell r="Y16">
            <v>-105.84221100023746</v>
          </cell>
          <cell r="Z16" t="str">
            <v xml:space="preserve"> </v>
          </cell>
          <cell r="AA16">
            <v>2</v>
          </cell>
        </row>
        <row r="17">
          <cell r="A17">
            <v>981</v>
          </cell>
          <cell r="B17" t="str">
            <v>South Dakota</v>
          </cell>
          <cell r="C17" t="str">
            <v>Davison County</v>
          </cell>
          <cell r="D17">
            <v>0</v>
          </cell>
          <cell r="E17" t="str">
            <v xml:space="preserve"> </v>
          </cell>
          <cell r="F17" t="str">
            <v>263407</v>
          </cell>
          <cell r="G17" t="str">
            <v>campanius</v>
          </cell>
          <cell r="H17" t="str">
            <v>Lethal sampling</v>
          </cell>
          <cell r="I17">
            <v>0</v>
          </cell>
          <cell r="J17" t="str">
            <v>NA</v>
          </cell>
          <cell r="K17" t="str">
            <v>USA</v>
          </cell>
          <cell r="L17" t="str">
            <v>Fay, K.</v>
          </cell>
          <cell r="M17" t="str">
            <v>26 Jan 1938</v>
          </cell>
          <cell r="N17">
            <v>13906</v>
          </cell>
          <cell r="O17" t="str">
            <v>LEPTO</v>
          </cell>
          <cell r="P17">
            <v>1</v>
          </cell>
          <cell r="Q17">
            <v>1</v>
          </cell>
          <cell r="R17">
            <v>85</v>
          </cell>
          <cell r="S17">
            <v>0</v>
          </cell>
          <cell r="T17">
            <v>0</v>
          </cell>
          <cell r="U17">
            <v>1</v>
          </cell>
          <cell r="V17" t="str">
            <v>NW Quarter, Section 11, T102, R61</v>
          </cell>
          <cell r="W17" t="str">
            <v>USNM museum specimen</v>
          </cell>
          <cell r="X17">
            <v>43.724211999584156</v>
          </cell>
          <cell r="Y17">
            <v>-98.2212979998028</v>
          </cell>
          <cell r="Z17" t="str">
            <v xml:space="preserve"> </v>
          </cell>
          <cell r="AA17">
            <v>2</v>
          </cell>
        </row>
        <row r="18">
          <cell r="A18">
            <v>1226</v>
          </cell>
          <cell r="B18" t="str">
            <v>California</v>
          </cell>
          <cell r="C18" t="str">
            <v xml:space="preserve"> </v>
          </cell>
          <cell r="D18">
            <v>0</v>
          </cell>
          <cell r="E18" t="str">
            <v xml:space="preserve"> </v>
          </cell>
          <cell r="F18" t="str">
            <v>131881</v>
          </cell>
          <cell r="G18" t="str">
            <v>townsendii</v>
          </cell>
          <cell r="H18" t="str">
            <v>Lethal sampling</v>
          </cell>
          <cell r="I18">
            <v>0</v>
          </cell>
          <cell r="J18" t="str">
            <v>NA</v>
          </cell>
          <cell r="K18" t="str">
            <v>USA</v>
          </cell>
          <cell r="L18" t="str">
            <v>Fay, K.</v>
          </cell>
          <cell r="M18" t="str">
            <v>1-Jan-1904</v>
          </cell>
          <cell r="N18">
            <v>1462</v>
          </cell>
          <cell r="O18" t="str">
            <v>LEPTO</v>
          </cell>
          <cell r="P18">
            <v>1</v>
          </cell>
          <cell r="Q18">
            <v>1</v>
          </cell>
          <cell r="R18">
            <v>85</v>
          </cell>
          <cell r="S18">
            <v>1</v>
          </cell>
          <cell r="T18">
            <v>0</v>
          </cell>
          <cell r="U18">
            <v>0</v>
          </cell>
          <cell r="V18" t="str">
            <v>Mono Lake</v>
          </cell>
          <cell r="W18" t="str">
            <v>USNM museum specimen</v>
          </cell>
          <cell r="X18">
            <v>38.007058999673177</v>
          </cell>
          <cell r="Y18">
            <v>-119.01225900005278</v>
          </cell>
          <cell r="Z18" t="str">
            <v xml:space="preserve"> </v>
          </cell>
          <cell r="AA18">
            <v>1</v>
          </cell>
        </row>
        <row r="19">
          <cell r="A19">
            <v>1227</v>
          </cell>
          <cell r="B19" t="str">
            <v>Idaho</v>
          </cell>
          <cell r="C19" t="str">
            <v xml:space="preserve"> </v>
          </cell>
          <cell r="D19">
            <v>0</v>
          </cell>
          <cell r="E19" t="str">
            <v xml:space="preserve"> </v>
          </cell>
          <cell r="F19" t="str">
            <v>203176</v>
          </cell>
          <cell r="G19" t="str">
            <v>townsendii</v>
          </cell>
          <cell r="H19" t="str">
            <v>Lethal sampling</v>
          </cell>
          <cell r="I19">
            <v>0</v>
          </cell>
          <cell r="J19" t="str">
            <v>NA</v>
          </cell>
          <cell r="K19" t="str">
            <v>USA</v>
          </cell>
          <cell r="L19" t="str">
            <v>Fay, K.</v>
          </cell>
          <cell r="M19" t="str">
            <v>23-Feb-1914</v>
          </cell>
          <cell r="N19">
            <v>5168</v>
          </cell>
          <cell r="O19" t="str">
            <v>LEPTO</v>
          </cell>
          <cell r="P19">
            <v>1</v>
          </cell>
          <cell r="Q19">
            <v>1</v>
          </cell>
          <cell r="R19">
            <v>85</v>
          </cell>
          <cell r="S19">
            <v>1</v>
          </cell>
          <cell r="T19">
            <v>0</v>
          </cell>
          <cell r="U19">
            <v>0</v>
          </cell>
          <cell r="V19" t="str">
            <v>Jerome, Near</v>
          </cell>
          <cell r="W19" t="str">
            <v>USNM museum specimen</v>
          </cell>
          <cell r="X19">
            <v>42.724072999669261</v>
          </cell>
          <cell r="Y19">
            <v>-114.51865299993597</v>
          </cell>
          <cell r="Z19" t="str">
            <v xml:space="preserve"> </v>
          </cell>
          <cell r="AA19">
            <v>1</v>
          </cell>
        </row>
        <row r="20">
          <cell r="A20">
            <v>1228</v>
          </cell>
          <cell r="B20" t="str">
            <v>Utah</v>
          </cell>
          <cell r="C20" t="str">
            <v xml:space="preserve"> </v>
          </cell>
          <cell r="D20">
            <v>0</v>
          </cell>
          <cell r="E20" t="str">
            <v xml:space="preserve"> </v>
          </cell>
          <cell r="F20" t="str">
            <v>32613</v>
          </cell>
          <cell r="G20" t="str">
            <v>townsendii</v>
          </cell>
          <cell r="H20" t="str">
            <v>Lethal sampling</v>
          </cell>
          <cell r="I20">
            <v>0</v>
          </cell>
          <cell r="J20" t="str">
            <v>NA</v>
          </cell>
          <cell r="K20" t="str">
            <v>USA</v>
          </cell>
          <cell r="L20" t="str">
            <v>Fay, K.</v>
          </cell>
          <cell r="M20" t="str">
            <v>5 Feb 1892</v>
          </cell>
          <cell r="N20">
            <v>-2886</v>
          </cell>
          <cell r="O20" t="str">
            <v>LEPTO</v>
          </cell>
          <cell r="P20">
            <v>1</v>
          </cell>
          <cell r="Q20">
            <v>1</v>
          </cell>
          <cell r="R20">
            <v>85</v>
          </cell>
          <cell r="S20">
            <v>1</v>
          </cell>
          <cell r="T20">
            <v>0</v>
          </cell>
          <cell r="U20">
            <v>0</v>
          </cell>
          <cell r="V20" t="str">
            <v>Salt Lake</v>
          </cell>
          <cell r="W20" t="str">
            <v>USNM museum specimen</v>
          </cell>
          <cell r="X20">
            <v>41.115790999555031</v>
          </cell>
          <cell r="Y20">
            <v>-112.47682899975848</v>
          </cell>
          <cell r="Z20" t="str">
            <v xml:space="preserve"> </v>
          </cell>
          <cell r="AA20">
            <v>1</v>
          </cell>
        </row>
        <row r="21">
          <cell r="A21">
            <v>1229</v>
          </cell>
          <cell r="B21" t="str">
            <v>Idaho</v>
          </cell>
          <cell r="C21" t="str">
            <v>Bear Lake County</v>
          </cell>
          <cell r="D21">
            <v>0</v>
          </cell>
          <cell r="E21" t="str">
            <v xml:space="preserve"> </v>
          </cell>
          <cell r="F21" t="str">
            <v>USNM Specimen 211795 and 211796</v>
          </cell>
          <cell r="G21" t="str">
            <v>townsendii</v>
          </cell>
          <cell r="H21" t="str">
            <v>Lethal sampling</v>
          </cell>
          <cell r="I21">
            <v>0</v>
          </cell>
          <cell r="J21" t="str">
            <v>NA</v>
          </cell>
          <cell r="K21" t="str">
            <v>USA</v>
          </cell>
          <cell r="L21" t="str">
            <v>Fay, K.</v>
          </cell>
          <cell r="M21" t="str">
            <v>14-Jan-1916</v>
          </cell>
          <cell r="N21">
            <v>5858</v>
          </cell>
          <cell r="O21" t="str">
            <v>LEPTO</v>
          </cell>
          <cell r="P21">
            <v>1</v>
          </cell>
          <cell r="Q21">
            <v>1</v>
          </cell>
          <cell r="R21">
            <v>85</v>
          </cell>
          <cell r="S21">
            <v>1</v>
          </cell>
          <cell r="T21">
            <v>1</v>
          </cell>
          <cell r="U21">
            <v>0</v>
          </cell>
          <cell r="V21" t="str">
            <v>Pegram</v>
          </cell>
          <cell r="W21" t="str">
            <v>USNM museum specimen</v>
          </cell>
          <cell r="X21">
            <v>42.142710999712904</v>
          </cell>
          <cell r="Y21">
            <v>-111.1288060000968</v>
          </cell>
          <cell r="Z21" t="str">
            <v xml:space="preserve"> </v>
          </cell>
          <cell r="AA21">
            <v>1</v>
          </cell>
        </row>
        <row r="22">
          <cell r="A22">
            <v>1230</v>
          </cell>
          <cell r="B22" t="str">
            <v>Idaho</v>
          </cell>
          <cell r="C22" t="str">
            <v>Bear Lake County</v>
          </cell>
          <cell r="D22">
            <v>0</v>
          </cell>
          <cell r="E22" t="str">
            <v xml:space="preserve"> </v>
          </cell>
          <cell r="F22" t="str">
            <v>USNM Specimen 211797 thru 211799</v>
          </cell>
          <cell r="G22" t="str">
            <v>townsendii</v>
          </cell>
          <cell r="H22" t="str">
            <v>Lethal sampling</v>
          </cell>
          <cell r="I22">
            <v>0</v>
          </cell>
          <cell r="J22" t="str">
            <v>NA</v>
          </cell>
          <cell r="K22" t="str">
            <v>USA</v>
          </cell>
          <cell r="L22" t="str">
            <v>Fay, K.</v>
          </cell>
          <cell r="M22" t="str">
            <v>1-Feb-1916</v>
          </cell>
          <cell r="N22">
            <v>5876</v>
          </cell>
          <cell r="O22" t="str">
            <v>LEPTO</v>
          </cell>
          <cell r="P22">
            <v>1</v>
          </cell>
          <cell r="Q22">
            <v>1</v>
          </cell>
          <cell r="R22">
            <v>85</v>
          </cell>
          <cell r="S22">
            <v>2</v>
          </cell>
          <cell r="T22">
            <v>1</v>
          </cell>
          <cell r="U22">
            <v>0</v>
          </cell>
          <cell r="V22" t="str">
            <v>Pegram</v>
          </cell>
          <cell r="W22" t="str">
            <v>USNM museum specimen</v>
          </cell>
          <cell r="X22">
            <v>42.142710999712904</v>
          </cell>
          <cell r="Y22">
            <v>-111.1288060000968</v>
          </cell>
          <cell r="Z22" t="str">
            <v xml:space="preserve"> </v>
          </cell>
          <cell r="AA22">
            <v>1</v>
          </cell>
        </row>
        <row r="23">
          <cell r="A23">
            <v>1231</v>
          </cell>
          <cell r="B23" t="str">
            <v>Wyoming</v>
          </cell>
          <cell r="C23" t="str">
            <v xml:space="preserve"> </v>
          </cell>
          <cell r="D23">
            <v>0</v>
          </cell>
          <cell r="E23" t="str">
            <v xml:space="preserve"> </v>
          </cell>
          <cell r="F23" t="str">
            <v>147185</v>
          </cell>
          <cell r="G23" t="str">
            <v>campanius</v>
          </cell>
          <cell r="H23" t="str">
            <v>Lethal sampling</v>
          </cell>
          <cell r="I23">
            <v>0</v>
          </cell>
          <cell r="J23" t="str">
            <v>NA</v>
          </cell>
          <cell r="K23" t="str">
            <v>USA</v>
          </cell>
          <cell r="L23" t="str">
            <v>Fay, K.</v>
          </cell>
          <cell r="M23" t="str">
            <v>24-Mar-1906</v>
          </cell>
          <cell r="N23">
            <v>2275</v>
          </cell>
          <cell r="O23" t="str">
            <v>LEPTO</v>
          </cell>
          <cell r="P23">
            <v>1</v>
          </cell>
          <cell r="Q23">
            <v>1</v>
          </cell>
          <cell r="R23">
            <v>85</v>
          </cell>
          <cell r="S23">
            <v>0</v>
          </cell>
          <cell r="T23">
            <v>1</v>
          </cell>
          <cell r="U23">
            <v>0</v>
          </cell>
          <cell r="V23" t="str">
            <v>Big Piney</v>
          </cell>
          <cell r="W23" t="str">
            <v>USNM museum specimen</v>
          </cell>
          <cell r="X23">
            <v>42.538275000291094</v>
          </cell>
          <cell r="Y23">
            <v>-110.11432499979884</v>
          </cell>
          <cell r="Z23" t="str">
            <v xml:space="preserve"> </v>
          </cell>
          <cell r="AA23">
            <v>1</v>
          </cell>
        </row>
        <row r="24">
          <cell r="A24">
            <v>1232</v>
          </cell>
          <cell r="B24" t="str">
            <v>Montana</v>
          </cell>
          <cell r="C24" t="str">
            <v xml:space="preserve"> </v>
          </cell>
          <cell r="D24">
            <v>0</v>
          </cell>
          <cell r="E24" t="str">
            <v xml:space="preserve"> </v>
          </cell>
          <cell r="F24" t="str">
            <v>189023</v>
          </cell>
          <cell r="G24" t="str">
            <v>campanius</v>
          </cell>
          <cell r="H24" t="str">
            <v>Lethal sampling</v>
          </cell>
          <cell r="I24">
            <v>0</v>
          </cell>
          <cell r="J24" t="str">
            <v>NA</v>
          </cell>
          <cell r="K24" t="str">
            <v>USA</v>
          </cell>
          <cell r="L24" t="str">
            <v>Fay, K.</v>
          </cell>
          <cell r="M24" t="str">
            <v>12 Feb 1885</v>
          </cell>
          <cell r="N24">
            <v>-5435</v>
          </cell>
          <cell r="O24" t="str">
            <v>LEPTO</v>
          </cell>
          <cell r="P24">
            <v>1</v>
          </cell>
          <cell r="Q24">
            <v>1</v>
          </cell>
          <cell r="R24">
            <v>85</v>
          </cell>
          <cell r="S24">
            <v>0</v>
          </cell>
          <cell r="T24">
            <v>1</v>
          </cell>
          <cell r="U24">
            <v>0</v>
          </cell>
          <cell r="V24" t="str">
            <v>Fort Custer</v>
          </cell>
          <cell r="W24" t="str">
            <v>USNM museum specimen</v>
          </cell>
          <cell r="X24">
            <v>46.406354999883376</v>
          </cell>
          <cell r="Y24">
            <v>-105.84221100023746</v>
          </cell>
          <cell r="Z24" t="str">
            <v xml:space="preserve"> </v>
          </cell>
          <cell r="AA24">
            <v>1</v>
          </cell>
        </row>
        <row r="25">
          <cell r="A25">
            <v>1233</v>
          </cell>
          <cell r="B25" t="str">
            <v>North Dakota</v>
          </cell>
          <cell r="C25" t="str">
            <v xml:space="preserve"> </v>
          </cell>
          <cell r="D25">
            <v>0</v>
          </cell>
          <cell r="E25" t="str">
            <v xml:space="preserve"> </v>
          </cell>
          <cell r="F25" t="str">
            <v>16227</v>
          </cell>
          <cell r="G25" t="str">
            <v>campanius</v>
          </cell>
          <cell r="H25" t="str">
            <v>Lethal sampling</v>
          </cell>
          <cell r="I25">
            <v>0</v>
          </cell>
          <cell r="J25" t="str">
            <v>NA</v>
          </cell>
          <cell r="K25" t="str">
            <v>USA</v>
          </cell>
          <cell r="L25" t="str">
            <v>Fay, K.</v>
          </cell>
          <cell r="M25" t="str">
            <v>10 Jan 1887</v>
          </cell>
          <cell r="N25">
            <v>-4738</v>
          </cell>
          <cell r="O25" t="str">
            <v>LEPTO</v>
          </cell>
          <cell r="P25">
            <v>1</v>
          </cell>
          <cell r="Q25">
            <v>1</v>
          </cell>
          <cell r="R25">
            <v>85</v>
          </cell>
          <cell r="S25">
            <v>0</v>
          </cell>
          <cell r="T25">
            <v>1</v>
          </cell>
          <cell r="U25">
            <v>0</v>
          </cell>
          <cell r="V25" t="str">
            <v>Mandan, Near</v>
          </cell>
          <cell r="W25" t="str">
            <v>USNM museum specimen</v>
          </cell>
          <cell r="X25">
            <v>46.826660000158938</v>
          </cell>
          <cell r="Y25">
            <v>-100.88957600013225</v>
          </cell>
          <cell r="Z25" t="str">
            <v xml:space="preserve"> </v>
          </cell>
          <cell r="AA25">
            <v>1</v>
          </cell>
        </row>
        <row r="26">
          <cell r="A26">
            <v>1234</v>
          </cell>
          <cell r="B26" t="str">
            <v>Minnesota</v>
          </cell>
          <cell r="C26" t="str">
            <v xml:space="preserve"> </v>
          </cell>
          <cell r="D26">
            <v>0</v>
          </cell>
          <cell r="E26" t="str">
            <v xml:space="preserve"> </v>
          </cell>
          <cell r="F26" t="str">
            <v>61367</v>
          </cell>
          <cell r="G26" t="str">
            <v>campanius</v>
          </cell>
          <cell r="H26" t="str">
            <v>Lethal sampling</v>
          </cell>
          <cell r="I26">
            <v>0</v>
          </cell>
          <cell r="J26" t="str">
            <v>NA</v>
          </cell>
          <cell r="K26" t="str">
            <v>USA</v>
          </cell>
          <cell r="L26" t="str">
            <v>Fay, K.</v>
          </cell>
          <cell r="M26" t="str">
            <v>30 Jan 1892</v>
          </cell>
          <cell r="N26">
            <v>-2892</v>
          </cell>
          <cell r="O26" t="str">
            <v>LEPTO</v>
          </cell>
          <cell r="P26">
            <v>1</v>
          </cell>
          <cell r="Q26">
            <v>1</v>
          </cell>
          <cell r="R26">
            <v>85</v>
          </cell>
          <cell r="S26">
            <v>0</v>
          </cell>
          <cell r="T26">
            <v>1</v>
          </cell>
          <cell r="U26">
            <v>0</v>
          </cell>
          <cell r="V26" t="str">
            <v>Madison</v>
          </cell>
          <cell r="W26" t="str">
            <v>USNM museum specimen</v>
          </cell>
          <cell r="X26">
            <v>45.011378999641181</v>
          </cell>
          <cell r="Y26">
            <v>-96.193218000310424</v>
          </cell>
          <cell r="Z26" t="str">
            <v xml:space="preserve"> </v>
          </cell>
          <cell r="AA26">
            <v>1</v>
          </cell>
        </row>
        <row r="27">
          <cell r="A27">
            <v>1235</v>
          </cell>
          <cell r="B27" t="str">
            <v>Minnesota</v>
          </cell>
          <cell r="C27" t="str">
            <v xml:space="preserve"> </v>
          </cell>
          <cell r="D27">
            <v>0</v>
          </cell>
          <cell r="E27" t="str">
            <v xml:space="preserve"> </v>
          </cell>
          <cell r="F27" t="str">
            <v>61367</v>
          </cell>
          <cell r="G27" t="str">
            <v>campanius</v>
          </cell>
          <cell r="H27" t="str">
            <v>Lethal sampling</v>
          </cell>
          <cell r="I27">
            <v>0</v>
          </cell>
          <cell r="J27" t="str">
            <v>NA</v>
          </cell>
          <cell r="K27" t="str">
            <v>USA</v>
          </cell>
          <cell r="L27" t="str">
            <v>Fay, K.</v>
          </cell>
          <cell r="M27" t="str">
            <v>30 Jan 1892</v>
          </cell>
          <cell r="N27">
            <v>-2892</v>
          </cell>
          <cell r="O27" t="str">
            <v>LEPTO</v>
          </cell>
          <cell r="P27">
            <v>1</v>
          </cell>
          <cell r="Q27">
            <v>1</v>
          </cell>
          <cell r="R27">
            <v>85</v>
          </cell>
          <cell r="S27">
            <v>0</v>
          </cell>
          <cell r="T27">
            <v>1</v>
          </cell>
          <cell r="U27">
            <v>0</v>
          </cell>
          <cell r="V27" t="str">
            <v>Madison</v>
          </cell>
          <cell r="W27" t="str">
            <v>USNM museum specimen</v>
          </cell>
          <cell r="X27">
            <v>45.011378999641181</v>
          </cell>
          <cell r="Y27">
            <v>-96.193218000310424</v>
          </cell>
          <cell r="Z27" t="str">
            <v xml:space="preserve"> </v>
          </cell>
          <cell r="AA27">
            <v>1</v>
          </cell>
        </row>
        <row r="28">
          <cell r="A28">
            <v>1236</v>
          </cell>
          <cell r="B28" t="str">
            <v>Minnesota</v>
          </cell>
          <cell r="C28" t="str">
            <v xml:space="preserve"> </v>
          </cell>
          <cell r="D28">
            <v>0</v>
          </cell>
          <cell r="E28" t="str">
            <v xml:space="preserve"> </v>
          </cell>
          <cell r="F28" t="str">
            <v>61366</v>
          </cell>
          <cell r="G28" t="str">
            <v>campanius</v>
          </cell>
          <cell r="H28" t="str">
            <v>Lethal sampling</v>
          </cell>
          <cell r="I28">
            <v>0</v>
          </cell>
          <cell r="J28" t="str">
            <v>NA</v>
          </cell>
          <cell r="K28" t="str">
            <v>USA</v>
          </cell>
          <cell r="L28" t="str">
            <v>Fay, K.</v>
          </cell>
          <cell r="M28" t="str">
            <v>31 Dec 1891</v>
          </cell>
          <cell r="N28">
            <v>-2922</v>
          </cell>
          <cell r="O28" t="str">
            <v>LEPTO</v>
          </cell>
          <cell r="P28">
            <v>1</v>
          </cell>
          <cell r="Q28">
            <v>1</v>
          </cell>
          <cell r="R28">
            <v>85</v>
          </cell>
          <cell r="S28">
            <v>0</v>
          </cell>
          <cell r="T28">
            <v>1</v>
          </cell>
          <cell r="U28">
            <v>0</v>
          </cell>
          <cell r="V28" t="str">
            <v>Madison</v>
          </cell>
          <cell r="W28" t="str">
            <v>USNM museum specimen</v>
          </cell>
          <cell r="X28">
            <v>45.011378999641181</v>
          </cell>
          <cell r="Y28">
            <v>-96.193218000310424</v>
          </cell>
          <cell r="Z28" t="str">
            <v xml:space="preserve"> </v>
          </cell>
          <cell r="AA28">
            <v>1</v>
          </cell>
        </row>
        <row r="29">
          <cell r="A29">
            <v>1237</v>
          </cell>
          <cell r="B29" t="str">
            <v>Minnesota</v>
          </cell>
          <cell r="C29" t="str">
            <v xml:space="preserve"> </v>
          </cell>
          <cell r="D29">
            <v>0</v>
          </cell>
          <cell r="E29" t="str">
            <v xml:space="preserve"> </v>
          </cell>
          <cell r="F29" t="str">
            <v>61366</v>
          </cell>
          <cell r="G29" t="str">
            <v>campanius</v>
          </cell>
          <cell r="H29" t="str">
            <v>Lethal sampling</v>
          </cell>
          <cell r="I29">
            <v>0</v>
          </cell>
          <cell r="J29" t="str">
            <v>NA</v>
          </cell>
          <cell r="K29" t="str">
            <v>USA</v>
          </cell>
          <cell r="L29" t="str">
            <v>Fay, K.</v>
          </cell>
          <cell r="M29" t="str">
            <v>31 Dec 1891</v>
          </cell>
          <cell r="N29">
            <v>-2922</v>
          </cell>
          <cell r="O29" t="str">
            <v>LEPTO</v>
          </cell>
          <cell r="P29">
            <v>1</v>
          </cell>
          <cell r="Q29">
            <v>1</v>
          </cell>
          <cell r="R29">
            <v>85</v>
          </cell>
          <cell r="S29">
            <v>0</v>
          </cell>
          <cell r="T29">
            <v>1</v>
          </cell>
          <cell r="U29">
            <v>0</v>
          </cell>
          <cell r="V29" t="str">
            <v>Madison</v>
          </cell>
          <cell r="W29" t="str">
            <v>USNM museum specimen</v>
          </cell>
          <cell r="X29">
            <v>45.011378999641181</v>
          </cell>
          <cell r="Y29">
            <v>-96.193218000310424</v>
          </cell>
          <cell r="Z29" t="str">
            <v xml:space="preserve"> </v>
          </cell>
          <cell r="AA29">
            <v>1</v>
          </cell>
        </row>
        <row r="30">
          <cell r="A30">
            <v>4469</v>
          </cell>
          <cell r="B30" t="str">
            <v>CO</v>
          </cell>
          <cell r="C30" t="str">
            <v>Rio Blanco Co.</v>
          </cell>
          <cell r="D30">
            <v>0</v>
          </cell>
          <cell r="E30" t="str">
            <v>Photo</v>
          </cell>
          <cell r="F30" t="str">
            <v>AMNH M-123031</v>
          </cell>
          <cell r="G30" t="str">
            <v>townsendii</v>
          </cell>
          <cell r="H30" t="str">
            <v>Skin</v>
          </cell>
          <cell r="I30">
            <v>0</v>
          </cell>
          <cell r="J30" t="str">
            <v>NA</v>
          </cell>
          <cell r="K30" t="str">
            <v>USA</v>
          </cell>
          <cell r="L30" t="str">
            <v>Fay, K. and Fay, J.</v>
          </cell>
          <cell r="M30" t="str">
            <v>9-Dec-35</v>
          </cell>
          <cell r="N30">
            <v>13127</v>
          </cell>
          <cell r="O30" t="str">
            <v>LEPTO</v>
          </cell>
          <cell r="P30">
            <v>1</v>
          </cell>
          <cell r="Q30">
            <v>1</v>
          </cell>
          <cell r="R30">
            <v>85</v>
          </cell>
          <cell r="S30">
            <v>1</v>
          </cell>
          <cell r="T30">
            <v>0</v>
          </cell>
          <cell r="U30">
            <v>0</v>
          </cell>
          <cell r="V30" t="str">
            <v>Dry Fork</v>
          </cell>
          <cell r="W30" t="str">
            <v>Museum specimen</v>
          </cell>
          <cell r="X30">
            <v>39.369773000000002</v>
          </cell>
          <cell r="Y30">
            <v>-108.287752</v>
          </cell>
          <cell r="Z30" t="str">
            <v xml:space="preserve"> </v>
          </cell>
          <cell r="AA30">
            <v>2</v>
          </cell>
        </row>
        <row r="31">
          <cell r="A31">
            <v>4470</v>
          </cell>
          <cell r="B31" t="str">
            <v>CO</v>
          </cell>
          <cell r="C31" t="str">
            <v>Rio Blanco Co.</v>
          </cell>
          <cell r="D31">
            <v>0</v>
          </cell>
          <cell r="E31" t="str">
            <v>Photo</v>
          </cell>
          <cell r="F31" t="str">
            <v>AMNH M-123032</v>
          </cell>
          <cell r="G31" t="str">
            <v>townsendii</v>
          </cell>
          <cell r="H31" t="str">
            <v>Skin</v>
          </cell>
          <cell r="I31">
            <v>0</v>
          </cell>
          <cell r="J31" t="str">
            <v>NA</v>
          </cell>
          <cell r="K31" t="str">
            <v>USA</v>
          </cell>
          <cell r="L31" t="str">
            <v>Fay, K. and Fay, J.</v>
          </cell>
          <cell r="M31" t="str">
            <v>11-Dec-35</v>
          </cell>
          <cell r="N31">
            <v>13129</v>
          </cell>
          <cell r="O31" t="str">
            <v>LEPTO</v>
          </cell>
          <cell r="P31">
            <v>1</v>
          </cell>
          <cell r="Q31">
            <v>1</v>
          </cell>
          <cell r="R31">
            <v>85</v>
          </cell>
          <cell r="S31">
            <v>0</v>
          </cell>
          <cell r="T31">
            <v>1</v>
          </cell>
          <cell r="U31">
            <v>0</v>
          </cell>
          <cell r="V31" t="str">
            <v>Dry Fork</v>
          </cell>
          <cell r="W31" t="str">
            <v>Museum specimen</v>
          </cell>
          <cell r="X31">
            <v>39.369774</v>
          </cell>
          <cell r="Y31">
            <v>-108.287752</v>
          </cell>
          <cell r="Z31" t="str">
            <v xml:space="preserve"> </v>
          </cell>
          <cell r="AA31">
            <v>2</v>
          </cell>
        </row>
        <row r="32">
          <cell r="A32">
            <v>4471</v>
          </cell>
          <cell r="B32" t="str">
            <v>CO</v>
          </cell>
          <cell r="C32" t="str">
            <v>Rio Blanco Co.</v>
          </cell>
          <cell r="D32">
            <v>0</v>
          </cell>
          <cell r="E32" t="str">
            <v>Photo</v>
          </cell>
          <cell r="F32" t="str">
            <v>AMNH M-123033</v>
          </cell>
          <cell r="G32" t="str">
            <v>townsendii</v>
          </cell>
          <cell r="H32" t="str">
            <v>Skin</v>
          </cell>
          <cell r="I32">
            <v>0</v>
          </cell>
          <cell r="J32" t="str">
            <v>NA</v>
          </cell>
          <cell r="K32" t="str">
            <v>USA</v>
          </cell>
          <cell r="L32" t="str">
            <v>Fay, K. and Fay, J.</v>
          </cell>
          <cell r="M32" t="str">
            <v>20-Dec-35</v>
          </cell>
          <cell r="N32">
            <v>13138</v>
          </cell>
          <cell r="O32" t="str">
            <v>LEPTO</v>
          </cell>
          <cell r="P32">
            <v>1</v>
          </cell>
          <cell r="Q32">
            <v>1</v>
          </cell>
          <cell r="R32">
            <v>85</v>
          </cell>
          <cell r="S32">
            <v>1</v>
          </cell>
          <cell r="T32">
            <v>0</v>
          </cell>
          <cell r="U32">
            <v>0</v>
          </cell>
          <cell r="V32" t="str">
            <v>South Fork</v>
          </cell>
          <cell r="W32" t="str">
            <v>Museum specimen</v>
          </cell>
          <cell r="X32">
            <v>37.670003999999999</v>
          </cell>
          <cell r="Y32">
            <v>-106.639764</v>
          </cell>
          <cell r="Z32" t="str">
            <v xml:space="preserve"> </v>
          </cell>
          <cell r="AA32">
            <v>2</v>
          </cell>
        </row>
        <row r="33">
          <cell r="A33">
            <v>4570</v>
          </cell>
          <cell r="B33" t="str">
            <v>CO</v>
          </cell>
          <cell r="C33" t="str">
            <v>Costilla Co.</v>
          </cell>
          <cell r="D33">
            <v>0</v>
          </cell>
          <cell r="E33" t="str">
            <v>Photo</v>
          </cell>
          <cell r="F33" t="str">
            <v>AMNH M-28785</v>
          </cell>
          <cell r="G33" t="str">
            <v>townsendii</v>
          </cell>
          <cell r="H33" t="str">
            <v>Skin</v>
          </cell>
          <cell r="I33">
            <v>0</v>
          </cell>
          <cell r="J33" t="str">
            <v>NA</v>
          </cell>
          <cell r="K33" t="str">
            <v>USA</v>
          </cell>
          <cell r="L33" t="str">
            <v>Fay, K. and Fay, J.</v>
          </cell>
          <cell r="M33" t="str">
            <v>24-Jan-08</v>
          </cell>
          <cell r="N33">
            <v>2946</v>
          </cell>
          <cell r="O33" t="str">
            <v>LEPTO</v>
          </cell>
          <cell r="P33">
            <v>2</v>
          </cell>
          <cell r="Q33">
            <v>1</v>
          </cell>
          <cell r="R33">
            <v>86</v>
          </cell>
          <cell r="S33">
            <v>0</v>
          </cell>
          <cell r="T33">
            <v>1</v>
          </cell>
          <cell r="U33">
            <v>0</v>
          </cell>
          <cell r="V33" t="str">
            <v xml:space="preserve"> </v>
          </cell>
          <cell r="W33" t="str">
            <v>Museum specimen</v>
          </cell>
          <cell r="X33">
            <v>37.20496</v>
          </cell>
          <cell r="Y33">
            <v>-105.50054799999999</v>
          </cell>
          <cell r="Z33" t="str">
            <v xml:space="preserve"> </v>
          </cell>
          <cell r="AA33">
            <v>5</v>
          </cell>
        </row>
        <row r="34">
          <cell r="A34">
            <v>1849</v>
          </cell>
          <cell r="B34" t="str">
            <v>WY</v>
          </cell>
          <cell r="C34" t="str">
            <v xml:space="preserve"> </v>
          </cell>
          <cell r="D34">
            <v>0</v>
          </cell>
          <cell r="E34" t="str">
            <v>Lab computer</v>
          </cell>
          <cell r="F34" t="str">
            <v>Gunther KA et al. 2009.  Presence and distribution of white-tailed jackrabbits in Yellowstone National Park. Yellowstone Science 17(1): 24-31.</v>
          </cell>
          <cell r="G34" t="str">
            <v xml:space="preserve"> </v>
          </cell>
          <cell r="H34" t="str">
            <v>Description</v>
          </cell>
          <cell r="I34">
            <v>1</v>
          </cell>
          <cell r="J34" t="str">
            <v>NA</v>
          </cell>
          <cell r="K34" t="str">
            <v>USA</v>
          </cell>
          <cell r="L34" t="str">
            <v>Fay, K.</v>
          </cell>
          <cell r="M34" t="str">
            <v>Winter</v>
          </cell>
          <cell r="O34" t="str">
            <v>LEPTO</v>
          </cell>
          <cell r="P34">
            <v>1</v>
          </cell>
          <cell r="Q34">
            <v>1</v>
          </cell>
          <cell r="R34">
            <v>85</v>
          </cell>
          <cell r="S34">
            <v>0</v>
          </cell>
          <cell r="T34">
            <v>0</v>
          </cell>
          <cell r="U34">
            <v>0</v>
          </cell>
          <cell r="V34" t="str">
            <v>Yellowstone National Park</v>
          </cell>
          <cell r="W34" t="str">
            <v>Journal article</v>
          </cell>
          <cell r="X34">
            <v>44.977536690865634</v>
          </cell>
          <cell r="Y34">
            <v>-110.69834871062449</v>
          </cell>
          <cell r="Z34" t="str">
            <v xml:space="preserve"> </v>
          </cell>
          <cell r="AA34">
            <v>2</v>
          </cell>
        </row>
        <row r="35">
          <cell r="A35">
            <v>1850</v>
          </cell>
          <cell r="B35" t="str">
            <v>MO</v>
          </cell>
          <cell r="C35" t="str">
            <v xml:space="preserve"> </v>
          </cell>
          <cell r="D35">
            <v>0</v>
          </cell>
          <cell r="E35" t="str">
            <v>Lab computer</v>
          </cell>
          <cell r="F35" t="str">
            <v>Watkins LC, Nowak RM. 1973. The white-tailed jack rabbit in Missouri. The Southwestern Naturalist 18(3): 352-354.</v>
          </cell>
          <cell r="G35" t="str">
            <v xml:space="preserve"> </v>
          </cell>
          <cell r="H35" t="str">
            <v>Description</v>
          </cell>
          <cell r="I35">
            <v>1</v>
          </cell>
          <cell r="J35" t="str">
            <v>NA</v>
          </cell>
          <cell r="K35" t="str">
            <v>USA</v>
          </cell>
          <cell r="L35" t="str">
            <v>Fay, K.</v>
          </cell>
          <cell r="M35" t="str">
            <v>Winter 1967-1971</v>
          </cell>
          <cell r="N35">
            <v>25233</v>
          </cell>
          <cell r="O35" t="str">
            <v>LEPTO</v>
          </cell>
          <cell r="P35">
            <v>1</v>
          </cell>
          <cell r="Q35">
            <v>1</v>
          </cell>
          <cell r="R35">
            <v>85</v>
          </cell>
          <cell r="S35">
            <v>0</v>
          </cell>
          <cell r="T35">
            <v>0</v>
          </cell>
          <cell r="U35">
            <v>0</v>
          </cell>
          <cell r="V35" t="str">
            <v>Northwestern Missouri</v>
          </cell>
          <cell r="W35" t="str">
            <v>Journal article</v>
          </cell>
          <cell r="X35">
            <v>39.870587680976769</v>
          </cell>
          <cell r="Y35">
            <v>-94.751798753209869</v>
          </cell>
          <cell r="Z35" t="str">
            <v xml:space="preserve"> </v>
          </cell>
          <cell r="AA35">
            <v>1</v>
          </cell>
        </row>
        <row r="36">
          <cell r="A36">
            <v>1927</v>
          </cell>
          <cell r="B36" t="str">
            <v xml:space="preserve"> </v>
          </cell>
          <cell r="C36" t="str">
            <v xml:space="preserve"> </v>
          </cell>
          <cell r="D36">
            <v>0</v>
          </cell>
          <cell r="E36" t="str">
            <v>Scott's computer</v>
          </cell>
          <cell r="F36" t="str">
            <v>Banfield AWF. 1974. The Mammals of Canada. University of Toronto Press, Toronto, CA.</v>
          </cell>
          <cell r="G36" t="str">
            <v xml:space="preserve"> </v>
          </cell>
          <cell r="H36" t="str">
            <v>Description</v>
          </cell>
          <cell r="I36">
            <v>1</v>
          </cell>
          <cell r="J36" t="str">
            <v>NA</v>
          </cell>
          <cell r="K36" t="str">
            <v>CA</v>
          </cell>
          <cell r="L36" t="str">
            <v>Fay, K.</v>
          </cell>
          <cell r="M36" t="str">
            <v>Winter</v>
          </cell>
          <cell r="O36" t="str">
            <v>LEPTO</v>
          </cell>
          <cell r="P36">
            <v>1</v>
          </cell>
          <cell r="Q36">
            <v>1</v>
          </cell>
          <cell r="R36">
            <v>85</v>
          </cell>
          <cell r="S36">
            <v>0</v>
          </cell>
          <cell r="T36">
            <v>0</v>
          </cell>
          <cell r="U36">
            <v>0</v>
          </cell>
          <cell r="V36" t="str">
            <v xml:space="preserve"> </v>
          </cell>
          <cell r="W36" t="str">
            <v>Book</v>
          </cell>
          <cell r="X36">
            <v>60.115010022694435</v>
          </cell>
          <cell r="Y36">
            <v>-113.60732893548197</v>
          </cell>
          <cell r="Z36" t="str">
            <v xml:space="preserve"> </v>
          </cell>
          <cell r="AA36">
            <v>1</v>
          </cell>
        </row>
        <row r="37">
          <cell r="A37">
            <v>1928</v>
          </cell>
          <cell r="B37" t="str">
            <v>CO</v>
          </cell>
          <cell r="C37" t="str">
            <v xml:space="preserve"> </v>
          </cell>
          <cell r="D37">
            <v>0</v>
          </cell>
          <cell r="E37" t="str">
            <v>Scott's computer</v>
          </cell>
          <cell r="F37" t="str">
            <v>Fitzgerald JP, Meaney CA, Armstrong DM. 1994. Mammals of Colorado. University Press of Colorado, Niwot, CO, USA.</v>
          </cell>
          <cell r="G37" t="str">
            <v xml:space="preserve"> </v>
          </cell>
          <cell r="H37" t="str">
            <v>Description</v>
          </cell>
          <cell r="I37">
            <v>1</v>
          </cell>
          <cell r="J37" t="str">
            <v>NA</v>
          </cell>
          <cell r="K37" t="str">
            <v>USA</v>
          </cell>
          <cell r="L37" t="str">
            <v>Fay, K.</v>
          </cell>
          <cell r="M37" t="str">
            <v>Winter</v>
          </cell>
          <cell r="O37" t="str">
            <v>LEPTO</v>
          </cell>
          <cell r="P37">
            <v>2</v>
          </cell>
          <cell r="Q37">
            <v>1</v>
          </cell>
          <cell r="R37">
            <v>86</v>
          </cell>
          <cell r="S37">
            <v>0</v>
          </cell>
          <cell r="T37">
            <v>0</v>
          </cell>
          <cell r="U37">
            <v>0</v>
          </cell>
          <cell r="V37" t="str">
            <v>Southern CO</v>
          </cell>
          <cell r="W37" t="str">
            <v>Book</v>
          </cell>
          <cell r="X37">
            <v>38.335008884152728</v>
          </cell>
          <cell r="Y37">
            <v>-104.74590613506007</v>
          </cell>
          <cell r="Z37" t="str">
            <v xml:space="preserve"> </v>
          </cell>
          <cell r="AA37">
            <v>4</v>
          </cell>
        </row>
        <row r="38">
          <cell r="A38">
            <v>1929</v>
          </cell>
          <cell r="B38" t="str">
            <v>CO</v>
          </cell>
          <cell r="C38" t="str">
            <v xml:space="preserve"> </v>
          </cell>
          <cell r="D38">
            <v>0</v>
          </cell>
          <cell r="E38" t="str">
            <v>Scott's computer</v>
          </cell>
          <cell r="F38" t="str">
            <v>Fitzgerald JP, Meaney CA, Armstrong DM. 1994. Mammals of Colorado. University Press of Colorado, Niwot, CO, USA.</v>
          </cell>
          <cell r="G38" t="str">
            <v xml:space="preserve"> </v>
          </cell>
          <cell r="H38" t="str">
            <v>Description</v>
          </cell>
          <cell r="I38">
            <v>1</v>
          </cell>
          <cell r="J38" t="str">
            <v>NA</v>
          </cell>
          <cell r="K38" t="str">
            <v>USA</v>
          </cell>
          <cell r="L38" t="str">
            <v>Fay, K.</v>
          </cell>
          <cell r="M38" t="str">
            <v>Winter</v>
          </cell>
          <cell r="O38" t="str">
            <v>LEPTO</v>
          </cell>
          <cell r="P38">
            <v>1</v>
          </cell>
          <cell r="Q38">
            <v>1</v>
          </cell>
          <cell r="R38">
            <v>85</v>
          </cell>
          <cell r="S38">
            <v>0</v>
          </cell>
          <cell r="T38">
            <v>0</v>
          </cell>
          <cell r="U38">
            <v>0</v>
          </cell>
          <cell r="V38" t="str">
            <v>Nothern CO</v>
          </cell>
          <cell r="W38" t="str">
            <v>Book</v>
          </cell>
          <cell r="X38">
            <v>40.630381229110469</v>
          </cell>
          <cell r="Y38">
            <v>-105.13683657574734</v>
          </cell>
          <cell r="Z38" t="str">
            <v xml:space="preserve"> </v>
          </cell>
          <cell r="AA38">
            <v>1</v>
          </cell>
        </row>
        <row r="39">
          <cell r="A39">
            <v>1989</v>
          </cell>
          <cell r="B39" t="str">
            <v>ID</v>
          </cell>
          <cell r="C39" t="str">
            <v>Blaine</v>
          </cell>
          <cell r="D39">
            <v>5</v>
          </cell>
          <cell r="E39" t="str">
            <v>http://www.inaturalist.org/observations/2637858</v>
          </cell>
          <cell r="F39" t="str">
            <v xml:space="preserve"> </v>
          </cell>
          <cell r="G39" t="str">
            <v xml:space="preserve"> </v>
          </cell>
          <cell r="H39" t="str">
            <v>Photograph - Citizen science</v>
          </cell>
          <cell r="I39">
            <v>1</v>
          </cell>
          <cell r="J39" t="str">
            <v>NA</v>
          </cell>
          <cell r="K39" t="str">
            <v>USA</v>
          </cell>
          <cell r="L39" t="str">
            <v>Fay, K.</v>
          </cell>
          <cell r="M39" t="str">
            <v>1 February 2016</v>
          </cell>
          <cell r="N39">
            <v>42401</v>
          </cell>
          <cell r="O39" t="str">
            <v>LEPTO</v>
          </cell>
          <cell r="P39">
            <v>2</v>
          </cell>
          <cell r="Q39">
            <v>1</v>
          </cell>
          <cell r="R39">
            <v>86</v>
          </cell>
          <cell r="S39">
            <v>0</v>
          </cell>
          <cell r="T39">
            <v>0</v>
          </cell>
          <cell r="U39">
            <v>1</v>
          </cell>
          <cell r="V39" t="str">
            <v>109 Shawnee Ln, Hailey</v>
          </cell>
          <cell r="W39" t="str">
            <v>iNaturalist</v>
          </cell>
          <cell r="X39">
            <v>43.552500010367226</v>
          </cell>
          <cell r="Y39">
            <v>-114.31732760018855</v>
          </cell>
          <cell r="Z39" t="str">
            <v xml:space="preserve"> </v>
          </cell>
          <cell r="AA39">
            <v>4</v>
          </cell>
        </row>
        <row r="40">
          <cell r="A40">
            <v>2020</v>
          </cell>
          <cell r="B40" t="str">
            <v>WA</v>
          </cell>
          <cell r="D40">
            <v>0</v>
          </cell>
          <cell r="F40" t="str">
            <v>Bailey V. 1936. The Mammals and Life Zones of Oregon. USDA Bureau of Biological Survey, Washington, D.C., U.S.A.</v>
          </cell>
          <cell r="G40" t="str">
            <v>townsendii</v>
          </cell>
          <cell r="H40" t="str">
            <v>Description</v>
          </cell>
          <cell r="I40">
            <v>1</v>
          </cell>
          <cell r="J40" t="str">
            <v>NA</v>
          </cell>
          <cell r="K40" t="str">
            <v>USA</v>
          </cell>
          <cell r="L40" t="str">
            <v>Fay, K.</v>
          </cell>
          <cell r="M40" t="str">
            <v>Winter</v>
          </cell>
          <cell r="O40" t="str">
            <v>LEPTO</v>
          </cell>
          <cell r="P40">
            <v>1</v>
          </cell>
          <cell r="Q40">
            <v>1</v>
          </cell>
          <cell r="R40">
            <v>85</v>
          </cell>
          <cell r="S40">
            <v>0</v>
          </cell>
          <cell r="T40">
            <v>0</v>
          </cell>
          <cell r="U40">
            <v>0</v>
          </cell>
          <cell r="V40" t="str">
            <v>Walla Walla</v>
          </cell>
          <cell r="W40" t="str">
            <v>Textbok</v>
          </cell>
          <cell r="X40">
            <v>46.062320800864313</v>
          </cell>
          <cell r="Y40">
            <v>-118.34274203032044</v>
          </cell>
          <cell r="AA40">
            <v>1</v>
          </cell>
        </row>
        <row r="41">
          <cell r="A41">
            <v>4571</v>
          </cell>
          <cell r="B41" t="str">
            <v>CO</v>
          </cell>
          <cell r="C41" t="str">
            <v>Alamosa Co.</v>
          </cell>
          <cell r="D41">
            <v>0</v>
          </cell>
          <cell r="E41" t="str">
            <v>Photo</v>
          </cell>
          <cell r="F41" t="str">
            <v>AMNH M-28786</v>
          </cell>
          <cell r="G41" t="str">
            <v>townsendii</v>
          </cell>
          <cell r="H41" t="str">
            <v>Skin</v>
          </cell>
          <cell r="I41">
            <v>0</v>
          </cell>
          <cell r="J41" t="str">
            <v>NA</v>
          </cell>
          <cell r="K41" t="str">
            <v>USA</v>
          </cell>
          <cell r="L41" t="str">
            <v>Fay, K. and Fay, J.</v>
          </cell>
          <cell r="M41" t="str">
            <v>21-Jan-08</v>
          </cell>
          <cell r="N41">
            <v>2943</v>
          </cell>
          <cell r="O41" t="str">
            <v>LEPTO</v>
          </cell>
          <cell r="P41">
            <v>2</v>
          </cell>
          <cell r="Q41">
            <v>1</v>
          </cell>
          <cell r="R41">
            <v>86</v>
          </cell>
          <cell r="S41">
            <v>1</v>
          </cell>
          <cell r="T41">
            <v>0</v>
          </cell>
          <cell r="U41">
            <v>0</v>
          </cell>
          <cell r="V41" t="str">
            <v>Mosca</v>
          </cell>
          <cell r="W41" t="str">
            <v>Museum specimen</v>
          </cell>
          <cell r="X41">
            <v>37.650891000000001</v>
          </cell>
          <cell r="Y41">
            <v>-105.872992</v>
          </cell>
          <cell r="Z41" t="str">
            <v xml:space="preserve"> </v>
          </cell>
          <cell r="AA41">
            <v>5</v>
          </cell>
        </row>
        <row r="42">
          <cell r="A42">
            <v>2101</v>
          </cell>
          <cell r="B42" t="str">
            <v>ID</v>
          </cell>
          <cell r="C42" t="str">
            <v>Blaine County</v>
          </cell>
          <cell r="D42">
            <v>1945.6968999999999</v>
          </cell>
          <cell r="E42" t="str">
            <v xml:space="preserve"> </v>
          </cell>
          <cell r="F42" t="str">
            <v>MVZ 69769</v>
          </cell>
          <cell r="G42" t="str">
            <v>townsendii</v>
          </cell>
          <cell r="H42" t="str">
            <v>Lethal sampling</v>
          </cell>
          <cell r="I42">
            <v>0</v>
          </cell>
          <cell r="J42" t="str">
            <v>NA</v>
          </cell>
          <cell r="K42" t="str">
            <v>USA</v>
          </cell>
          <cell r="L42" t="str">
            <v>Good, J.</v>
          </cell>
          <cell r="M42" t="str">
            <v>27-Dec-35</v>
          </cell>
          <cell r="N42">
            <v>13145</v>
          </cell>
          <cell r="O42" t="str">
            <v>LEPTO</v>
          </cell>
          <cell r="P42">
            <v>1</v>
          </cell>
          <cell r="Q42">
            <v>1</v>
          </cell>
          <cell r="R42">
            <v>85</v>
          </cell>
          <cell r="S42">
            <v>0</v>
          </cell>
          <cell r="T42">
            <v>1</v>
          </cell>
          <cell r="U42">
            <v>0</v>
          </cell>
          <cell r="V42" t="str">
            <v>Bellevue</v>
          </cell>
          <cell r="W42" t="str">
            <v>Museum record</v>
          </cell>
          <cell r="X42">
            <v>43.4636</v>
          </cell>
          <cell r="Y42">
            <v>-114.2597</v>
          </cell>
          <cell r="Z42" t="str">
            <v xml:space="preserve"> </v>
          </cell>
          <cell r="AA42">
            <v>2</v>
          </cell>
        </row>
        <row r="43">
          <cell r="A43">
            <v>2108</v>
          </cell>
          <cell r="B43" t="str">
            <v>ID</v>
          </cell>
          <cell r="C43" t="str">
            <v>Bannock County</v>
          </cell>
          <cell r="D43">
            <v>12720.254999999999</v>
          </cell>
          <cell r="E43" t="str">
            <v xml:space="preserve"> </v>
          </cell>
          <cell r="F43" t="str">
            <v>MVZ 47608</v>
          </cell>
          <cell r="G43" t="str">
            <v>townsendii</v>
          </cell>
          <cell r="H43" t="str">
            <v>Lethal sampling</v>
          </cell>
          <cell r="I43">
            <v>0</v>
          </cell>
          <cell r="J43" t="str">
            <v>NA</v>
          </cell>
          <cell r="K43" t="str">
            <v>USA</v>
          </cell>
          <cell r="L43" t="str">
            <v>Good, J.</v>
          </cell>
          <cell r="M43" t="str">
            <v>18-Jan-31</v>
          </cell>
          <cell r="N43">
            <v>11341</v>
          </cell>
          <cell r="O43" t="str">
            <v>LEPTO</v>
          </cell>
          <cell r="P43">
            <v>1</v>
          </cell>
          <cell r="Q43">
            <v>1</v>
          </cell>
          <cell r="R43">
            <v>85</v>
          </cell>
          <cell r="S43">
            <v>0</v>
          </cell>
          <cell r="T43">
            <v>1</v>
          </cell>
          <cell r="U43">
            <v>0</v>
          </cell>
          <cell r="V43" t="str">
            <v>4 mi S. Pocatello</v>
          </cell>
          <cell r="W43" t="str">
            <v>Museum record</v>
          </cell>
          <cell r="X43">
            <v>42.813400000000001</v>
          </cell>
          <cell r="Y43">
            <v>-112.4447</v>
          </cell>
          <cell r="Z43" t="str">
            <v xml:space="preserve"> </v>
          </cell>
          <cell r="AA43">
            <v>1</v>
          </cell>
        </row>
        <row r="44">
          <cell r="A44">
            <v>2109</v>
          </cell>
          <cell r="B44" t="str">
            <v>ID</v>
          </cell>
          <cell r="C44" t="str">
            <v>Bannock County</v>
          </cell>
          <cell r="D44">
            <v>17427.586200000002</v>
          </cell>
          <cell r="E44" t="str">
            <v xml:space="preserve"> </v>
          </cell>
          <cell r="F44" t="str">
            <v>MVZ 47609</v>
          </cell>
          <cell r="G44" t="str">
            <v>townsendii</v>
          </cell>
          <cell r="H44" t="str">
            <v>Lethal sampling</v>
          </cell>
          <cell r="I44">
            <v>0</v>
          </cell>
          <cell r="J44" t="str">
            <v>NA</v>
          </cell>
          <cell r="K44" t="str">
            <v>USA</v>
          </cell>
          <cell r="L44" t="str">
            <v>Good, J.</v>
          </cell>
          <cell r="M44" t="str">
            <v>31-Jan-31</v>
          </cell>
          <cell r="N44">
            <v>11354</v>
          </cell>
          <cell r="O44" t="str">
            <v>LEPTO</v>
          </cell>
          <cell r="P44">
            <v>1</v>
          </cell>
          <cell r="Q44">
            <v>1</v>
          </cell>
          <cell r="R44">
            <v>85</v>
          </cell>
          <cell r="S44">
            <v>1</v>
          </cell>
          <cell r="T44">
            <v>0</v>
          </cell>
          <cell r="U44">
            <v>0</v>
          </cell>
          <cell r="V44" t="str">
            <v>Barrett's Ranch, W Fork Rapid Creek, 9.5 mi E Pocatello</v>
          </cell>
          <cell r="W44" t="str">
            <v>Museum record</v>
          </cell>
          <cell r="X44">
            <v>42.871400000000001</v>
          </cell>
          <cell r="Y44">
            <v>-112.2576</v>
          </cell>
          <cell r="Z44" t="str">
            <v xml:space="preserve"> </v>
          </cell>
          <cell r="AA44">
            <v>1</v>
          </cell>
        </row>
        <row r="45">
          <cell r="A45">
            <v>4572</v>
          </cell>
          <cell r="B45" t="str">
            <v>CO</v>
          </cell>
          <cell r="C45" t="str">
            <v>Saguache Co.</v>
          </cell>
          <cell r="D45">
            <v>0</v>
          </cell>
          <cell r="E45" t="str">
            <v>Photo</v>
          </cell>
          <cell r="F45" t="str">
            <v>AMNH M-28787</v>
          </cell>
          <cell r="G45" t="str">
            <v>townsendii</v>
          </cell>
          <cell r="H45" t="str">
            <v>Skin</v>
          </cell>
          <cell r="I45">
            <v>0</v>
          </cell>
          <cell r="J45" t="str">
            <v>NA</v>
          </cell>
          <cell r="K45" t="str">
            <v>USA</v>
          </cell>
          <cell r="L45" t="str">
            <v>Fay, K. and Fay, J.</v>
          </cell>
          <cell r="M45" t="str">
            <v>12-Jan-07</v>
          </cell>
          <cell r="N45">
            <v>2569</v>
          </cell>
          <cell r="O45" t="str">
            <v>LEPTO</v>
          </cell>
          <cell r="P45">
            <v>2</v>
          </cell>
          <cell r="Q45">
            <v>1</v>
          </cell>
          <cell r="R45">
            <v>86</v>
          </cell>
          <cell r="S45">
            <v>0</v>
          </cell>
          <cell r="T45">
            <v>1</v>
          </cell>
          <cell r="U45">
            <v>0</v>
          </cell>
          <cell r="V45" t="str">
            <v>Villa Grove</v>
          </cell>
          <cell r="W45" t="str">
            <v>Museum specimen</v>
          </cell>
          <cell r="X45">
            <v>38.248601000000001</v>
          </cell>
          <cell r="Y45">
            <v>-105.94865799999999</v>
          </cell>
          <cell r="Z45" t="str">
            <v xml:space="preserve"> </v>
          </cell>
          <cell r="AA45">
            <v>5</v>
          </cell>
        </row>
        <row r="46">
          <cell r="A46">
            <v>4604</v>
          </cell>
          <cell r="B46" t="str">
            <v>OR</v>
          </cell>
          <cell r="C46" t="str">
            <v>Malheur Co.</v>
          </cell>
          <cell r="D46">
            <v>0</v>
          </cell>
          <cell r="E46" t="str">
            <v>Photo</v>
          </cell>
          <cell r="F46" t="str">
            <v>AMNH M-40311</v>
          </cell>
          <cell r="G46" t="str">
            <v>townsendii</v>
          </cell>
          <cell r="H46" t="str">
            <v>Skin</v>
          </cell>
          <cell r="I46">
            <v>0</v>
          </cell>
          <cell r="J46" t="str">
            <v>NA</v>
          </cell>
          <cell r="K46" t="str">
            <v>USA</v>
          </cell>
          <cell r="L46" t="str">
            <v>Fay, K. and Fay, J.</v>
          </cell>
          <cell r="M46" t="str">
            <v>19-Dec-11</v>
          </cell>
          <cell r="N46">
            <v>4371</v>
          </cell>
          <cell r="O46" t="str">
            <v>LEPTO</v>
          </cell>
          <cell r="P46">
            <v>1</v>
          </cell>
          <cell r="Q46">
            <v>1</v>
          </cell>
          <cell r="R46">
            <v>85</v>
          </cell>
          <cell r="S46">
            <v>0</v>
          </cell>
          <cell r="T46">
            <v>1</v>
          </cell>
          <cell r="U46">
            <v>0</v>
          </cell>
          <cell r="V46" t="str">
            <v>Ironside</v>
          </cell>
          <cell r="W46" t="str">
            <v>Museum specimen</v>
          </cell>
          <cell r="X46">
            <v>44.324325999999999</v>
          </cell>
          <cell r="Y46">
            <v>-117.944647</v>
          </cell>
          <cell r="Z46" t="str">
            <v xml:space="preserve"> </v>
          </cell>
          <cell r="AA46">
            <v>2</v>
          </cell>
        </row>
        <row r="47">
          <cell r="A47">
            <v>4605</v>
          </cell>
          <cell r="B47" t="str">
            <v>OR</v>
          </cell>
          <cell r="C47" t="str">
            <v>Malheur Co.</v>
          </cell>
          <cell r="D47">
            <v>0</v>
          </cell>
          <cell r="E47" t="str">
            <v>Photo</v>
          </cell>
          <cell r="F47" t="str">
            <v>AMNH M-40312</v>
          </cell>
          <cell r="G47" t="str">
            <v>townsendii</v>
          </cell>
          <cell r="H47" t="str">
            <v>Skin</v>
          </cell>
          <cell r="I47">
            <v>0</v>
          </cell>
          <cell r="J47" t="str">
            <v>NA</v>
          </cell>
          <cell r="K47" t="str">
            <v>USA</v>
          </cell>
          <cell r="L47" t="str">
            <v>Fay, K. and Fay, J.</v>
          </cell>
          <cell r="M47" t="str">
            <v>2-Mar-12</v>
          </cell>
          <cell r="N47">
            <v>4445</v>
          </cell>
          <cell r="O47" t="str">
            <v>LEPTO</v>
          </cell>
          <cell r="P47">
            <v>1</v>
          </cell>
          <cell r="Q47">
            <v>1</v>
          </cell>
          <cell r="R47">
            <v>85</v>
          </cell>
          <cell r="S47">
            <v>1</v>
          </cell>
          <cell r="T47">
            <v>0</v>
          </cell>
          <cell r="U47">
            <v>0</v>
          </cell>
          <cell r="V47" t="str">
            <v>Ironside</v>
          </cell>
          <cell r="W47" t="str">
            <v>Museum specimen</v>
          </cell>
          <cell r="X47">
            <v>44.324326999999997</v>
          </cell>
          <cell r="Y47">
            <v>-117.944647</v>
          </cell>
          <cell r="Z47" t="str">
            <v xml:space="preserve"> </v>
          </cell>
          <cell r="AA47">
            <v>2</v>
          </cell>
        </row>
        <row r="48">
          <cell r="A48">
            <v>4623</v>
          </cell>
          <cell r="B48" t="str">
            <v>ND</v>
          </cell>
          <cell r="C48" t="str">
            <v>Walsh Co.</v>
          </cell>
          <cell r="D48">
            <v>0</v>
          </cell>
          <cell r="E48" t="str">
            <v>Photo</v>
          </cell>
          <cell r="F48" t="str">
            <v>AMNH M-90911</v>
          </cell>
          <cell r="G48" t="str">
            <v>campanius</v>
          </cell>
          <cell r="H48" t="str">
            <v>Skin</v>
          </cell>
          <cell r="I48">
            <v>0</v>
          </cell>
          <cell r="J48" t="str">
            <v>NA</v>
          </cell>
          <cell r="K48" t="str">
            <v>USA</v>
          </cell>
          <cell r="L48" t="str">
            <v>Fay, K. and Fay, J.</v>
          </cell>
          <cell r="M48" t="str">
            <v>21-Mar-26</v>
          </cell>
          <cell r="N48">
            <v>9577</v>
          </cell>
          <cell r="O48" t="str">
            <v>LEPTO</v>
          </cell>
          <cell r="P48">
            <v>1</v>
          </cell>
          <cell r="Q48">
            <v>1</v>
          </cell>
          <cell r="R48">
            <v>85</v>
          </cell>
          <cell r="S48">
            <v>0</v>
          </cell>
          <cell r="T48">
            <v>1</v>
          </cell>
          <cell r="U48">
            <v>0</v>
          </cell>
          <cell r="V48" t="str">
            <v>Grafton</v>
          </cell>
          <cell r="W48" t="str">
            <v>Museum specimen</v>
          </cell>
          <cell r="X48">
            <v>48.412210999999999</v>
          </cell>
          <cell r="Y48">
            <v>-97.410634000000002</v>
          </cell>
          <cell r="Z48" t="str">
            <v xml:space="preserve"> </v>
          </cell>
          <cell r="AA48">
            <v>1</v>
          </cell>
        </row>
        <row r="49">
          <cell r="A49">
            <v>4627</v>
          </cell>
          <cell r="B49" t="str">
            <v>UT</v>
          </cell>
          <cell r="C49" t="str">
            <v>Weber Co.</v>
          </cell>
          <cell r="D49">
            <v>0</v>
          </cell>
          <cell r="E49" t="str">
            <v>Photo</v>
          </cell>
          <cell r="F49" t="str">
            <v>AMNH M-93232</v>
          </cell>
          <cell r="G49" t="str">
            <v>townsendii</v>
          </cell>
          <cell r="H49" t="str">
            <v>Skin</v>
          </cell>
          <cell r="I49">
            <v>0</v>
          </cell>
          <cell r="J49" t="str">
            <v>NA</v>
          </cell>
          <cell r="K49" t="str">
            <v>USA</v>
          </cell>
          <cell r="L49" t="str">
            <v>Fay, K. and Fay, J.</v>
          </cell>
          <cell r="M49" t="str">
            <v>20-Jan-31</v>
          </cell>
          <cell r="N49">
            <v>11343</v>
          </cell>
          <cell r="O49" t="str">
            <v>LEPTO</v>
          </cell>
          <cell r="P49">
            <v>1</v>
          </cell>
          <cell r="Q49">
            <v>1</v>
          </cell>
          <cell r="R49">
            <v>85</v>
          </cell>
          <cell r="S49">
            <v>0</v>
          </cell>
          <cell r="T49">
            <v>1</v>
          </cell>
          <cell r="U49">
            <v>0</v>
          </cell>
          <cell r="V49" t="str">
            <v>Huntsville</v>
          </cell>
          <cell r="W49" t="str">
            <v>Museum specimen</v>
          </cell>
          <cell r="X49">
            <v>41.260773999999998</v>
          </cell>
          <cell r="Y49">
            <v>-111.769938</v>
          </cell>
          <cell r="Z49" t="str">
            <v xml:space="preserve"> </v>
          </cell>
          <cell r="AA49">
            <v>2</v>
          </cell>
        </row>
        <row r="50">
          <cell r="A50">
            <v>5049</v>
          </cell>
          <cell r="B50" t="str">
            <v>CO</v>
          </cell>
          <cell r="C50" t="str">
            <v xml:space="preserve"> </v>
          </cell>
          <cell r="D50">
            <v>564</v>
          </cell>
          <cell r="E50" t="str">
            <v>Kairsten's PC;</v>
          </cell>
          <cell r="F50" t="str">
            <v>DMNS:Mamm:1179</v>
          </cell>
          <cell r="G50" t="str">
            <v>campanius</v>
          </cell>
          <cell r="H50" t="str">
            <v>PreservedSpecimen</v>
          </cell>
          <cell r="J50" t="str">
            <v>NA</v>
          </cell>
          <cell r="K50" t="str">
            <v>USA</v>
          </cell>
          <cell r="L50" t="str">
            <v>Fay, K. and Moore, D.</v>
          </cell>
          <cell r="M50" t="str">
            <v>12-Jan-14</v>
          </cell>
          <cell r="N50">
            <v>5126</v>
          </cell>
          <cell r="O50" t="str">
            <v>LEPTO</v>
          </cell>
          <cell r="P50">
            <v>2</v>
          </cell>
          <cell r="Q50">
            <v>1</v>
          </cell>
          <cell r="R50">
            <v>86</v>
          </cell>
          <cell r="S50">
            <v>1</v>
          </cell>
          <cell r="T50">
            <v>0</v>
          </cell>
          <cell r="U50">
            <v>0</v>
          </cell>
          <cell r="V50" t="str">
            <v>Crook</v>
          </cell>
          <cell r="W50" t="str">
            <v>PreservedSpecimen</v>
          </cell>
          <cell r="X50">
            <v>40.858890000000002</v>
          </cell>
          <cell r="Y50">
            <v>-102.80056</v>
          </cell>
          <cell r="Z50" t="str">
            <v xml:space="preserve"> </v>
          </cell>
          <cell r="AA50">
            <v>4</v>
          </cell>
        </row>
        <row r="51">
          <cell r="A51">
            <v>5057</v>
          </cell>
          <cell r="B51" t="str">
            <v>CO</v>
          </cell>
          <cell r="C51" t="str">
            <v xml:space="preserve"> </v>
          </cell>
          <cell r="D51">
            <v>1000</v>
          </cell>
          <cell r="E51" t="str">
            <v>Kairsten's PC;</v>
          </cell>
          <cell r="F51" t="str">
            <v>DMNS:Mamm:1704</v>
          </cell>
          <cell r="G51" t="str">
            <v>campanius</v>
          </cell>
          <cell r="H51" t="str">
            <v>PreservedSpecimen</v>
          </cell>
          <cell r="J51" t="str">
            <v>NA</v>
          </cell>
          <cell r="K51" t="str">
            <v>USA</v>
          </cell>
          <cell r="L51" t="str">
            <v>Fay, K. and Moore, D.</v>
          </cell>
          <cell r="M51" t="str">
            <v>16-Feb-16</v>
          </cell>
          <cell r="N51">
            <v>5891</v>
          </cell>
          <cell r="O51" t="str">
            <v>LEPTO</v>
          </cell>
          <cell r="P51">
            <v>2</v>
          </cell>
          <cell r="Q51">
            <v>1</v>
          </cell>
          <cell r="R51">
            <v>86</v>
          </cell>
          <cell r="S51">
            <v>0</v>
          </cell>
          <cell r="T51">
            <v>1</v>
          </cell>
          <cell r="U51">
            <v>0</v>
          </cell>
          <cell r="V51" t="str">
            <v>Five miles northwest of Hooper</v>
          </cell>
          <cell r="W51" t="str">
            <v>PreservedSpecimen</v>
          </cell>
          <cell r="X51">
            <v>37.826079999999997</v>
          </cell>
          <cell r="Y51">
            <v>-105.97291</v>
          </cell>
          <cell r="Z51" t="str">
            <v xml:space="preserve"> </v>
          </cell>
          <cell r="AA51">
            <v>5</v>
          </cell>
        </row>
        <row r="52">
          <cell r="A52">
            <v>5059</v>
          </cell>
          <cell r="B52" t="str">
            <v>CO</v>
          </cell>
          <cell r="C52" t="str">
            <v xml:space="preserve"> </v>
          </cell>
          <cell r="D52">
            <v>1000</v>
          </cell>
          <cell r="E52" t="str">
            <v>Kairsten's PC;</v>
          </cell>
          <cell r="F52" t="str">
            <v>DMNS:Mamm:1705</v>
          </cell>
          <cell r="G52" t="str">
            <v>campanius</v>
          </cell>
          <cell r="H52" t="str">
            <v>PreservedSpecimen</v>
          </cell>
          <cell r="J52" t="str">
            <v>NA</v>
          </cell>
          <cell r="K52" t="str">
            <v>USA</v>
          </cell>
          <cell r="L52" t="str">
            <v>Fay, K. and Moore, D.</v>
          </cell>
          <cell r="M52" t="str">
            <v>16-Feb-16</v>
          </cell>
          <cell r="N52">
            <v>5891</v>
          </cell>
          <cell r="O52" t="str">
            <v>LEPTO</v>
          </cell>
          <cell r="P52">
            <v>2</v>
          </cell>
          <cell r="Q52">
            <v>1</v>
          </cell>
          <cell r="R52">
            <v>86</v>
          </cell>
          <cell r="S52">
            <v>1</v>
          </cell>
          <cell r="T52">
            <v>0</v>
          </cell>
          <cell r="U52">
            <v>0</v>
          </cell>
          <cell r="V52" t="str">
            <v>Five miles northwest of Hooper</v>
          </cell>
          <cell r="W52" t="str">
            <v>PreservedSpecimen</v>
          </cell>
          <cell r="X52">
            <v>37.826079999999997</v>
          </cell>
          <cell r="Y52">
            <v>-105.97291</v>
          </cell>
          <cell r="Z52" t="str">
            <v xml:space="preserve"> </v>
          </cell>
          <cell r="AA52">
            <v>4</v>
          </cell>
        </row>
        <row r="53">
          <cell r="A53">
            <v>5058</v>
          </cell>
          <cell r="B53" t="str">
            <v>CO</v>
          </cell>
          <cell r="C53" t="str">
            <v xml:space="preserve"> </v>
          </cell>
          <cell r="D53">
            <v>1000</v>
          </cell>
          <cell r="E53" t="str">
            <v>Kairsten's PC;</v>
          </cell>
          <cell r="F53" t="str">
            <v>DMNS:Mamm:1774</v>
          </cell>
          <cell r="G53" t="str">
            <v>campanius</v>
          </cell>
          <cell r="H53" t="str">
            <v>PreservedSpecimen</v>
          </cell>
          <cell r="J53" t="str">
            <v>NA</v>
          </cell>
          <cell r="K53" t="str">
            <v>USA</v>
          </cell>
          <cell r="L53" t="str">
            <v>Fay, K. and Moore, D.</v>
          </cell>
          <cell r="M53" t="str">
            <v>26-Feb-16</v>
          </cell>
          <cell r="N53">
            <v>5901</v>
          </cell>
          <cell r="O53" t="str">
            <v>LEPTO</v>
          </cell>
          <cell r="P53">
            <v>2</v>
          </cell>
          <cell r="Q53">
            <v>1</v>
          </cell>
          <cell r="R53">
            <v>86</v>
          </cell>
          <cell r="S53">
            <v>0</v>
          </cell>
          <cell r="T53">
            <v>1</v>
          </cell>
          <cell r="U53">
            <v>0</v>
          </cell>
          <cell r="V53" t="str">
            <v>Five miles northwest of Hooper</v>
          </cell>
          <cell r="W53" t="str">
            <v>PreservedSpecimen</v>
          </cell>
          <cell r="X53">
            <v>37.826079999999997</v>
          </cell>
          <cell r="Y53">
            <v>-105.97291</v>
          </cell>
          <cell r="Z53" t="str">
            <v xml:space="preserve"> </v>
          </cell>
          <cell r="AA53">
            <v>5</v>
          </cell>
        </row>
        <row r="54">
          <cell r="A54">
            <v>5060</v>
          </cell>
          <cell r="B54" t="str">
            <v>CO</v>
          </cell>
          <cell r="C54" t="str">
            <v xml:space="preserve"> </v>
          </cell>
          <cell r="D54">
            <v>1000</v>
          </cell>
          <cell r="E54" t="str">
            <v>Kairsten's PC;</v>
          </cell>
          <cell r="F54" t="str">
            <v>DMNS:Mamm:1775</v>
          </cell>
          <cell r="G54" t="str">
            <v>campanius</v>
          </cell>
          <cell r="H54" t="str">
            <v>PreservedSpecimen</v>
          </cell>
          <cell r="J54" t="str">
            <v>NA</v>
          </cell>
          <cell r="K54" t="str">
            <v>USA</v>
          </cell>
          <cell r="L54" t="str">
            <v>Fay, K. and Moore, D.</v>
          </cell>
          <cell r="M54" t="str">
            <v>26-Feb-16</v>
          </cell>
          <cell r="N54">
            <v>5901</v>
          </cell>
          <cell r="O54" t="str">
            <v>LEPTO</v>
          </cell>
          <cell r="P54">
            <v>2</v>
          </cell>
          <cell r="Q54">
            <v>1</v>
          </cell>
          <cell r="R54">
            <v>86</v>
          </cell>
          <cell r="S54">
            <v>1</v>
          </cell>
          <cell r="T54">
            <v>0</v>
          </cell>
          <cell r="U54">
            <v>0</v>
          </cell>
          <cell r="V54" t="str">
            <v>Five miles northwest of Hooper</v>
          </cell>
          <cell r="W54" t="str">
            <v>PreservedSpecimen</v>
          </cell>
          <cell r="X54">
            <v>37.826079999999997</v>
          </cell>
          <cell r="Y54">
            <v>-105.97291</v>
          </cell>
          <cell r="Z54" t="str">
            <v xml:space="preserve"> </v>
          </cell>
          <cell r="AA54">
            <v>4</v>
          </cell>
        </row>
        <row r="55">
          <cell r="A55">
            <v>5061</v>
          </cell>
          <cell r="B55" t="str">
            <v>CO</v>
          </cell>
          <cell r="C55" t="str">
            <v xml:space="preserve"> </v>
          </cell>
          <cell r="D55">
            <v>1000</v>
          </cell>
          <cell r="E55" t="str">
            <v>Kairsten's PC;</v>
          </cell>
          <cell r="F55" t="str">
            <v>DMNS:Mamm:1776</v>
          </cell>
          <cell r="G55" t="str">
            <v>campanius</v>
          </cell>
          <cell r="H55" t="str">
            <v>PreservedSpecimen</v>
          </cell>
          <cell r="J55" t="str">
            <v>NA</v>
          </cell>
          <cell r="K55" t="str">
            <v>USA</v>
          </cell>
          <cell r="L55" t="str">
            <v>Fay, K. and Moore, D.</v>
          </cell>
          <cell r="M55" t="str">
            <v>26-Feb-16</v>
          </cell>
          <cell r="N55">
            <v>5901</v>
          </cell>
          <cell r="O55" t="str">
            <v>LEPTO</v>
          </cell>
          <cell r="P55">
            <v>2</v>
          </cell>
          <cell r="Q55">
            <v>1</v>
          </cell>
          <cell r="R55">
            <v>86</v>
          </cell>
          <cell r="S55">
            <v>0</v>
          </cell>
          <cell r="T55">
            <v>1</v>
          </cell>
          <cell r="U55">
            <v>0</v>
          </cell>
          <cell r="V55" t="str">
            <v>Five miles northwest of Hooper</v>
          </cell>
          <cell r="W55" t="str">
            <v>PreservedSpecimen</v>
          </cell>
          <cell r="X55">
            <v>37.826079999999997</v>
          </cell>
          <cell r="Y55">
            <v>-105.97291</v>
          </cell>
          <cell r="Z55" t="str">
            <v xml:space="preserve"> </v>
          </cell>
          <cell r="AA55">
            <v>4</v>
          </cell>
        </row>
        <row r="56">
          <cell r="A56">
            <v>4699</v>
          </cell>
          <cell r="B56" t="str">
            <v>ND</v>
          </cell>
          <cell r="C56" t="str">
            <v xml:space="preserve"> </v>
          </cell>
          <cell r="D56">
            <v>0</v>
          </cell>
          <cell r="E56" t="str">
            <v>Photo</v>
          </cell>
          <cell r="F56" t="str">
            <v>MCZ 2869</v>
          </cell>
          <cell r="G56" t="str">
            <v>campanius</v>
          </cell>
          <cell r="H56" t="str">
            <v>Skin</v>
          </cell>
          <cell r="I56">
            <v>0</v>
          </cell>
          <cell r="J56" t="str">
            <v>NA</v>
          </cell>
          <cell r="K56" t="str">
            <v>USA</v>
          </cell>
          <cell r="L56" t="str">
            <v>Fay, K. and Fay, J.</v>
          </cell>
          <cell r="M56" t="str">
            <v>January 1872</v>
          </cell>
          <cell r="N56">
            <v>-10212</v>
          </cell>
          <cell r="O56" t="str">
            <v>LEPTO</v>
          </cell>
          <cell r="P56">
            <v>2</v>
          </cell>
          <cell r="Q56">
            <v>1</v>
          </cell>
          <cell r="R56">
            <v>86</v>
          </cell>
          <cell r="S56">
            <v>0</v>
          </cell>
          <cell r="T56">
            <v>0</v>
          </cell>
          <cell r="U56">
            <v>0</v>
          </cell>
          <cell r="V56" t="str">
            <v>Coyote Station</v>
          </cell>
          <cell r="W56" t="str">
            <v>Museum specimen</v>
          </cell>
          <cell r="X56">
            <v>39.559130000000003</v>
          </cell>
          <cell r="Y56">
            <v>-105.143021</v>
          </cell>
          <cell r="Z56" t="str">
            <v xml:space="preserve"> </v>
          </cell>
          <cell r="AA56">
            <v>4</v>
          </cell>
        </row>
        <row r="57">
          <cell r="A57">
            <v>4700</v>
          </cell>
          <cell r="B57" t="str">
            <v xml:space="preserve"> </v>
          </cell>
          <cell r="C57" t="str">
            <v xml:space="preserve"> </v>
          </cell>
          <cell r="D57">
            <v>0</v>
          </cell>
          <cell r="E57" t="str">
            <v>Photo</v>
          </cell>
          <cell r="F57" t="str">
            <v>MCZ 2870</v>
          </cell>
          <cell r="G57" t="str">
            <v>campanius</v>
          </cell>
          <cell r="H57" t="str">
            <v>Skin</v>
          </cell>
          <cell r="I57">
            <v>0</v>
          </cell>
          <cell r="J57" t="str">
            <v>NA</v>
          </cell>
          <cell r="K57" t="str">
            <v>USA</v>
          </cell>
          <cell r="L57" t="str">
            <v>Fay, K. and Fay, J.</v>
          </cell>
          <cell r="M57" t="str">
            <v>January 1872</v>
          </cell>
          <cell r="N57">
            <v>-10212</v>
          </cell>
          <cell r="O57" t="str">
            <v>LEPTO</v>
          </cell>
          <cell r="P57">
            <v>2</v>
          </cell>
          <cell r="Q57">
            <v>1</v>
          </cell>
          <cell r="R57">
            <v>86</v>
          </cell>
          <cell r="S57">
            <v>0</v>
          </cell>
          <cell r="T57">
            <v>0</v>
          </cell>
          <cell r="U57">
            <v>0</v>
          </cell>
          <cell r="V57" t="str">
            <v>Coyote Station</v>
          </cell>
          <cell r="W57" t="str">
            <v>Museum specimen</v>
          </cell>
          <cell r="X57">
            <v>39.55912</v>
          </cell>
          <cell r="Y57">
            <v>-105.143021</v>
          </cell>
          <cell r="Z57" t="str">
            <v xml:space="preserve"> </v>
          </cell>
          <cell r="AA57">
            <v>4</v>
          </cell>
        </row>
        <row r="58">
          <cell r="A58">
            <v>4948</v>
          </cell>
          <cell r="B58" t="str">
            <v>Manitoba</v>
          </cell>
          <cell r="C58" t="str">
            <v xml:space="preserve"> </v>
          </cell>
          <cell r="D58">
            <v>0</v>
          </cell>
          <cell r="E58" t="str">
            <v>Photo</v>
          </cell>
          <cell r="F58" t="str">
            <v>YPM MAM 001773</v>
          </cell>
          <cell r="G58" t="str">
            <v>campanius</v>
          </cell>
          <cell r="H58" t="str">
            <v>Skin</v>
          </cell>
          <cell r="I58">
            <v>0</v>
          </cell>
          <cell r="J58" t="str">
            <v>NA</v>
          </cell>
          <cell r="K58" t="str">
            <v>CAN</v>
          </cell>
          <cell r="L58" t="str">
            <v>Fay, K. and Fay, J.</v>
          </cell>
          <cell r="M58" t="str">
            <v>6 Feb 1954</v>
          </cell>
          <cell r="N58">
            <v>19761</v>
          </cell>
          <cell r="O58" t="str">
            <v>LEPTO</v>
          </cell>
          <cell r="P58">
            <v>1</v>
          </cell>
          <cell r="Q58">
            <v>1</v>
          </cell>
          <cell r="R58">
            <v>85</v>
          </cell>
          <cell r="S58">
            <v>0</v>
          </cell>
          <cell r="T58">
            <v>0</v>
          </cell>
          <cell r="U58">
            <v>1</v>
          </cell>
          <cell r="V58" t="str">
            <v>"Rosser"</v>
          </cell>
          <cell r="W58" t="str">
            <v>Museum specimen</v>
          </cell>
          <cell r="X58">
            <v>53.760860999999998</v>
          </cell>
          <cell r="Y58">
            <v>-98.813875999999993</v>
          </cell>
          <cell r="Z58" t="str">
            <v xml:space="preserve"> </v>
          </cell>
          <cell r="AA58">
            <v>1</v>
          </cell>
        </row>
        <row r="59">
          <cell r="A59">
            <v>5130</v>
          </cell>
          <cell r="B59" t="str">
            <v>CO</v>
          </cell>
          <cell r="C59" t="str">
            <v xml:space="preserve"> </v>
          </cell>
          <cell r="D59">
            <v>3036</v>
          </cell>
          <cell r="E59" t="str">
            <v>Kairsten's PC;</v>
          </cell>
          <cell r="F59" t="str">
            <v>DMNS:Mamm:2245</v>
          </cell>
          <cell r="G59" t="str">
            <v>townsendii</v>
          </cell>
          <cell r="H59" t="str">
            <v>PreservedSpecimen</v>
          </cell>
          <cell r="J59" t="str">
            <v>NA</v>
          </cell>
          <cell r="K59" t="str">
            <v>USA</v>
          </cell>
          <cell r="L59" t="str">
            <v>Fay, K. and Moore, D.</v>
          </cell>
          <cell r="M59" t="str">
            <v>2-Feb-25</v>
          </cell>
          <cell r="N59">
            <v>9165</v>
          </cell>
          <cell r="O59" t="str">
            <v>LEPTO</v>
          </cell>
          <cell r="P59">
            <v>1</v>
          </cell>
          <cell r="Q59">
            <v>1</v>
          </cell>
          <cell r="R59">
            <v>85</v>
          </cell>
          <cell r="S59">
            <v>0</v>
          </cell>
          <cell r="T59">
            <v>0</v>
          </cell>
          <cell r="U59">
            <v>1</v>
          </cell>
          <cell r="V59" t="str">
            <v>near Hayden</v>
          </cell>
          <cell r="W59" t="str">
            <v>PreservedSpecimen</v>
          </cell>
          <cell r="X59">
            <v>40.49194</v>
          </cell>
          <cell r="Y59">
            <v>-107.25694</v>
          </cell>
          <cell r="Z59" t="str">
            <v xml:space="preserve"> </v>
          </cell>
          <cell r="AA59">
            <v>2</v>
          </cell>
        </row>
        <row r="60">
          <cell r="A60">
            <v>5156</v>
          </cell>
          <cell r="B60" t="str">
            <v>CO</v>
          </cell>
          <cell r="C60" t="str">
            <v xml:space="preserve"> </v>
          </cell>
          <cell r="D60">
            <v>0</v>
          </cell>
          <cell r="E60" t="str">
            <v>Kairsten's PC;</v>
          </cell>
          <cell r="F60" t="str">
            <v>DMNS:Mamm:3109</v>
          </cell>
          <cell r="G60" t="str">
            <v>campanius</v>
          </cell>
          <cell r="H60" t="str">
            <v>PreservedSpecimen</v>
          </cell>
          <cell r="J60" t="str">
            <v>NA</v>
          </cell>
          <cell r="K60" t="str">
            <v>USA</v>
          </cell>
          <cell r="L60" t="str">
            <v>Fay, K. and Moore, D.</v>
          </cell>
          <cell r="M60" t="str">
            <v>18-Jan-38</v>
          </cell>
          <cell r="N60">
            <v>13898</v>
          </cell>
          <cell r="O60" t="str">
            <v>LEPTO</v>
          </cell>
          <cell r="P60">
            <v>1</v>
          </cell>
          <cell r="Q60">
            <v>1</v>
          </cell>
          <cell r="R60">
            <v>85</v>
          </cell>
          <cell r="S60">
            <v>1</v>
          </cell>
          <cell r="T60">
            <v>0</v>
          </cell>
          <cell r="U60">
            <v>0</v>
          </cell>
          <cell r="V60" t="str">
            <v>No specific locality recorded</v>
          </cell>
          <cell r="W60" t="str">
            <v>PreservedSpecimen</v>
          </cell>
          <cell r="X60">
            <v>39.550052000000001</v>
          </cell>
          <cell r="Y60">
            <v>-105.78206900000001</v>
          </cell>
          <cell r="Z60" t="str">
            <v xml:space="preserve"> </v>
          </cell>
          <cell r="AA60">
            <v>2</v>
          </cell>
        </row>
        <row r="61">
          <cell r="A61">
            <v>5154</v>
          </cell>
          <cell r="B61" t="str">
            <v>CO</v>
          </cell>
          <cell r="C61" t="str">
            <v xml:space="preserve"> </v>
          </cell>
          <cell r="D61">
            <v>0</v>
          </cell>
          <cell r="E61" t="str">
            <v>Kairsten's PC;</v>
          </cell>
          <cell r="F61" t="str">
            <v>DMNS:Mamm:3112</v>
          </cell>
          <cell r="G61" t="str">
            <v>townsendii</v>
          </cell>
          <cell r="H61" t="str">
            <v>PreservedSpecimen</v>
          </cell>
          <cell r="J61" t="str">
            <v>NA</v>
          </cell>
          <cell r="K61" t="str">
            <v>USA</v>
          </cell>
          <cell r="L61" t="str">
            <v>Fay, K. and Moore, D.</v>
          </cell>
          <cell r="M61" t="str">
            <v>18-Jan-38</v>
          </cell>
          <cell r="N61">
            <v>13898</v>
          </cell>
          <cell r="O61" t="str">
            <v>LEPTO</v>
          </cell>
          <cell r="P61">
            <v>2</v>
          </cell>
          <cell r="Q61">
            <v>1</v>
          </cell>
          <cell r="R61">
            <v>86</v>
          </cell>
          <cell r="S61">
            <v>1</v>
          </cell>
          <cell r="T61">
            <v>0</v>
          </cell>
          <cell r="U61">
            <v>0</v>
          </cell>
          <cell r="V61" t="str">
            <v>No specific locality recorded</v>
          </cell>
          <cell r="W61" t="str">
            <v>PreservedSpecimen</v>
          </cell>
          <cell r="X61">
            <v>39.550052000000001</v>
          </cell>
          <cell r="Y61">
            <v>-105.782068</v>
          </cell>
          <cell r="Z61" t="str">
            <v xml:space="preserve"> </v>
          </cell>
          <cell r="AA61">
            <v>4</v>
          </cell>
        </row>
        <row r="62">
          <cell r="A62">
            <v>4977</v>
          </cell>
          <cell r="B62" t="str">
            <v>WY</v>
          </cell>
          <cell r="C62" t="str">
            <v xml:space="preserve"> </v>
          </cell>
          <cell r="D62">
            <v>0</v>
          </cell>
          <cell r="E62" t="str">
            <v>Kairsten's PC;</v>
          </cell>
          <cell r="F62" t="str">
            <v>UWYMV:Mamm:2997</v>
          </cell>
          <cell r="G62" t="str">
            <v xml:space="preserve"> </v>
          </cell>
          <cell r="H62" t="str">
            <v>PreservedSpecimen</v>
          </cell>
          <cell r="J62" t="str">
            <v>NA</v>
          </cell>
          <cell r="K62" t="str">
            <v>USA</v>
          </cell>
          <cell r="L62" t="str">
            <v>Wommack, E. and Berry, T.</v>
          </cell>
          <cell r="M62" t="str">
            <v>1 Jan 1971</v>
          </cell>
          <cell r="N62">
            <v>25934</v>
          </cell>
          <cell r="O62" t="str">
            <v>LEPTO</v>
          </cell>
          <cell r="P62">
            <v>1</v>
          </cell>
          <cell r="Q62">
            <v>1</v>
          </cell>
          <cell r="R62">
            <v>85</v>
          </cell>
          <cell r="S62">
            <v>1</v>
          </cell>
          <cell r="T62">
            <v>0</v>
          </cell>
          <cell r="U62">
            <v>0</v>
          </cell>
          <cell r="V62" t="str">
            <v>12 miles E Moorcroft</v>
          </cell>
          <cell r="W62" t="str">
            <v>PreservedSpecimen</v>
          </cell>
          <cell r="X62">
            <v>44.263764999999999</v>
          </cell>
          <cell r="Y62">
            <v>-104.81231699999999</v>
          </cell>
          <cell r="Z62" t="str">
            <v xml:space="preserve"> </v>
          </cell>
          <cell r="AA62">
            <v>2</v>
          </cell>
        </row>
        <row r="63">
          <cell r="A63">
            <v>4978</v>
          </cell>
          <cell r="B63" t="str">
            <v>WY</v>
          </cell>
          <cell r="C63" t="str">
            <v xml:space="preserve"> </v>
          </cell>
          <cell r="D63">
            <v>0</v>
          </cell>
          <cell r="E63" t="str">
            <v>Kairsten's PC;</v>
          </cell>
          <cell r="F63" t="str">
            <v>UWYMV:Mamm:2984</v>
          </cell>
          <cell r="G63" t="str">
            <v xml:space="preserve"> </v>
          </cell>
          <cell r="H63" t="str">
            <v>PreservedSpecimen</v>
          </cell>
          <cell r="J63" t="str">
            <v>NA</v>
          </cell>
          <cell r="K63" t="str">
            <v>USA</v>
          </cell>
          <cell r="L63" t="str">
            <v>Wommack, E. and Berry, T.</v>
          </cell>
          <cell r="M63" t="str">
            <v>20 Dec 1967</v>
          </cell>
          <cell r="N63">
            <v>24826</v>
          </cell>
          <cell r="O63" t="str">
            <v>LEPTO</v>
          </cell>
          <cell r="P63">
            <v>2</v>
          </cell>
          <cell r="Q63">
            <v>1</v>
          </cell>
          <cell r="R63">
            <v>86</v>
          </cell>
          <cell r="S63">
            <v>0</v>
          </cell>
          <cell r="T63">
            <v>1</v>
          </cell>
          <cell r="U63">
            <v>0</v>
          </cell>
          <cell r="V63" t="str">
            <v>12 miles NNW Pine Bluffs</v>
          </cell>
          <cell r="W63" t="str">
            <v>PreservedSpecimen</v>
          </cell>
          <cell r="X63">
            <v>41.313788000000002</v>
          </cell>
          <cell r="Y63">
            <v>-104.131165</v>
          </cell>
          <cell r="Z63" t="str">
            <v xml:space="preserve"> </v>
          </cell>
          <cell r="AA63">
            <v>4</v>
          </cell>
        </row>
        <row r="64">
          <cell r="A64">
            <v>4979</v>
          </cell>
          <cell r="B64" t="str">
            <v>WY</v>
          </cell>
          <cell r="C64" t="str">
            <v xml:space="preserve"> </v>
          </cell>
          <cell r="D64">
            <v>0</v>
          </cell>
          <cell r="E64" t="str">
            <v>Kairsten's PC;</v>
          </cell>
          <cell r="F64" t="str">
            <v>UWYMV:Mamm:2983</v>
          </cell>
          <cell r="G64" t="str">
            <v xml:space="preserve"> </v>
          </cell>
          <cell r="H64" t="str">
            <v>PreservedSpecimen</v>
          </cell>
          <cell r="J64" t="str">
            <v>NA</v>
          </cell>
          <cell r="K64" t="str">
            <v>USA</v>
          </cell>
          <cell r="L64" t="str">
            <v>Wommack, E. and Berry, T.</v>
          </cell>
          <cell r="M64" t="str">
            <v>20 Dec 1967</v>
          </cell>
          <cell r="N64">
            <v>24826</v>
          </cell>
          <cell r="O64" t="str">
            <v>LEPTO</v>
          </cell>
          <cell r="P64">
            <v>2</v>
          </cell>
          <cell r="Q64">
            <v>1</v>
          </cell>
          <cell r="R64">
            <v>86</v>
          </cell>
          <cell r="S64">
            <v>0</v>
          </cell>
          <cell r="T64">
            <v>1</v>
          </cell>
          <cell r="U64">
            <v>0</v>
          </cell>
          <cell r="V64" t="str">
            <v>12 miles NNW Pine Bluffs</v>
          </cell>
          <cell r="W64" t="str">
            <v>PreservedSpecimen</v>
          </cell>
          <cell r="X64">
            <v>41.313789</v>
          </cell>
          <cell r="Y64">
            <v>-104.131165</v>
          </cell>
          <cell r="Z64" t="str">
            <v xml:space="preserve"> </v>
          </cell>
          <cell r="AA64">
            <v>5</v>
          </cell>
        </row>
        <row r="65">
          <cell r="A65">
            <v>4980</v>
          </cell>
          <cell r="B65" t="str">
            <v>WY</v>
          </cell>
          <cell r="C65" t="str">
            <v xml:space="preserve"> </v>
          </cell>
          <cell r="D65">
            <v>0</v>
          </cell>
          <cell r="E65" t="str">
            <v>Kairsten's PC;</v>
          </cell>
          <cell r="F65" t="str">
            <v>UWYMV:Mamm:2998</v>
          </cell>
          <cell r="G65" t="str">
            <v xml:space="preserve"> </v>
          </cell>
          <cell r="H65" t="str">
            <v>PreservedSpecimen</v>
          </cell>
          <cell r="J65" t="str">
            <v>NA</v>
          </cell>
          <cell r="K65" t="str">
            <v>USA</v>
          </cell>
          <cell r="L65" t="str">
            <v>Wommack, E. and Berry, T.</v>
          </cell>
          <cell r="M65" t="str">
            <v>1 Jan 1971</v>
          </cell>
          <cell r="N65">
            <v>25934</v>
          </cell>
          <cell r="O65" t="str">
            <v>LEPTO</v>
          </cell>
          <cell r="P65">
            <v>1</v>
          </cell>
          <cell r="Q65">
            <v>1</v>
          </cell>
          <cell r="R65">
            <v>85</v>
          </cell>
          <cell r="S65">
            <v>0</v>
          </cell>
          <cell r="T65">
            <v>1</v>
          </cell>
          <cell r="U65">
            <v>0</v>
          </cell>
          <cell r="V65" t="str">
            <v>13.5 miles E Upton</v>
          </cell>
          <cell r="W65" t="str">
            <v>PreservedSpecimen</v>
          </cell>
          <cell r="X65">
            <v>44.094366000000001</v>
          </cell>
          <cell r="Y65">
            <v>-104.46624799999999</v>
          </cell>
          <cell r="Z65" t="str">
            <v xml:space="preserve"> </v>
          </cell>
          <cell r="AA65">
            <v>2</v>
          </cell>
        </row>
        <row r="66">
          <cell r="A66">
            <v>5212</v>
          </cell>
          <cell r="B66" t="str">
            <v>CO</v>
          </cell>
          <cell r="C66" t="str">
            <v xml:space="preserve"> </v>
          </cell>
          <cell r="D66">
            <v>3036</v>
          </cell>
          <cell r="E66" t="str">
            <v>Kairsten's PC;</v>
          </cell>
          <cell r="F66" t="str">
            <v>DMNS:Mamm:3114</v>
          </cell>
          <cell r="G66" t="str">
            <v>campanius</v>
          </cell>
          <cell r="H66" t="str">
            <v>PreservedSpecimen</v>
          </cell>
          <cell r="J66" t="str">
            <v>NA</v>
          </cell>
          <cell r="K66" t="str">
            <v>USA</v>
          </cell>
          <cell r="L66" t="str">
            <v>Fay, K. and Moore, D.</v>
          </cell>
          <cell r="M66" t="str">
            <v>23-Jan-38</v>
          </cell>
          <cell r="N66">
            <v>13903</v>
          </cell>
          <cell r="O66" t="str">
            <v>LEPTO</v>
          </cell>
          <cell r="P66">
            <v>2</v>
          </cell>
          <cell r="Q66">
            <v>1</v>
          </cell>
          <cell r="R66">
            <v>86</v>
          </cell>
          <cell r="S66">
            <v>0</v>
          </cell>
          <cell r="T66">
            <v>1</v>
          </cell>
          <cell r="U66">
            <v>0</v>
          </cell>
          <cell r="V66" t="str">
            <v>Rockport</v>
          </cell>
          <cell r="W66" t="str">
            <v>PreservedSpecimen</v>
          </cell>
          <cell r="X66">
            <v>40.898609999999998</v>
          </cell>
          <cell r="Y66">
            <v>-104.79611</v>
          </cell>
          <cell r="Z66" t="str">
            <v xml:space="preserve"> </v>
          </cell>
          <cell r="AA66">
            <v>4</v>
          </cell>
        </row>
        <row r="67">
          <cell r="A67">
            <v>4984</v>
          </cell>
          <cell r="B67" t="str">
            <v>WY</v>
          </cell>
          <cell r="C67" t="str">
            <v xml:space="preserve"> </v>
          </cell>
          <cell r="D67">
            <v>0</v>
          </cell>
          <cell r="E67" t="str">
            <v>Kairsten's PC;</v>
          </cell>
          <cell r="F67" t="str">
            <v>UWYMV:Mamm:847</v>
          </cell>
          <cell r="G67" t="str">
            <v xml:space="preserve"> </v>
          </cell>
          <cell r="H67" t="str">
            <v>PreservedSpecimen</v>
          </cell>
          <cell r="J67" t="str">
            <v>NA</v>
          </cell>
          <cell r="K67" t="str">
            <v>USA</v>
          </cell>
          <cell r="L67" t="str">
            <v>Wommack, E. and Berry, T.</v>
          </cell>
          <cell r="M67" t="str">
            <v>14 Mar 1965</v>
          </cell>
          <cell r="N67">
            <v>23815</v>
          </cell>
          <cell r="O67" t="str">
            <v>LEPTO</v>
          </cell>
          <cell r="P67">
            <v>1</v>
          </cell>
          <cell r="Q67">
            <v>1</v>
          </cell>
          <cell r="R67">
            <v>85</v>
          </cell>
          <cell r="S67">
            <v>0</v>
          </cell>
          <cell r="T67">
            <v>1</v>
          </cell>
          <cell r="U67">
            <v>0</v>
          </cell>
          <cell r="V67" t="str">
            <v>19 miles NW Laramie</v>
          </cell>
          <cell r="W67" t="str">
            <v>PreservedSpecimen</v>
          </cell>
          <cell r="X67">
            <v>41.44041</v>
          </cell>
          <cell r="Y67">
            <v>-105.715942</v>
          </cell>
          <cell r="Z67" t="str">
            <v xml:space="preserve"> </v>
          </cell>
          <cell r="AA67">
            <v>2</v>
          </cell>
        </row>
        <row r="68">
          <cell r="A68">
            <v>5213</v>
          </cell>
          <cell r="B68" t="str">
            <v>CO</v>
          </cell>
          <cell r="C68" t="str">
            <v xml:space="preserve"> </v>
          </cell>
          <cell r="D68">
            <v>3036</v>
          </cell>
          <cell r="E68" t="str">
            <v>Kairsten's PC;</v>
          </cell>
          <cell r="F68" t="str">
            <v>DMNS:Mamm:3115</v>
          </cell>
          <cell r="G68" t="str">
            <v>campanius</v>
          </cell>
          <cell r="H68" t="str">
            <v>PreservedSpecimen</v>
          </cell>
          <cell r="J68" t="str">
            <v>NA</v>
          </cell>
          <cell r="K68" t="str">
            <v>USA</v>
          </cell>
          <cell r="L68" t="str">
            <v>Fay, K. and Moore, D.</v>
          </cell>
          <cell r="M68" t="str">
            <v>23-Jan-38</v>
          </cell>
          <cell r="N68">
            <v>13903</v>
          </cell>
          <cell r="O68" t="str">
            <v>LEPTO</v>
          </cell>
          <cell r="P68">
            <v>2</v>
          </cell>
          <cell r="Q68">
            <v>1</v>
          </cell>
          <cell r="R68">
            <v>86</v>
          </cell>
          <cell r="S68">
            <v>0</v>
          </cell>
          <cell r="T68">
            <v>1</v>
          </cell>
          <cell r="U68">
            <v>0</v>
          </cell>
          <cell r="V68" t="str">
            <v>Rockport</v>
          </cell>
          <cell r="W68" t="str">
            <v>PreservedSpecimen</v>
          </cell>
          <cell r="X68">
            <v>40.898609999999998</v>
          </cell>
          <cell r="Y68">
            <v>-104.79611</v>
          </cell>
          <cell r="Z68" t="str">
            <v xml:space="preserve"> </v>
          </cell>
          <cell r="AA68">
            <v>4</v>
          </cell>
        </row>
        <row r="69">
          <cell r="A69">
            <v>4987</v>
          </cell>
          <cell r="B69" t="str">
            <v>WY</v>
          </cell>
          <cell r="C69" t="str">
            <v xml:space="preserve"> </v>
          </cell>
          <cell r="D69">
            <v>0</v>
          </cell>
          <cell r="E69" t="str">
            <v>Kairsten's PC;</v>
          </cell>
          <cell r="F69" t="str">
            <v>UWYMV:Mamm:2989</v>
          </cell>
          <cell r="G69" t="str">
            <v xml:space="preserve"> </v>
          </cell>
          <cell r="H69" t="str">
            <v>PreservedSpecimen</v>
          </cell>
          <cell r="J69" t="str">
            <v>NA</v>
          </cell>
          <cell r="K69" t="str">
            <v>USA</v>
          </cell>
          <cell r="L69" t="str">
            <v>Wommack, E. and Berry, T.</v>
          </cell>
          <cell r="M69" t="str">
            <v>1 Jan 1969</v>
          </cell>
          <cell r="N69">
            <v>25204</v>
          </cell>
          <cell r="O69" t="str">
            <v>LEPTO</v>
          </cell>
          <cell r="P69">
            <v>1</v>
          </cell>
          <cell r="Q69">
            <v>1</v>
          </cell>
          <cell r="R69">
            <v>85</v>
          </cell>
          <cell r="S69">
            <v>0</v>
          </cell>
          <cell r="T69">
            <v>1</v>
          </cell>
          <cell r="U69">
            <v>0</v>
          </cell>
          <cell r="V69" t="str">
            <v>20 miles NE Sinclair along North Platte River</v>
          </cell>
          <cell r="W69" t="str">
            <v>PreservedSpecimen</v>
          </cell>
          <cell r="X69">
            <v>41.842711000000001</v>
          </cell>
          <cell r="Y69">
            <v>-106.946411</v>
          </cell>
          <cell r="Z69" t="str">
            <v xml:space="preserve"> </v>
          </cell>
          <cell r="AA69">
            <v>1</v>
          </cell>
        </row>
        <row r="70">
          <cell r="A70">
            <v>4988</v>
          </cell>
          <cell r="B70" t="str">
            <v>WY</v>
          </cell>
          <cell r="C70" t="str">
            <v xml:space="preserve"> </v>
          </cell>
          <cell r="D70">
            <v>0</v>
          </cell>
          <cell r="E70" t="str">
            <v>Kairsten's PC;</v>
          </cell>
          <cell r="F70" t="str">
            <v>UWYMV:Mamm:4182</v>
          </cell>
          <cell r="G70" t="str">
            <v xml:space="preserve"> </v>
          </cell>
          <cell r="H70" t="str">
            <v>PreservedSpecimen</v>
          </cell>
          <cell r="J70" t="str">
            <v>NA</v>
          </cell>
          <cell r="K70" t="str">
            <v>USA</v>
          </cell>
          <cell r="L70" t="str">
            <v>Wommack, E. and Berry, T.</v>
          </cell>
          <cell r="M70" t="str">
            <v>9 Dec 1979</v>
          </cell>
          <cell r="N70">
            <v>29198</v>
          </cell>
          <cell r="O70" t="str">
            <v>LEPTO</v>
          </cell>
          <cell r="P70">
            <v>2</v>
          </cell>
          <cell r="Q70">
            <v>1</v>
          </cell>
          <cell r="R70">
            <v>86</v>
          </cell>
          <cell r="S70">
            <v>1</v>
          </cell>
          <cell r="T70">
            <v>0</v>
          </cell>
          <cell r="U70">
            <v>0</v>
          </cell>
          <cell r="V70" t="str">
            <v>28 miles W Laramie on HWY 230, DOR</v>
          </cell>
          <cell r="W70" t="str">
            <v>PreservedSpecimen</v>
          </cell>
          <cell r="X70">
            <v>41.140770000000003</v>
          </cell>
          <cell r="Y70">
            <v>-105.982704</v>
          </cell>
          <cell r="Z70" t="str">
            <v xml:space="preserve"> </v>
          </cell>
          <cell r="AA70">
            <v>4</v>
          </cell>
        </row>
        <row r="71">
          <cell r="A71">
            <v>4990</v>
          </cell>
          <cell r="B71" t="str">
            <v>WY</v>
          </cell>
          <cell r="C71" t="str">
            <v xml:space="preserve"> </v>
          </cell>
          <cell r="D71">
            <v>0</v>
          </cell>
          <cell r="E71" t="str">
            <v>Kairsten's PC;</v>
          </cell>
          <cell r="F71" t="str">
            <v>UWYMV:Mamm:2991</v>
          </cell>
          <cell r="G71" t="str">
            <v xml:space="preserve"> </v>
          </cell>
          <cell r="H71" t="str">
            <v>PreservedSpecimen</v>
          </cell>
          <cell r="J71" t="str">
            <v>NA</v>
          </cell>
          <cell r="K71" t="str">
            <v>USA</v>
          </cell>
          <cell r="L71" t="str">
            <v>Wommack, E. and Berry, T.</v>
          </cell>
          <cell r="M71" t="str">
            <v>4 Jan 1969</v>
          </cell>
          <cell r="N71">
            <v>25207</v>
          </cell>
          <cell r="O71" t="str">
            <v>LEPTO</v>
          </cell>
          <cell r="P71">
            <v>2</v>
          </cell>
          <cell r="Q71">
            <v>1</v>
          </cell>
          <cell r="R71">
            <v>86</v>
          </cell>
          <cell r="S71">
            <v>0</v>
          </cell>
          <cell r="T71">
            <v>1</v>
          </cell>
          <cell r="U71">
            <v>0</v>
          </cell>
          <cell r="V71" t="str">
            <v>3 miles NE Greybull</v>
          </cell>
          <cell r="W71" t="str">
            <v>PreservedSpecimen</v>
          </cell>
          <cell r="X71">
            <v>44.518754999999999</v>
          </cell>
          <cell r="Y71">
            <v>-108.036118</v>
          </cell>
          <cell r="Z71" t="str">
            <v xml:space="preserve"> </v>
          </cell>
          <cell r="AA71">
            <v>4</v>
          </cell>
        </row>
        <row r="72">
          <cell r="A72">
            <v>5039</v>
          </cell>
          <cell r="B72" t="str">
            <v>CO</v>
          </cell>
          <cell r="C72" t="str">
            <v xml:space="preserve"> </v>
          </cell>
          <cell r="D72">
            <v>3036</v>
          </cell>
          <cell r="E72" t="str">
            <v>Kairsten's PC;</v>
          </cell>
          <cell r="F72" t="str">
            <v>DMNS:Mamm:3120</v>
          </cell>
          <cell r="G72" t="str">
            <v>campanius</v>
          </cell>
          <cell r="H72" t="str">
            <v>PreservedSpecimen</v>
          </cell>
          <cell r="J72" t="str">
            <v>NA</v>
          </cell>
          <cell r="K72" t="str">
            <v>USA</v>
          </cell>
          <cell r="L72" t="str">
            <v>Fay, K. and Moore, D.</v>
          </cell>
          <cell r="M72" t="str">
            <v>24-Jan-38</v>
          </cell>
          <cell r="N72">
            <v>13904</v>
          </cell>
          <cell r="O72" t="str">
            <v>LEPTO</v>
          </cell>
          <cell r="P72">
            <v>1</v>
          </cell>
          <cell r="Q72">
            <v>1</v>
          </cell>
          <cell r="R72">
            <v>85</v>
          </cell>
          <cell r="S72">
            <v>1</v>
          </cell>
          <cell r="T72">
            <v>0</v>
          </cell>
          <cell r="U72">
            <v>0</v>
          </cell>
          <cell r="V72" t="str">
            <v>Coalmont</v>
          </cell>
          <cell r="W72" t="str">
            <v>PreservedSpecimen</v>
          </cell>
          <cell r="X72">
            <v>40.5625</v>
          </cell>
          <cell r="Y72">
            <v>-106.44389</v>
          </cell>
          <cell r="Z72" t="str">
            <v xml:space="preserve"> </v>
          </cell>
          <cell r="AA72">
            <v>2</v>
          </cell>
        </row>
        <row r="73">
          <cell r="A73">
            <v>5214</v>
          </cell>
          <cell r="B73" t="str">
            <v>CO</v>
          </cell>
          <cell r="C73" t="str">
            <v xml:space="preserve"> </v>
          </cell>
          <cell r="D73">
            <v>3036</v>
          </cell>
          <cell r="E73" t="str">
            <v>Kairsten's PC;</v>
          </cell>
          <cell r="F73" t="str">
            <v>DMNS:Mamm:3122</v>
          </cell>
          <cell r="G73" t="str">
            <v>campanius</v>
          </cell>
          <cell r="H73" t="str">
            <v>PreservedSpecimen</v>
          </cell>
          <cell r="J73" t="str">
            <v>NA</v>
          </cell>
          <cell r="K73" t="str">
            <v>USA</v>
          </cell>
          <cell r="L73" t="str">
            <v>Fay, K. and Moore, D.</v>
          </cell>
          <cell r="M73" t="str">
            <v>23-Jan-38</v>
          </cell>
          <cell r="N73">
            <v>13903</v>
          </cell>
          <cell r="O73" t="str">
            <v>LEPTO</v>
          </cell>
          <cell r="P73">
            <v>2</v>
          </cell>
          <cell r="Q73">
            <v>1</v>
          </cell>
          <cell r="R73">
            <v>86</v>
          </cell>
          <cell r="S73">
            <v>0</v>
          </cell>
          <cell r="T73">
            <v>1</v>
          </cell>
          <cell r="U73">
            <v>0</v>
          </cell>
          <cell r="V73" t="str">
            <v>Rockport</v>
          </cell>
          <cell r="W73" t="str">
            <v>PreservedSpecimen</v>
          </cell>
          <cell r="X73">
            <v>40.898609999999998</v>
          </cell>
          <cell r="Y73">
            <v>-104.79611</v>
          </cell>
          <cell r="Z73" t="str">
            <v xml:space="preserve"> </v>
          </cell>
          <cell r="AA73">
            <v>4</v>
          </cell>
        </row>
        <row r="74">
          <cell r="A74">
            <v>5153</v>
          </cell>
          <cell r="B74" t="str">
            <v>CO</v>
          </cell>
          <cell r="C74" t="str">
            <v xml:space="preserve"> </v>
          </cell>
          <cell r="D74">
            <v>0</v>
          </cell>
          <cell r="E74" t="str">
            <v>Kairsten's PC;</v>
          </cell>
          <cell r="F74" t="str">
            <v>DMNS:Mamm:3128</v>
          </cell>
          <cell r="G74" t="str">
            <v>campanius</v>
          </cell>
          <cell r="H74" t="str">
            <v>PreservedSpecimen</v>
          </cell>
          <cell r="J74" t="str">
            <v>NA</v>
          </cell>
          <cell r="K74" t="str">
            <v>USA</v>
          </cell>
          <cell r="L74" t="str">
            <v>Fay, K. and Moore, D.</v>
          </cell>
          <cell r="M74" t="str">
            <v>27-Jan-38</v>
          </cell>
          <cell r="N74">
            <v>13907</v>
          </cell>
          <cell r="O74" t="str">
            <v>LEPTO</v>
          </cell>
          <cell r="P74">
            <v>2</v>
          </cell>
          <cell r="Q74">
            <v>1</v>
          </cell>
          <cell r="R74">
            <v>86</v>
          </cell>
          <cell r="S74">
            <v>0</v>
          </cell>
          <cell r="T74">
            <v>1</v>
          </cell>
          <cell r="U74">
            <v>0</v>
          </cell>
          <cell r="V74" t="str">
            <v>No specific locality recorded</v>
          </cell>
          <cell r="W74" t="str">
            <v>PreservedSpecimen</v>
          </cell>
          <cell r="X74">
            <v>39.550052000000001</v>
          </cell>
          <cell r="Y74">
            <v>-105.782067</v>
          </cell>
          <cell r="Z74" t="str">
            <v xml:space="preserve"> </v>
          </cell>
          <cell r="AA74">
            <v>4</v>
          </cell>
        </row>
        <row r="75">
          <cell r="A75">
            <v>5148</v>
          </cell>
          <cell r="B75" t="str">
            <v>CO</v>
          </cell>
          <cell r="C75" t="str">
            <v xml:space="preserve"> </v>
          </cell>
          <cell r="D75">
            <v>0</v>
          </cell>
          <cell r="E75" t="str">
            <v>Kairsten's PC;</v>
          </cell>
          <cell r="F75" t="str">
            <v>DMNS:Mamm:3129</v>
          </cell>
          <cell r="G75" t="str">
            <v>campanius</v>
          </cell>
          <cell r="H75" t="str">
            <v>PreservedSpecimen</v>
          </cell>
          <cell r="J75" t="str">
            <v>NA</v>
          </cell>
          <cell r="K75" t="str">
            <v>USA</v>
          </cell>
          <cell r="L75" t="str">
            <v>Fay, K. and Moore, D.</v>
          </cell>
          <cell r="M75" t="str">
            <v>27-Jan-38</v>
          </cell>
          <cell r="N75">
            <v>13907</v>
          </cell>
          <cell r="O75" t="str">
            <v>LEPTO</v>
          </cell>
          <cell r="P75">
            <v>2</v>
          </cell>
          <cell r="Q75">
            <v>1</v>
          </cell>
          <cell r="R75">
            <v>86</v>
          </cell>
          <cell r="S75">
            <v>0</v>
          </cell>
          <cell r="T75">
            <v>1</v>
          </cell>
          <cell r="U75">
            <v>0</v>
          </cell>
          <cell r="V75" t="str">
            <v>No specific locality recorded</v>
          </cell>
          <cell r="W75" t="str">
            <v>PreservedSpecimen</v>
          </cell>
          <cell r="X75">
            <v>39.550051000000003</v>
          </cell>
          <cell r="Y75">
            <v>-105.782066</v>
          </cell>
          <cell r="Z75" t="str">
            <v xml:space="preserve"> </v>
          </cell>
          <cell r="AA75">
            <v>5</v>
          </cell>
        </row>
        <row r="76">
          <cell r="A76">
            <v>5267</v>
          </cell>
          <cell r="B76" t="str">
            <v>CO</v>
          </cell>
          <cell r="C76" t="str">
            <v xml:space="preserve"> </v>
          </cell>
          <cell r="D76">
            <v>3036</v>
          </cell>
          <cell r="E76" t="str">
            <v>Kairsten's PC;</v>
          </cell>
          <cell r="F76" t="str">
            <v>DMNS:Mamm:3132</v>
          </cell>
          <cell r="G76" t="str">
            <v>campanius</v>
          </cell>
          <cell r="H76" t="str">
            <v>PreservedSpecimen</v>
          </cell>
          <cell r="J76" t="str">
            <v>NA</v>
          </cell>
          <cell r="K76" t="str">
            <v>USA</v>
          </cell>
          <cell r="L76" t="str">
            <v>Fay, K. and Moore, D.</v>
          </cell>
          <cell r="M76" t="str">
            <v>29-Jan-38</v>
          </cell>
          <cell r="N76">
            <v>13909</v>
          </cell>
          <cell r="O76" t="str">
            <v>LEPTO</v>
          </cell>
          <cell r="P76">
            <v>2</v>
          </cell>
          <cell r="Q76">
            <v>1</v>
          </cell>
          <cell r="R76">
            <v>86</v>
          </cell>
          <cell r="S76">
            <v>0</v>
          </cell>
          <cell r="T76">
            <v>1</v>
          </cell>
          <cell r="U76">
            <v>0</v>
          </cell>
          <cell r="V76" t="str">
            <v>Watkins</v>
          </cell>
          <cell r="W76" t="str">
            <v>PreservedSpecimen</v>
          </cell>
          <cell r="X76">
            <v>39.745280000000001</v>
          </cell>
          <cell r="Y76">
            <v>-104.60693999999999</v>
          </cell>
          <cell r="Z76" t="str">
            <v xml:space="preserve"> </v>
          </cell>
          <cell r="AA76">
            <v>4</v>
          </cell>
        </row>
        <row r="77">
          <cell r="A77">
            <v>5268</v>
          </cell>
          <cell r="B77" t="str">
            <v>CO</v>
          </cell>
          <cell r="C77" t="str">
            <v xml:space="preserve"> </v>
          </cell>
          <cell r="D77">
            <v>3036</v>
          </cell>
          <cell r="E77" t="str">
            <v>Kairsten's PC;</v>
          </cell>
          <cell r="F77" t="str">
            <v>DMNS:Mamm:3133</v>
          </cell>
          <cell r="G77" t="str">
            <v>campanius</v>
          </cell>
          <cell r="H77" t="str">
            <v>PreservedSpecimen</v>
          </cell>
          <cell r="J77" t="str">
            <v>NA</v>
          </cell>
          <cell r="K77" t="str">
            <v>USA</v>
          </cell>
          <cell r="L77" t="str">
            <v>Fay, K. and Moore, D.</v>
          </cell>
          <cell r="M77" t="str">
            <v>29-Jan-38</v>
          </cell>
          <cell r="N77">
            <v>13909</v>
          </cell>
          <cell r="O77" t="str">
            <v>LEPTO</v>
          </cell>
          <cell r="P77">
            <v>2</v>
          </cell>
          <cell r="Q77">
            <v>1</v>
          </cell>
          <cell r="R77">
            <v>86</v>
          </cell>
          <cell r="S77">
            <v>0</v>
          </cell>
          <cell r="T77">
            <v>1</v>
          </cell>
          <cell r="U77">
            <v>0</v>
          </cell>
          <cell r="V77" t="str">
            <v>Watkins</v>
          </cell>
          <cell r="W77" t="str">
            <v>PreservedSpecimen</v>
          </cell>
          <cell r="X77">
            <v>39.745280000000001</v>
          </cell>
          <cell r="Y77">
            <v>-104.60693999999999</v>
          </cell>
          <cell r="Z77" t="str">
            <v xml:space="preserve"> </v>
          </cell>
          <cell r="AA77">
            <v>4</v>
          </cell>
        </row>
        <row r="78">
          <cell r="A78">
            <v>5266</v>
          </cell>
          <cell r="B78" t="str">
            <v>CO</v>
          </cell>
          <cell r="C78" t="str">
            <v xml:space="preserve"> </v>
          </cell>
          <cell r="D78">
            <v>3036</v>
          </cell>
          <cell r="E78" t="str">
            <v>Kairsten's PC;</v>
          </cell>
          <cell r="F78" t="str">
            <v>DMNS:Mamm:3134</v>
          </cell>
          <cell r="G78" t="str">
            <v>campanius</v>
          </cell>
          <cell r="H78" t="str">
            <v>PreservedSpecimen</v>
          </cell>
          <cell r="J78" t="str">
            <v>NA</v>
          </cell>
          <cell r="K78" t="str">
            <v>USA</v>
          </cell>
          <cell r="L78" t="str">
            <v>Fay, K. and Moore, D.</v>
          </cell>
          <cell r="M78" t="str">
            <v>29-Jan-38</v>
          </cell>
          <cell r="N78">
            <v>13909</v>
          </cell>
          <cell r="O78" t="str">
            <v>LEPTO</v>
          </cell>
          <cell r="P78">
            <v>2</v>
          </cell>
          <cell r="Q78">
            <v>1</v>
          </cell>
          <cell r="R78">
            <v>86</v>
          </cell>
          <cell r="S78">
            <v>0</v>
          </cell>
          <cell r="T78">
            <v>1</v>
          </cell>
          <cell r="U78">
            <v>0</v>
          </cell>
          <cell r="V78" t="str">
            <v>Watkins</v>
          </cell>
          <cell r="W78" t="str">
            <v>PreservedSpecimen</v>
          </cell>
          <cell r="X78">
            <v>39.745280000000001</v>
          </cell>
          <cell r="Y78">
            <v>-104.60693999999999</v>
          </cell>
          <cell r="Z78" t="str">
            <v xml:space="preserve"> </v>
          </cell>
          <cell r="AA78">
            <v>4</v>
          </cell>
        </row>
        <row r="79">
          <cell r="A79">
            <v>5035</v>
          </cell>
          <cell r="B79" t="str">
            <v>WY</v>
          </cell>
          <cell r="C79" t="str">
            <v>Natrona</v>
          </cell>
          <cell r="D79">
            <v>0</v>
          </cell>
          <cell r="E79" t="str">
            <v>Kairsten's PC;</v>
          </cell>
          <cell r="F79" t="str">
            <v>UWBM 51247</v>
          </cell>
          <cell r="G79" t="str">
            <v xml:space="preserve"> </v>
          </cell>
          <cell r="H79" t="str">
            <v>PreservedSpecimen</v>
          </cell>
          <cell r="J79" t="str">
            <v>NA</v>
          </cell>
          <cell r="K79" t="str">
            <v>USA</v>
          </cell>
          <cell r="L79" t="str">
            <v>Fay, K. and Moore, D.</v>
          </cell>
          <cell r="M79" t="str">
            <v>28 Dec 1948</v>
          </cell>
          <cell r="N79">
            <v>19357</v>
          </cell>
          <cell r="O79" t="str">
            <v>LEPTO</v>
          </cell>
          <cell r="P79">
            <v>1</v>
          </cell>
          <cell r="Q79">
            <v>1</v>
          </cell>
          <cell r="R79">
            <v>85</v>
          </cell>
          <cell r="S79">
            <v>0</v>
          </cell>
          <cell r="T79">
            <v>1</v>
          </cell>
          <cell r="U79">
            <v>0</v>
          </cell>
          <cell r="V79" t="str">
            <v>Casper;</v>
          </cell>
          <cell r="W79" t="str">
            <v>PreservedSpecimen</v>
          </cell>
          <cell r="X79">
            <v>42.843299999999999</v>
          </cell>
          <cell r="Y79">
            <v>-106.31065</v>
          </cell>
          <cell r="Z79" t="str">
            <v xml:space="preserve"> </v>
          </cell>
          <cell r="AA79">
            <v>2</v>
          </cell>
        </row>
        <row r="80">
          <cell r="A80">
            <v>5155</v>
          </cell>
          <cell r="B80" t="str">
            <v>CO</v>
          </cell>
          <cell r="C80" t="str">
            <v xml:space="preserve"> </v>
          </cell>
          <cell r="D80">
            <v>0</v>
          </cell>
          <cell r="E80" t="str">
            <v>Kairsten's PC;</v>
          </cell>
          <cell r="F80" t="str">
            <v>DMNS:Mamm:3135</v>
          </cell>
          <cell r="G80" t="str">
            <v>campanius</v>
          </cell>
          <cell r="H80" t="str">
            <v>PreservedSpecimen</v>
          </cell>
          <cell r="J80" t="str">
            <v>NA</v>
          </cell>
          <cell r="K80" t="str">
            <v>USA</v>
          </cell>
          <cell r="L80" t="str">
            <v>Fay, K. and Moore, D.</v>
          </cell>
          <cell r="M80" t="str">
            <v>31-Jan-38</v>
          </cell>
          <cell r="N80">
            <v>13911</v>
          </cell>
          <cell r="O80" t="str">
            <v>LEPTO</v>
          </cell>
          <cell r="P80">
            <v>2</v>
          </cell>
          <cell r="Q80">
            <v>1</v>
          </cell>
          <cell r="R80">
            <v>86</v>
          </cell>
          <cell r="S80">
            <v>0</v>
          </cell>
          <cell r="T80">
            <v>1</v>
          </cell>
          <cell r="U80">
            <v>0</v>
          </cell>
          <cell r="V80" t="str">
            <v>No specific locality recorded</v>
          </cell>
          <cell r="W80" t="str">
            <v>PreservedSpecimen</v>
          </cell>
          <cell r="X80">
            <v>39.550052000000001</v>
          </cell>
          <cell r="Y80">
            <v>-105.78207</v>
          </cell>
          <cell r="Z80" t="str">
            <v xml:space="preserve"> </v>
          </cell>
          <cell r="AA80">
            <v>4</v>
          </cell>
        </row>
        <row r="81">
          <cell r="A81">
            <v>5144</v>
          </cell>
          <cell r="B81" t="str">
            <v>CO</v>
          </cell>
          <cell r="C81" t="str">
            <v xml:space="preserve"> </v>
          </cell>
          <cell r="D81">
            <v>0</v>
          </cell>
          <cell r="E81" t="str">
            <v>Kairsten's PC;</v>
          </cell>
          <cell r="F81" t="str">
            <v>DMNS:Mamm:3138</v>
          </cell>
          <cell r="G81" t="str">
            <v>campanius</v>
          </cell>
          <cell r="H81" t="str">
            <v>PreservedSpecimen</v>
          </cell>
          <cell r="J81" t="str">
            <v>NA</v>
          </cell>
          <cell r="K81" t="str">
            <v>USA</v>
          </cell>
          <cell r="L81" t="str">
            <v>Fay, K. and Moore, D.</v>
          </cell>
          <cell r="M81" t="str">
            <v>1-Feb-38</v>
          </cell>
          <cell r="N81">
            <v>13912</v>
          </cell>
          <cell r="O81" t="str">
            <v>LEPTO</v>
          </cell>
          <cell r="P81">
            <v>1</v>
          </cell>
          <cell r="Q81">
            <v>1</v>
          </cell>
          <cell r="R81">
            <v>85</v>
          </cell>
          <cell r="S81">
            <v>0</v>
          </cell>
          <cell r="T81">
            <v>0</v>
          </cell>
          <cell r="U81">
            <v>1</v>
          </cell>
          <cell r="V81" t="str">
            <v>No specific locality recorded</v>
          </cell>
          <cell r="W81" t="str">
            <v>PreservedSpecimen</v>
          </cell>
          <cell r="X81">
            <v>39.550049999999999</v>
          </cell>
          <cell r="Y81">
            <v>-105.782066</v>
          </cell>
          <cell r="Z81" t="str">
            <v xml:space="preserve"> </v>
          </cell>
          <cell r="AA81">
            <v>2</v>
          </cell>
        </row>
        <row r="82">
          <cell r="A82">
            <v>5145</v>
          </cell>
          <cell r="B82" t="str">
            <v>CO</v>
          </cell>
          <cell r="C82" t="str">
            <v xml:space="preserve"> </v>
          </cell>
          <cell r="D82">
            <v>0</v>
          </cell>
          <cell r="E82" t="str">
            <v>Kairsten's PC;</v>
          </cell>
          <cell r="F82" t="str">
            <v>DMNS:Mamm:3141</v>
          </cell>
          <cell r="G82" t="str">
            <v>campanius</v>
          </cell>
          <cell r="H82" t="str">
            <v>PreservedSpecimen</v>
          </cell>
          <cell r="J82" t="str">
            <v>NA</v>
          </cell>
          <cell r="K82" t="str">
            <v>USA</v>
          </cell>
          <cell r="L82" t="str">
            <v>Fay, K. and Moore, D.</v>
          </cell>
          <cell r="M82" t="str">
            <v>1-Feb-38</v>
          </cell>
          <cell r="N82">
            <v>13912</v>
          </cell>
          <cell r="O82" t="str">
            <v>LEPTO</v>
          </cell>
          <cell r="P82">
            <v>1</v>
          </cell>
          <cell r="Q82">
            <v>1</v>
          </cell>
          <cell r="R82">
            <v>85</v>
          </cell>
          <cell r="S82">
            <v>0</v>
          </cell>
          <cell r="T82">
            <v>1</v>
          </cell>
          <cell r="U82">
            <v>0</v>
          </cell>
          <cell r="V82" t="str">
            <v>No specific locality recorded</v>
          </cell>
          <cell r="W82" t="str">
            <v>PreservedSpecimen</v>
          </cell>
          <cell r="X82">
            <v>39.550049999999999</v>
          </cell>
          <cell r="Y82">
            <v>-105.782067</v>
          </cell>
          <cell r="Z82" t="str">
            <v xml:space="preserve"> </v>
          </cell>
          <cell r="AA82">
            <v>2</v>
          </cell>
        </row>
        <row r="83">
          <cell r="A83">
            <v>5146</v>
          </cell>
          <cell r="B83" t="str">
            <v>CO</v>
          </cell>
          <cell r="C83" t="str">
            <v xml:space="preserve"> </v>
          </cell>
          <cell r="D83">
            <v>0</v>
          </cell>
          <cell r="E83" t="str">
            <v>Kairsten's PC;</v>
          </cell>
          <cell r="F83" t="str">
            <v>DMNS:Mamm:3146</v>
          </cell>
          <cell r="G83" t="str">
            <v>townsendii</v>
          </cell>
          <cell r="H83" t="str">
            <v>PreservedSpecimen</v>
          </cell>
          <cell r="J83" t="str">
            <v>NA</v>
          </cell>
          <cell r="K83" t="str">
            <v>USA</v>
          </cell>
          <cell r="L83" t="str">
            <v>Fay, K. and Moore, D.</v>
          </cell>
          <cell r="M83" t="str">
            <v>1-Feb-38</v>
          </cell>
          <cell r="N83">
            <v>13912</v>
          </cell>
          <cell r="O83" t="str">
            <v>LEPTO</v>
          </cell>
          <cell r="P83">
            <v>1</v>
          </cell>
          <cell r="Q83">
            <v>1</v>
          </cell>
          <cell r="R83">
            <v>85</v>
          </cell>
          <cell r="S83">
            <v>0</v>
          </cell>
          <cell r="T83">
            <v>1</v>
          </cell>
          <cell r="U83">
            <v>0</v>
          </cell>
          <cell r="V83" t="str">
            <v>No specific locality recorded</v>
          </cell>
          <cell r="W83" t="str">
            <v>PreservedSpecimen</v>
          </cell>
          <cell r="X83">
            <v>39.550049999999999</v>
          </cell>
          <cell r="Y83">
            <v>-105.78206900000001</v>
          </cell>
          <cell r="Z83" t="str">
            <v xml:space="preserve"> </v>
          </cell>
          <cell r="AA83">
            <v>2</v>
          </cell>
        </row>
        <row r="84">
          <cell r="A84">
            <v>5147</v>
          </cell>
          <cell r="B84" t="str">
            <v>CO</v>
          </cell>
          <cell r="C84" t="str">
            <v xml:space="preserve"> </v>
          </cell>
          <cell r="D84">
            <v>0</v>
          </cell>
          <cell r="E84" t="str">
            <v>Kairsten's PC;</v>
          </cell>
          <cell r="F84" t="str">
            <v>DMNS:Mamm:3163</v>
          </cell>
          <cell r="G84" t="str">
            <v>townsendii</v>
          </cell>
          <cell r="H84" t="str">
            <v>PreservedSpecimen</v>
          </cell>
          <cell r="J84" t="str">
            <v>NA</v>
          </cell>
          <cell r="K84" t="str">
            <v>USA</v>
          </cell>
          <cell r="L84" t="str">
            <v>Fay, K. and Moore, D.</v>
          </cell>
          <cell r="M84" t="str">
            <v>4-Feb-38</v>
          </cell>
          <cell r="N84">
            <v>13915</v>
          </cell>
          <cell r="O84" t="str">
            <v>LEPTO</v>
          </cell>
          <cell r="P84">
            <v>1</v>
          </cell>
          <cell r="Q84">
            <v>1</v>
          </cell>
          <cell r="R84">
            <v>85</v>
          </cell>
          <cell r="S84">
            <v>0</v>
          </cell>
          <cell r="T84">
            <v>1</v>
          </cell>
          <cell r="U84">
            <v>0</v>
          </cell>
          <cell r="V84" t="str">
            <v>No specific locality recorded</v>
          </cell>
          <cell r="W84" t="str">
            <v>PreservedSpecimen</v>
          </cell>
          <cell r="X84">
            <v>39.550049999999999</v>
          </cell>
          <cell r="Y84">
            <v>-105.782068</v>
          </cell>
          <cell r="Z84" t="str">
            <v xml:space="preserve"> </v>
          </cell>
          <cell r="AA84">
            <v>2</v>
          </cell>
        </row>
        <row r="85">
          <cell r="A85">
            <v>5019</v>
          </cell>
          <cell r="B85" t="str">
            <v>CO</v>
          </cell>
          <cell r="C85" t="str">
            <v xml:space="preserve"> </v>
          </cell>
          <cell r="D85">
            <v>3036</v>
          </cell>
          <cell r="E85" t="str">
            <v>Kairsten's PC;</v>
          </cell>
          <cell r="F85" t="str">
            <v>DMNS:Mamm:3168</v>
          </cell>
          <cell r="G85" t="str">
            <v>campanius</v>
          </cell>
          <cell r="H85" t="str">
            <v>PreservedSpecimen</v>
          </cell>
          <cell r="J85" t="str">
            <v>NA</v>
          </cell>
          <cell r="K85" t="str">
            <v>USA</v>
          </cell>
          <cell r="L85" t="str">
            <v>Fay, K. and Moore, D.</v>
          </cell>
          <cell r="M85" t="str">
            <v>6-Feb-38</v>
          </cell>
          <cell r="N85">
            <v>13917</v>
          </cell>
          <cell r="O85" t="str">
            <v>LEPTO</v>
          </cell>
          <cell r="P85">
            <v>2</v>
          </cell>
          <cell r="Q85">
            <v>1</v>
          </cell>
          <cell r="R85">
            <v>86</v>
          </cell>
          <cell r="S85">
            <v>0</v>
          </cell>
          <cell r="T85">
            <v>1</v>
          </cell>
          <cell r="U85">
            <v>0</v>
          </cell>
          <cell r="V85" t="str">
            <v>Boyero</v>
          </cell>
          <cell r="W85" t="str">
            <v>PreservedSpecimen</v>
          </cell>
          <cell r="X85">
            <v>38.942779999999999</v>
          </cell>
          <cell r="Y85">
            <v>-103.27861</v>
          </cell>
          <cell r="Z85" t="str">
            <v xml:space="preserve"> </v>
          </cell>
          <cell r="AA85">
            <v>4</v>
          </cell>
        </row>
        <row r="86">
          <cell r="A86">
            <v>5237</v>
          </cell>
          <cell r="B86" t="str">
            <v>CO</v>
          </cell>
          <cell r="C86" t="str">
            <v xml:space="preserve"> </v>
          </cell>
          <cell r="D86">
            <v>4913</v>
          </cell>
          <cell r="E86" t="str">
            <v>Kairsten's PC;</v>
          </cell>
          <cell r="F86" t="str">
            <v>DMNS:Mamm:3182</v>
          </cell>
          <cell r="G86" t="str">
            <v>campanius</v>
          </cell>
          <cell r="H86" t="str">
            <v>PreservedSpecimen</v>
          </cell>
          <cell r="J86" t="str">
            <v>NA</v>
          </cell>
          <cell r="K86" t="str">
            <v>USA</v>
          </cell>
          <cell r="L86" t="str">
            <v>Fay, K. and Moore, D.</v>
          </cell>
          <cell r="M86" t="str">
            <v>12-Feb-38</v>
          </cell>
          <cell r="N86">
            <v>13923</v>
          </cell>
          <cell r="O86" t="str">
            <v>LEPTO</v>
          </cell>
          <cell r="P86">
            <v>2</v>
          </cell>
          <cell r="Q86">
            <v>1</v>
          </cell>
          <cell r="R86">
            <v>86</v>
          </cell>
          <cell r="S86">
            <v>1</v>
          </cell>
          <cell r="T86">
            <v>0</v>
          </cell>
          <cell r="U86">
            <v>0</v>
          </cell>
          <cell r="V86" t="str">
            <v>Strasburg</v>
          </cell>
          <cell r="W86" t="str">
            <v>PreservedSpecimen</v>
          </cell>
          <cell r="X86">
            <v>39.738329999999998</v>
          </cell>
          <cell r="Y86">
            <v>-104.32277999999999</v>
          </cell>
          <cell r="Z86" t="str">
            <v xml:space="preserve"> </v>
          </cell>
          <cell r="AA86">
            <v>4</v>
          </cell>
        </row>
        <row r="87">
          <cell r="A87">
            <v>5238</v>
          </cell>
          <cell r="B87" t="str">
            <v>CO</v>
          </cell>
          <cell r="C87" t="str">
            <v xml:space="preserve"> </v>
          </cell>
          <cell r="D87">
            <v>4913</v>
          </cell>
          <cell r="E87" t="str">
            <v>Kairsten's PC;</v>
          </cell>
          <cell r="F87" t="str">
            <v>DMNS:Mamm:4070</v>
          </cell>
          <cell r="G87" t="str">
            <v>campanius</v>
          </cell>
          <cell r="H87" t="str">
            <v>PreservedSpecimen</v>
          </cell>
          <cell r="J87" t="str">
            <v>NA</v>
          </cell>
          <cell r="K87" t="str">
            <v>USA</v>
          </cell>
          <cell r="L87" t="str">
            <v>Fay, K. and Moore, D.</v>
          </cell>
          <cell r="M87" t="str">
            <v>8-Dec-40</v>
          </cell>
          <cell r="N87">
            <v>14953</v>
          </cell>
          <cell r="O87" t="str">
            <v>LEPTO</v>
          </cell>
          <cell r="P87">
            <v>2</v>
          </cell>
          <cell r="Q87">
            <v>1</v>
          </cell>
          <cell r="R87">
            <v>86</v>
          </cell>
          <cell r="S87">
            <v>0</v>
          </cell>
          <cell r="T87">
            <v>1</v>
          </cell>
          <cell r="U87">
            <v>0</v>
          </cell>
          <cell r="V87" t="str">
            <v>Strasburg</v>
          </cell>
          <cell r="W87" t="str">
            <v>PreservedSpecimen</v>
          </cell>
          <cell r="X87">
            <v>39.738329999999998</v>
          </cell>
          <cell r="Y87">
            <v>-104.32277999999999</v>
          </cell>
          <cell r="Z87" t="str">
            <v xml:space="preserve"> </v>
          </cell>
          <cell r="AA87">
            <v>4</v>
          </cell>
        </row>
        <row r="88">
          <cell r="A88">
            <v>5014</v>
          </cell>
          <cell r="B88" t="str">
            <v>CO</v>
          </cell>
          <cell r="C88" t="str">
            <v xml:space="preserve"> </v>
          </cell>
          <cell r="D88">
            <v>5193</v>
          </cell>
          <cell r="E88" t="str">
            <v>Kairsten's PC;</v>
          </cell>
          <cell r="F88" t="str">
            <v>DMNS:Mamm:4086</v>
          </cell>
          <cell r="G88" t="str">
            <v>campanius</v>
          </cell>
          <cell r="H88" t="str">
            <v>PreservedSpecimen</v>
          </cell>
          <cell r="J88" t="str">
            <v>NA</v>
          </cell>
          <cell r="K88" t="str">
            <v>USA</v>
          </cell>
          <cell r="L88" t="str">
            <v>Fay, K. and Moore, D.</v>
          </cell>
          <cell r="M88" t="str">
            <v>28-Dec-40</v>
          </cell>
          <cell r="N88">
            <v>14973</v>
          </cell>
          <cell r="O88" t="str">
            <v>LEPTO</v>
          </cell>
          <cell r="P88">
            <v>2</v>
          </cell>
          <cell r="Q88">
            <v>1</v>
          </cell>
          <cell r="R88">
            <v>86</v>
          </cell>
          <cell r="S88">
            <v>0</v>
          </cell>
          <cell r="T88">
            <v>1</v>
          </cell>
          <cell r="U88">
            <v>0</v>
          </cell>
          <cell r="V88" t="str">
            <v>Bennett</v>
          </cell>
          <cell r="W88" t="str">
            <v>PreservedSpecimen</v>
          </cell>
          <cell r="X88">
            <v>39.758890000000001</v>
          </cell>
          <cell r="Y88">
            <v>-104.42694</v>
          </cell>
          <cell r="Z88" t="str">
            <v xml:space="preserve"> </v>
          </cell>
          <cell r="AA88">
            <v>4</v>
          </cell>
        </row>
        <row r="89">
          <cell r="A89">
            <v>5015</v>
          </cell>
          <cell r="B89" t="str">
            <v>CO</v>
          </cell>
          <cell r="C89" t="str">
            <v xml:space="preserve"> </v>
          </cell>
          <cell r="D89">
            <v>5193</v>
          </cell>
          <cell r="E89" t="str">
            <v>Kairsten's PC;</v>
          </cell>
          <cell r="F89" t="str">
            <v>DMNS:Mamm:4087</v>
          </cell>
          <cell r="G89" t="str">
            <v>campanius</v>
          </cell>
          <cell r="H89" t="str">
            <v>PreservedSpecimen</v>
          </cell>
          <cell r="J89" t="str">
            <v>NA</v>
          </cell>
          <cell r="K89" t="str">
            <v>USA</v>
          </cell>
          <cell r="L89" t="str">
            <v>Fay, K. and Moore, D.</v>
          </cell>
          <cell r="M89" t="str">
            <v>28-Dec-40</v>
          </cell>
          <cell r="N89">
            <v>14973</v>
          </cell>
          <cell r="O89" t="str">
            <v>LEPTO</v>
          </cell>
          <cell r="P89">
            <v>2</v>
          </cell>
          <cell r="Q89">
            <v>1</v>
          </cell>
          <cell r="R89">
            <v>86</v>
          </cell>
          <cell r="S89">
            <v>0</v>
          </cell>
          <cell r="T89">
            <v>1</v>
          </cell>
          <cell r="U89">
            <v>0</v>
          </cell>
          <cell r="V89" t="str">
            <v>Bennett</v>
          </cell>
          <cell r="W89" t="str">
            <v>PreservedSpecimen</v>
          </cell>
          <cell r="X89">
            <v>39.758890000000001</v>
          </cell>
          <cell r="Y89">
            <v>-104.42694</v>
          </cell>
          <cell r="Z89" t="str">
            <v xml:space="preserve"> </v>
          </cell>
          <cell r="AA89">
            <v>4</v>
          </cell>
        </row>
        <row r="90">
          <cell r="A90">
            <v>5016</v>
          </cell>
          <cell r="B90" t="str">
            <v>CO</v>
          </cell>
          <cell r="C90" t="str">
            <v xml:space="preserve"> </v>
          </cell>
          <cell r="D90">
            <v>5193</v>
          </cell>
          <cell r="E90" t="str">
            <v>Kairsten's PC;</v>
          </cell>
          <cell r="F90" t="str">
            <v>DMNS:Mamm:4088</v>
          </cell>
          <cell r="G90" t="str">
            <v>campanius</v>
          </cell>
          <cell r="H90" t="str">
            <v>PreservedSpecimen</v>
          </cell>
          <cell r="J90" t="str">
            <v>NA</v>
          </cell>
          <cell r="K90" t="str">
            <v>USA</v>
          </cell>
          <cell r="L90" t="str">
            <v>Fay, K. and Moore, D.</v>
          </cell>
          <cell r="M90" t="str">
            <v>28-Dec-40</v>
          </cell>
          <cell r="N90">
            <v>14973</v>
          </cell>
          <cell r="O90" t="str">
            <v>LEPTO</v>
          </cell>
          <cell r="P90">
            <v>2</v>
          </cell>
          <cell r="Q90">
            <v>1</v>
          </cell>
          <cell r="R90">
            <v>86</v>
          </cell>
          <cell r="S90">
            <v>0</v>
          </cell>
          <cell r="T90">
            <v>1</v>
          </cell>
          <cell r="U90">
            <v>0</v>
          </cell>
          <cell r="V90" t="str">
            <v>Bennett</v>
          </cell>
          <cell r="W90" t="str">
            <v>PreservedSpecimen</v>
          </cell>
          <cell r="X90">
            <v>39.758890000000001</v>
          </cell>
          <cell r="Y90">
            <v>-104.42694</v>
          </cell>
          <cell r="Z90" t="str">
            <v xml:space="preserve"> </v>
          </cell>
          <cell r="AA90">
            <v>4</v>
          </cell>
        </row>
        <row r="91">
          <cell r="A91">
            <v>5065</v>
          </cell>
          <cell r="B91" t="str">
            <v>ND</v>
          </cell>
          <cell r="C91" t="str">
            <v>Walsh</v>
          </cell>
          <cell r="D91">
            <v>1233</v>
          </cell>
          <cell r="E91" t="str">
            <v>Kairsten's PC;</v>
          </cell>
          <cell r="F91" t="str">
            <v>LACM 93750</v>
          </cell>
          <cell r="G91" t="str">
            <v>townsendii</v>
          </cell>
          <cell r="H91" t="str">
            <v>PreservedSpecimen</v>
          </cell>
          <cell r="J91" t="str">
            <v>NA</v>
          </cell>
          <cell r="K91" t="str">
            <v>USA</v>
          </cell>
          <cell r="L91" t="str">
            <v>Dines, J.</v>
          </cell>
          <cell r="M91" t="str">
            <v>21-Dec-47</v>
          </cell>
          <cell r="N91">
            <v>17522</v>
          </cell>
          <cell r="O91" t="str">
            <v>LEPTO</v>
          </cell>
          <cell r="P91">
            <v>1</v>
          </cell>
          <cell r="Q91">
            <v>1</v>
          </cell>
          <cell r="R91">
            <v>85</v>
          </cell>
          <cell r="S91">
            <v>1</v>
          </cell>
          <cell r="T91">
            <v>0</v>
          </cell>
          <cell r="U91">
            <v>0</v>
          </cell>
          <cell r="V91" t="str">
            <v>Grafton</v>
          </cell>
          <cell r="W91" t="str">
            <v>PreservedSpecimen</v>
          </cell>
          <cell r="X91">
            <v>48.412199999999999</v>
          </cell>
          <cell r="Y91">
            <v>-97.410300000000007</v>
          </cell>
          <cell r="Z91" t="str">
            <v xml:space="preserve"> </v>
          </cell>
          <cell r="AA91">
            <v>1</v>
          </cell>
        </row>
        <row r="92">
          <cell r="A92">
            <v>5071</v>
          </cell>
          <cell r="B92" t="str">
            <v>ND</v>
          </cell>
          <cell r="C92" t="str">
            <v xml:space="preserve"> </v>
          </cell>
          <cell r="D92">
            <v>0</v>
          </cell>
          <cell r="E92" t="str">
            <v>Kairsten's PC;</v>
          </cell>
          <cell r="F92" t="str">
            <v>UWYMV:Mamm:2985</v>
          </cell>
          <cell r="G92" t="str">
            <v xml:space="preserve"> </v>
          </cell>
          <cell r="H92" t="str">
            <v>PreservedSpecimen</v>
          </cell>
          <cell r="J92" t="str">
            <v>NA</v>
          </cell>
          <cell r="K92" t="str">
            <v>USA</v>
          </cell>
          <cell r="L92" t="str">
            <v>Wommack, E. and Berry, T.</v>
          </cell>
          <cell r="M92" t="str">
            <v>24 Dec 1968</v>
          </cell>
          <cell r="N92">
            <v>25196</v>
          </cell>
          <cell r="O92" t="str">
            <v>LEPTO</v>
          </cell>
          <cell r="P92">
            <v>1</v>
          </cell>
          <cell r="Q92">
            <v>1</v>
          </cell>
          <cell r="R92">
            <v>85</v>
          </cell>
          <cell r="S92">
            <v>1</v>
          </cell>
          <cell r="T92">
            <v>0</v>
          </cell>
          <cell r="U92">
            <v>0</v>
          </cell>
          <cell r="V92" t="str">
            <v>Hazen area</v>
          </cell>
          <cell r="W92" t="str">
            <v>PreservedSpecimen</v>
          </cell>
          <cell r="X92">
            <v>47.294448000000003</v>
          </cell>
          <cell r="Y92">
            <v>-101.622665</v>
          </cell>
          <cell r="Z92" t="str">
            <v xml:space="preserve"> </v>
          </cell>
          <cell r="AA92">
            <v>1</v>
          </cell>
        </row>
        <row r="93">
          <cell r="A93">
            <v>5013</v>
          </cell>
          <cell r="B93" t="str">
            <v>CO</v>
          </cell>
          <cell r="C93" t="str">
            <v xml:space="preserve"> </v>
          </cell>
          <cell r="D93">
            <v>5193</v>
          </cell>
          <cell r="E93" t="str">
            <v>Kairsten's PC;</v>
          </cell>
          <cell r="F93" t="str">
            <v>DMNS:Mamm:4089</v>
          </cell>
          <cell r="G93" t="str">
            <v>campanius</v>
          </cell>
          <cell r="H93" t="str">
            <v>PreservedSpecimen</v>
          </cell>
          <cell r="J93" t="str">
            <v>NA</v>
          </cell>
          <cell r="K93" t="str">
            <v>USA</v>
          </cell>
          <cell r="L93" t="str">
            <v>Fay, K. and Moore, D.</v>
          </cell>
          <cell r="M93" t="str">
            <v>28-Dec-40</v>
          </cell>
          <cell r="N93">
            <v>14973</v>
          </cell>
          <cell r="O93" t="str">
            <v>LEPTO</v>
          </cell>
          <cell r="P93">
            <v>2</v>
          </cell>
          <cell r="Q93">
            <v>1</v>
          </cell>
          <cell r="R93">
            <v>86</v>
          </cell>
          <cell r="S93">
            <v>1</v>
          </cell>
          <cell r="T93">
            <v>0</v>
          </cell>
          <cell r="U93">
            <v>0</v>
          </cell>
          <cell r="V93" t="str">
            <v>Bennett</v>
          </cell>
          <cell r="W93" t="str">
            <v>PreservedSpecimen</v>
          </cell>
          <cell r="X93">
            <v>39.758890000000001</v>
          </cell>
          <cell r="Y93">
            <v>-104.42694</v>
          </cell>
          <cell r="Z93" t="str">
            <v xml:space="preserve"> </v>
          </cell>
          <cell r="AA93">
            <v>4</v>
          </cell>
        </row>
        <row r="94">
          <cell r="A94">
            <v>5055</v>
          </cell>
          <cell r="B94" t="str">
            <v>CO</v>
          </cell>
          <cell r="C94" t="str">
            <v xml:space="preserve"> </v>
          </cell>
          <cell r="D94">
            <v>2745</v>
          </cell>
          <cell r="E94" t="str">
            <v>Kairsten's PC;</v>
          </cell>
          <cell r="F94" t="str">
            <v>DMNS:Mamm:4312</v>
          </cell>
          <cell r="G94" t="str">
            <v>townsendii</v>
          </cell>
          <cell r="H94" t="str">
            <v>PreservedSpecimen</v>
          </cell>
          <cell r="J94" t="str">
            <v>NA</v>
          </cell>
          <cell r="K94" t="str">
            <v>USA</v>
          </cell>
          <cell r="L94" t="str">
            <v>Fay, K. and Moore, D.</v>
          </cell>
          <cell r="M94" t="str">
            <v>26-Feb-41</v>
          </cell>
          <cell r="N94">
            <v>15032</v>
          </cell>
          <cell r="O94" t="str">
            <v>LEPTO</v>
          </cell>
          <cell r="P94">
            <v>1</v>
          </cell>
          <cell r="Q94">
            <v>1</v>
          </cell>
          <cell r="R94">
            <v>85</v>
          </cell>
          <cell r="S94">
            <v>1</v>
          </cell>
          <cell r="T94">
            <v>0</v>
          </cell>
          <cell r="U94">
            <v>0</v>
          </cell>
          <cell r="V94" t="str">
            <v>Dillon</v>
          </cell>
          <cell r="W94" t="str">
            <v>PreservedSpecimen</v>
          </cell>
          <cell r="X94">
            <v>39.62816462</v>
          </cell>
          <cell r="Y94">
            <v>-106.0441533</v>
          </cell>
          <cell r="Z94" t="str">
            <v xml:space="preserve"> </v>
          </cell>
          <cell r="AA94">
            <v>2</v>
          </cell>
        </row>
        <row r="95">
          <cell r="A95">
            <v>5056</v>
          </cell>
          <cell r="B95" t="str">
            <v>CO</v>
          </cell>
          <cell r="C95" t="str">
            <v xml:space="preserve"> </v>
          </cell>
          <cell r="D95">
            <v>2745</v>
          </cell>
          <cell r="E95" t="str">
            <v>Kairsten's PC;</v>
          </cell>
          <cell r="F95" t="str">
            <v>DMNS:Mamm:4313</v>
          </cell>
          <cell r="G95" t="str">
            <v>townsendii</v>
          </cell>
          <cell r="H95" t="str">
            <v>PreservedSpecimen</v>
          </cell>
          <cell r="J95" t="str">
            <v>NA</v>
          </cell>
          <cell r="K95" t="str">
            <v>USA</v>
          </cell>
          <cell r="L95" t="str">
            <v>Fay, K. and Moore, D.</v>
          </cell>
          <cell r="M95" t="str">
            <v>26-Feb-41</v>
          </cell>
          <cell r="N95">
            <v>15032</v>
          </cell>
          <cell r="O95" t="str">
            <v>LEPTO</v>
          </cell>
          <cell r="P95">
            <v>1</v>
          </cell>
          <cell r="Q95">
            <v>1</v>
          </cell>
          <cell r="R95">
            <v>85</v>
          </cell>
          <cell r="S95">
            <v>1</v>
          </cell>
          <cell r="T95">
            <v>0</v>
          </cell>
          <cell r="U95">
            <v>0</v>
          </cell>
          <cell r="V95" t="str">
            <v>Dillon</v>
          </cell>
          <cell r="W95" t="str">
            <v>PreservedSpecimen</v>
          </cell>
          <cell r="X95">
            <v>39.62816462</v>
          </cell>
          <cell r="Y95">
            <v>-106.0441533</v>
          </cell>
          <cell r="Z95" t="str">
            <v xml:space="preserve"> </v>
          </cell>
          <cell r="AA95">
            <v>2</v>
          </cell>
        </row>
        <row r="96">
          <cell r="A96">
            <v>4975</v>
          </cell>
          <cell r="B96" t="str">
            <v>CO</v>
          </cell>
          <cell r="C96" t="str">
            <v xml:space="preserve"> </v>
          </cell>
          <cell r="D96">
            <v>3031</v>
          </cell>
          <cell r="E96" t="str">
            <v>Kairsten's PC;</v>
          </cell>
          <cell r="F96" t="str">
            <v>DMNS:Mamm:4319</v>
          </cell>
          <cell r="G96" t="str">
            <v>townsendii</v>
          </cell>
          <cell r="H96" t="str">
            <v>PreservedSpecimen</v>
          </cell>
          <cell r="J96" t="str">
            <v>NA</v>
          </cell>
          <cell r="K96" t="str">
            <v>USA</v>
          </cell>
          <cell r="L96" t="str">
            <v>Fay, K. and Moore, D.</v>
          </cell>
          <cell r="M96" t="str">
            <v>19-Dec-31</v>
          </cell>
          <cell r="N96">
            <v>11676</v>
          </cell>
          <cell r="O96" t="str">
            <v>LEPTO</v>
          </cell>
          <cell r="P96">
            <v>1</v>
          </cell>
          <cell r="Q96">
            <v>1</v>
          </cell>
          <cell r="R96">
            <v>85</v>
          </cell>
          <cell r="S96">
            <v>0</v>
          </cell>
          <cell r="T96">
            <v>1</v>
          </cell>
          <cell r="U96">
            <v>0</v>
          </cell>
          <cell r="V96" t="str">
            <v>1.5 miles east of Fairplay</v>
          </cell>
          <cell r="W96" t="str">
            <v>PreservedSpecimen</v>
          </cell>
          <cell r="X96">
            <v>39.224716999999998</v>
          </cell>
          <cell r="Y96">
            <v>-105.973322</v>
          </cell>
          <cell r="Z96" t="str">
            <v xml:space="preserve"> </v>
          </cell>
          <cell r="AA96">
            <v>1</v>
          </cell>
        </row>
        <row r="97">
          <cell r="A97">
            <v>5083</v>
          </cell>
          <cell r="B97" t="str">
            <v>CO</v>
          </cell>
          <cell r="C97" t="str">
            <v xml:space="preserve"> </v>
          </cell>
          <cell r="D97">
            <v>3036</v>
          </cell>
          <cell r="E97" t="str">
            <v>Kairsten's PC;</v>
          </cell>
          <cell r="F97" t="str">
            <v>DMNS:Mamm:5676</v>
          </cell>
          <cell r="G97" t="str">
            <v>campanius</v>
          </cell>
          <cell r="H97" t="str">
            <v>PreservedSpecimen</v>
          </cell>
          <cell r="J97" t="str">
            <v>NA</v>
          </cell>
          <cell r="K97" t="str">
            <v>USA</v>
          </cell>
          <cell r="L97" t="str">
            <v>Fay, K. and Moore, D.</v>
          </cell>
          <cell r="M97" t="str">
            <v>6-Jan-65</v>
          </cell>
          <cell r="N97">
            <v>23748</v>
          </cell>
          <cell r="O97" t="str">
            <v>LEPTO</v>
          </cell>
          <cell r="P97">
            <v>2</v>
          </cell>
          <cell r="Q97">
            <v>1</v>
          </cell>
          <cell r="R97">
            <v>86</v>
          </cell>
          <cell r="S97">
            <v>1</v>
          </cell>
          <cell r="T97">
            <v>0</v>
          </cell>
          <cell r="U97">
            <v>0</v>
          </cell>
          <cell r="V97" t="str">
            <v>Jefferson</v>
          </cell>
          <cell r="W97" t="str">
            <v>PreservedSpecimen</v>
          </cell>
          <cell r="X97">
            <v>39.377220000000001</v>
          </cell>
          <cell r="Y97">
            <v>-105.8</v>
          </cell>
          <cell r="Z97" t="str">
            <v xml:space="preserve"> </v>
          </cell>
          <cell r="AA97">
            <v>4</v>
          </cell>
        </row>
        <row r="98">
          <cell r="A98">
            <v>5084</v>
          </cell>
          <cell r="B98" t="str">
            <v>CO</v>
          </cell>
          <cell r="C98" t="str">
            <v xml:space="preserve"> </v>
          </cell>
          <cell r="D98">
            <v>3036</v>
          </cell>
          <cell r="E98" t="str">
            <v>Kairsten's PC;</v>
          </cell>
          <cell r="F98" t="str">
            <v>DMNS:Mamm:5677</v>
          </cell>
          <cell r="G98" t="str">
            <v>campanius</v>
          </cell>
          <cell r="H98" t="str">
            <v>PreservedSpecimen</v>
          </cell>
          <cell r="J98" t="str">
            <v>NA</v>
          </cell>
          <cell r="K98" t="str">
            <v>USA</v>
          </cell>
          <cell r="L98" t="str">
            <v>Fay, K. and Moore, D.</v>
          </cell>
          <cell r="M98" t="str">
            <v>6-Jan-65</v>
          </cell>
          <cell r="N98">
            <v>23748</v>
          </cell>
          <cell r="O98" t="str">
            <v>LEPTO</v>
          </cell>
          <cell r="P98">
            <v>2</v>
          </cell>
          <cell r="Q98">
            <v>1</v>
          </cell>
          <cell r="R98">
            <v>86</v>
          </cell>
          <cell r="S98">
            <v>1</v>
          </cell>
          <cell r="T98">
            <v>0</v>
          </cell>
          <cell r="U98">
            <v>0</v>
          </cell>
          <cell r="V98" t="str">
            <v>Jefferson</v>
          </cell>
          <cell r="W98" t="str">
            <v>PreservedSpecimen</v>
          </cell>
          <cell r="X98">
            <v>39.377220000000001</v>
          </cell>
          <cell r="Y98">
            <v>-105.8</v>
          </cell>
          <cell r="Z98" t="str">
            <v xml:space="preserve"> </v>
          </cell>
          <cell r="AA98">
            <v>4</v>
          </cell>
        </row>
        <row r="99">
          <cell r="A99">
            <v>5088</v>
          </cell>
          <cell r="B99" t="str">
            <v>CO</v>
          </cell>
          <cell r="C99" t="str">
            <v xml:space="preserve"> </v>
          </cell>
          <cell r="D99">
            <v>3036</v>
          </cell>
          <cell r="E99" t="str">
            <v>Kairsten's PC;</v>
          </cell>
          <cell r="F99" t="str">
            <v>DMNS:Mamm:5678</v>
          </cell>
          <cell r="G99" t="str">
            <v>townsendii</v>
          </cell>
          <cell r="H99" t="str">
            <v>PreservedSpecimen</v>
          </cell>
          <cell r="J99" t="str">
            <v>NA</v>
          </cell>
          <cell r="K99" t="str">
            <v>USA</v>
          </cell>
          <cell r="L99" t="str">
            <v>Fay, K. and Moore, D.</v>
          </cell>
          <cell r="M99" t="str">
            <v>6-Jan-65</v>
          </cell>
          <cell r="N99">
            <v>23748</v>
          </cell>
          <cell r="O99" t="str">
            <v>LEPTO</v>
          </cell>
          <cell r="P99">
            <v>1</v>
          </cell>
          <cell r="Q99">
            <v>1</v>
          </cell>
          <cell r="R99">
            <v>85</v>
          </cell>
          <cell r="S99">
            <v>0</v>
          </cell>
          <cell r="T99">
            <v>1</v>
          </cell>
          <cell r="U99">
            <v>0</v>
          </cell>
          <cell r="V99" t="str">
            <v>Jefferson</v>
          </cell>
          <cell r="W99" t="str">
            <v>PreservedSpecimen</v>
          </cell>
          <cell r="X99">
            <v>39.377220000000001</v>
          </cell>
          <cell r="Y99">
            <v>-105.8</v>
          </cell>
          <cell r="Z99" t="str">
            <v xml:space="preserve"> </v>
          </cell>
          <cell r="AA99">
            <v>2</v>
          </cell>
        </row>
        <row r="100">
          <cell r="A100">
            <v>5089</v>
          </cell>
          <cell r="B100" t="str">
            <v>CO</v>
          </cell>
          <cell r="C100" t="str">
            <v xml:space="preserve"> </v>
          </cell>
          <cell r="D100">
            <v>3036</v>
          </cell>
          <cell r="E100" t="str">
            <v>Kairsten's PC;</v>
          </cell>
          <cell r="F100" t="str">
            <v>DMNS:Mamm:5679</v>
          </cell>
          <cell r="G100" t="str">
            <v>townsendii</v>
          </cell>
          <cell r="H100" t="str">
            <v>PreservedSpecimen</v>
          </cell>
          <cell r="J100" t="str">
            <v>NA</v>
          </cell>
          <cell r="K100" t="str">
            <v>USA</v>
          </cell>
          <cell r="L100" t="str">
            <v>Fay, K. and Moore, D.</v>
          </cell>
          <cell r="M100" t="str">
            <v>6-Jan-65</v>
          </cell>
          <cell r="N100">
            <v>23748</v>
          </cell>
          <cell r="O100" t="str">
            <v>LEPTO</v>
          </cell>
          <cell r="P100">
            <v>1</v>
          </cell>
          <cell r="Q100">
            <v>1</v>
          </cell>
          <cell r="R100">
            <v>85</v>
          </cell>
          <cell r="S100">
            <v>0</v>
          </cell>
          <cell r="T100">
            <v>1</v>
          </cell>
          <cell r="U100">
            <v>0</v>
          </cell>
          <cell r="V100" t="str">
            <v>Jefferson</v>
          </cell>
          <cell r="W100" t="str">
            <v>PreservedSpecimen</v>
          </cell>
          <cell r="X100">
            <v>39.377220000000001</v>
          </cell>
          <cell r="Y100">
            <v>-105.8</v>
          </cell>
          <cell r="Z100" t="str">
            <v xml:space="preserve"> </v>
          </cell>
          <cell r="AA100">
            <v>2</v>
          </cell>
        </row>
        <row r="101">
          <cell r="A101">
            <v>5085</v>
          </cell>
          <cell r="B101" t="str">
            <v>CO</v>
          </cell>
          <cell r="C101" t="str">
            <v xml:space="preserve"> </v>
          </cell>
          <cell r="D101">
            <v>3036</v>
          </cell>
          <cell r="E101" t="str">
            <v>Kairsten's PC;</v>
          </cell>
          <cell r="F101" t="str">
            <v>DMNS:Mamm:5680</v>
          </cell>
          <cell r="G101" t="str">
            <v>townsendii</v>
          </cell>
          <cell r="H101" t="str">
            <v>PreservedSpecimen</v>
          </cell>
          <cell r="J101" t="str">
            <v>NA</v>
          </cell>
          <cell r="K101" t="str">
            <v>USA</v>
          </cell>
          <cell r="L101" t="str">
            <v>Fay, K. and Moore, D.</v>
          </cell>
          <cell r="M101" t="str">
            <v>6-Jan-65</v>
          </cell>
          <cell r="N101">
            <v>23748</v>
          </cell>
          <cell r="O101" t="str">
            <v>LEPTO</v>
          </cell>
          <cell r="P101">
            <v>2</v>
          </cell>
          <cell r="Q101">
            <v>1</v>
          </cell>
          <cell r="R101">
            <v>86</v>
          </cell>
          <cell r="S101">
            <v>1</v>
          </cell>
          <cell r="T101">
            <v>0</v>
          </cell>
          <cell r="U101">
            <v>0</v>
          </cell>
          <cell r="V101" t="str">
            <v>Jefferson</v>
          </cell>
          <cell r="W101" t="str">
            <v>PreservedSpecimen</v>
          </cell>
          <cell r="X101">
            <v>39.377220000000001</v>
          </cell>
          <cell r="Y101">
            <v>-105.8</v>
          </cell>
          <cell r="Z101" t="str">
            <v xml:space="preserve"> </v>
          </cell>
          <cell r="AA101">
            <v>4</v>
          </cell>
        </row>
        <row r="102">
          <cell r="A102">
            <v>5103</v>
          </cell>
          <cell r="B102" t="str">
            <v>WY</v>
          </cell>
          <cell r="C102" t="str">
            <v xml:space="preserve"> </v>
          </cell>
          <cell r="D102">
            <v>0</v>
          </cell>
          <cell r="E102" t="str">
            <v>Kairsten's PC;</v>
          </cell>
          <cell r="F102" t="str">
            <v>UWYMV:Mamm:849</v>
          </cell>
          <cell r="G102" t="str">
            <v xml:space="preserve"> </v>
          </cell>
          <cell r="H102" t="str">
            <v>PreservedSpecimen</v>
          </cell>
          <cell r="J102" t="str">
            <v>NA</v>
          </cell>
          <cell r="K102" t="str">
            <v>USA</v>
          </cell>
          <cell r="L102" t="str">
            <v>Wommack, E. and Berry, T.</v>
          </cell>
          <cell r="M102" t="str">
            <v>20 Feb 1965</v>
          </cell>
          <cell r="N102">
            <v>23793</v>
          </cell>
          <cell r="O102" t="str">
            <v>LEPTO</v>
          </cell>
          <cell r="P102">
            <v>3</v>
          </cell>
          <cell r="Q102">
            <v>1</v>
          </cell>
          <cell r="R102">
            <v>85</v>
          </cell>
          <cell r="S102">
            <v>0</v>
          </cell>
          <cell r="T102">
            <v>1</v>
          </cell>
          <cell r="U102">
            <v>0</v>
          </cell>
          <cell r="V102" t="str">
            <v>Lake Hattie</v>
          </cell>
          <cell r="W102" t="str">
            <v>PreservedSpecimen</v>
          </cell>
          <cell r="X102">
            <v>41.230186000000003</v>
          </cell>
          <cell r="Y102">
            <v>-105.971457</v>
          </cell>
          <cell r="Z102" t="str">
            <v xml:space="preserve"> </v>
          </cell>
          <cell r="AA102">
            <v>3</v>
          </cell>
        </row>
        <row r="103">
          <cell r="A103">
            <v>5105</v>
          </cell>
          <cell r="B103" t="str">
            <v>WY</v>
          </cell>
          <cell r="C103" t="str">
            <v xml:space="preserve"> </v>
          </cell>
          <cell r="D103">
            <v>0</v>
          </cell>
          <cell r="E103" t="str">
            <v>Kairsten's PC;</v>
          </cell>
          <cell r="F103" t="str">
            <v>UWYMV:Mamm:2995</v>
          </cell>
          <cell r="G103" t="str">
            <v xml:space="preserve"> </v>
          </cell>
          <cell r="H103" t="str">
            <v>PreservedSpecimen</v>
          </cell>
          <cell r="J103" t="str">
            <v>NA</v>
          </cell>
          <cell r="K103" t="str">
            <v>USA</v>
          </cell>
          <cell r="L103" t="str">
            <v>Wommack, E. and Berry, T.</v>
          </cell>
          <cell r="M103" t="str">
            <v>7 Dec 1970</v>
          </cell>
          <cell r="N103">
            <v>25909</v>
          </cell>
          <cell r="O103" t="str">
            <v>LEPTO</v>
          </cell>
          <cell r="P103">
            <v>1</v>
          </cell>
          <cell r="Q103">
            <v>1</v>
          </cell>
          <cell r="R103">
            <v>85</v>
          </cell>
          <cell r="S103">
            <v>1</v>
          </cell>
          <cell r="T103">
            <v>0</v>
          </cell>
          <cell r="U103">
            <v>0</v>
          </cell>
          <cell r="V103" t="str">
            <v>Laramie area</v>
          </cell>
          <cell r="W103" t="str">
            <v>PreservedSpecimen</v>
          </cell>
          <cell r="X103">
            <v>41.311366</v>
          </cell>
          <cell r="Y103">
            <v>-105.59110099999999</v>
          </cell>
          <cell r="Z103" t="str">
            <v xml:space="preserve"> </v>
          </cell>
          <cell r="AA103">
            <v>2</v>
          </cell>
        </row>
        <row r="104">
          <cell r="A104">
            <v>5106</v>
          </cell>
          <cell r="B104" t="str">
            <v>WY</v>
          </cell>
          <cell r="C104" t="str">
            <v xml:space="preserve"> </v>
          </cell>
          <cell r="D104">
            <v>0</v>
          </cell>
          <cell r="E104" t="str">
            <v>Kairsten's PC;</v>
          </cell>
          <cell r="F104" t="str">
            <v>UWYMV:Mamm:850</v>
          </cell>
          <cell r="G104" t="str">
            <v xml:space="preserve"> </v>
          </cell>
          <cell r="H104" t="str">
            <v>PreservedSpecimen</v>
          </cell>
          <cell r="J104" t="str">
            <v>NA</v>
          </cell>
          <cell r="K104" t="str">
            <v>USA</v>
          </cell>
          <cell r="L104" t="str">
            <v>Wommack, E. and Berry, T.</v>
          </cell>
          <cell r="M104" t="str">
            <v>13 Feb 1965</v>
          </cell>
          <cell r="N104">
            <v>23786</v>
          </cell>
          <cell r="O104" t="str">
            <v>LEPTO</v>
          </cell>
          <cell r="P104">
            <v>1</v>
          </cell>
          <cell r="Q104">
            <v>1</v>
          </cell>
          <cell r="R104">
            <v>85</v>
          </cell>
          <cell r="S104">
            <v>0</v>
          </cell>
          <cell r="T104">
            <v>1</v>
          </cell>
          <cell r="U104">
            <v>0</v>
          </cell>
          <cell r="V104" t="str">
            <v>Laramie area</v>
          </cell>
          <cell r="W104" t="str">
            <v>PreservedSpecimen</v>
          </cell>
          <cell r="X104">
            <v>41.311366999999997</v>
          </cell>
          <cell r="Y104">
            <v>-105.59110099999999</v>
          </cell>
          <cell r="Z104" t="str">
            <v xml:space="preserve"> </v>
          </cell>
          <cell r="AA104">
            <v>2</v>
          </cell>
        </row>
        <row r="105">
          <cell r="A105">
            <v>5107</v>
          </cell>
          <cell r="B105" t="str">
            <v>WY</v>
          </cell>
          <cell r="C105" t="str">
            <v xml:space="preserve"> </v>
          </cell>
          <cell r="D105">
            <v>0</v>
          </cell>
          <cell r="E105" t="str">
            <v>Kairsten's PC;</v>
          </cell>
          <cell r="F105" t="str">
            <v>UWYMV:Mamm:2996</v>
          </cell>
          <cell r="G105" t="str">
            <v xml:space="preserve"> </v>
          </cell>
          <cell r="H105" t="str">
            <v>PreservedSpecimen</v>
          </cell>
          <cell r="J105" t="str">
            <v>NA</v>
          </cell>
          <cell r="K105" t="str">
            <v>USA</v>
          </cell>
          <cell r="L105" t="str">
            <v>Wommack, E. and Berry, T.</v>
          </cell>
          <cell r="M105" t="str">
            <v>18 Dec 1970</v>
          </cell>
          <cell r="N105">
            <v>25920</v>
          </cell>
          <cell r="O105" t="str">
            <v>LEPTO</v>
          </cell>
          <cell r="P105">
            <v>3</v>
          </cell>
          <cell r="Q105">
            <v>1</v>
          </cell>
          <cell r="R105">
            <v>85</v>
          </cell>
          <cell r="S105">
            <v>1</v>
          </cell>
          <cell r="T105">
            <v>0</v>
          </cell>
          <cell r="U105">
            <v>0</v>
          </cell>
          <cell r="V105" t="str">
            <v>Laramie area</v>
          </cell>
          <cell r="W105" t="str">
            <v>PreservedSpecimen</v>
          </cell>
          <cell r="X105">
            <v>41.311368000000002</v>
          </cell>
          <cell r="Y105">
            <v>-105.59110099999999</v>
          </cell>
          <cell r="Z105" t="str">
            <v xml:space="preserve"> </v>
          </cell>
          <cell r="AA105">
            <v>3</v>
          </cell>
        </row>
        <row r="106">
          <cell r="A106">
            <v>5086</v>
          </cell>
          <cell r="B106" t="str">
            <v>CO</v>
          </cell>
          <cell r="C106" t="str">
            <v xml:space="preserve"> </v>
          </cell>
          <cell r="D106">
            <v>3036</v>
          </cell>
          <cell r="E106" t="str">
            <v>Kairsten's PC;</v>
          </cell>
          <cell r="F106" t="str">
            <v>DMNS:Mamm:5681</v>
          </cell>
          <cell r="G106" t="str">
            <v>townsendii</v>
          </cell>
          <cell r="H106" t="str">
            <v>PreservedSpecimen</v>
          </cell>
          <cell r="J106" t="str">
            <v>NA</v>
          </cell>
          <cell r="K106" t="str">
            <v>USA</v>
          </cell>
          <cell r="L106" t="str">
            <v>Fay, K. and Moore, D.</v>
          </cell>
          <cell r="M106" t="str">
            <v>6-Jan-65</v>
          </cell>
          <cell r="N106">
            <v>23748</v>
          </cell>
          <cell r="O106" t="str">
            <v>LEPTO</v>
          </cell>
          <cell r="P106">
            <v>2</v>
          </cell>
          <cell r="Q106">
            <v>1</v>
          </cell>
          <cell r="R106">
            <v>86</v>
          </cell>
          <cell r="S106">
            <v>1</v>
          </cell>
          <cell r="T106">
            <v>0</v>
          </cell>
          <cell r="U106">
            <v>0</v>
          </cell>
          <cell r="V106" t="str">
            <v>Jefferson</v>
          </cell>
          <cell r="W106" t="str">
            <v>PreservedSpecimen</v>
          </cell>
          <cell r="X106">
            <v>39.377220000000001</v>
          </cell>
          <cell r="Y106">
            <v>-105.8</v>
          </cell>
          <cell r="Z106" t="str">
            <v xml:space="preserve"> </v>
          </cell>
          <cell r="AA106">
            <v>4</v>
          </cell>
        </row>
        <row r="107">
          <cell r="A107">
            <v>5087</v>
          </cell>
          <cell r="B107" t="str">
            <v>CO</v>
          </cell>
          <cell r="C107" t="str">
            <v xml:space="preserve"> </v>
          </cell>
          <cell r="D107">
            <v>3036</v>
          </cell>
          <cell r="E107" t="str">
            <v>Kairsten's PC;</v>
          </cell>
          <cell r="F107" t="str">
            <v>DMNS:Mamm:5682</v>
          </cell>
          <cell r="G107" t="str">
            <v>townsendii</v>
          </cell>
          <cell r="H107" t="str">
            <v>PreservedSpecimen</v>
          </cell>
          <cell r="J107" t="str">
            <v>NA</v>
          </cell>
          <cell r="K107" t="str">
            <v>USA</v>
          </cell>
          <cell r="L107" t="str">
            <v>Fay, K. and Moore, D.</v>
          </cell>
          <cell r="M107" t="str">
            <v>6-Jan-65</v>
          </cell>
          <cell r="N107">
            <v>23748</v>
          </cell>
          <cell r="O107" t="str">
            <v>LEPTO</v>
          </cell>
          <cell r="P107">
            <v>2</v>
          </cell>
          <cell r="Q107">
            <v>1</v>
          </cell>
          <cell r="R107">
            <v>86</v>
          </cell>
          <cell r="S107">
            <v>1</v>
          </cell>
          <cell r="T107">
            <v>0</v>
          </cell>
          <cell r="U107">
            <v>0</v>
          </cell>
          <cell r="V107" t="str">
            <v>Jefferson</v>
          </cell>
          <cell r="W107" t="str">
            <v>PreservedSpecimen</v>
          </cell>
          <cell r="X107">
            <v>39.377220000000001</v>
          </cell>
          <cell r="Y107">
            <v>-105.8</v>
          </cell>
          <cell r="Z107" t="str">
            <v xml:space="preserve"> </v>
          </cell>
          <cell r="AA107">
            <v>4</v>
          </cell>
        </row>
        <row r="108">
          <cell r="A108">
            <v>5113</v>
          </cell>
          <cell r="B108" t="str">
            <v>CO</v>
          </cell>
          <cell r="C108" t="str">
            <v xml:space="preserve"> </v>
          </cell>
          <cell r="D108">
            <v>7584</v>
          </cell>
          <cell r="E108" t="str">
            <v>Kairsten's PC;</v>
          </cell>
          <cell r="F108" t="str">
            <v>DMNS:Mamm:5736</v>
          </cell>
          <cell r="G108" t="str">
            <v>campanius</v>
          </cell>
          <cell r="H108" t="str">
            <v>PreservedSpecimen</v>
          </cell>
          <cell r="J108" t="str">
            <v>NA</v>
          </cell>
          <cell r="K108" t="str">
            <v>USA</v>
          </cell>
          <cell r="L108" t="str">
            <v>Fay, K. and Moore, D.</v>
          </cell>
          <cell r="M108" t="str">
            <v>1-Jan-07</v>
          </cell>
          <cell r="N108">
            <v>2558</v>
          </cell>
          <cell r="O108" t="str">
            <v>LEPTO</v>
          </cell>
          <cell r="P108">
            <v>2</v>
          </cell>
          <cell r="Q108">
            <v>1</v>
          </cell>
          <cell r="R108">
            <v>86</v>
          </cell>
          <cell r="S108">
            <v>0</v>
          </cell>
          <cell r="T108">
            <v>1</v>
          </cell>
          <cell r="U108">
            <v>0</v>
          </cell>
          <cell r="V108" t="str">
            <v>Longmont</v>
          </cell>
          <cell r="W108" t="str">
            <v>PreservedSpecimen</v>
          </cell>
          <cell r="X108">
            <v>40.16722</v>
          </cell>
          <cell r="Y108">
            <v>-105.10138999999999</v>
          </cell>
          <cell r="Z108" t="str">
            <v xml:space="preserve"> </v>
          </cell>
          <cell r="AA108">
            <v>4</v>
          </cell>
        </row>
        <row r="109">
          <cell r="A109">
            <v>1845</v>
          </cell>
          <cell r="B109" t="str">
            <v>CO</v>
          </cell>
          <cell r="C109" t="str">
            <v>Saguache County</v>
          </cell>
          <cell r="D109">
            <v>0</v>
          </cell>
          <cell r="E109" t="str">
            <v>Lab computer</v>
          </cell>
          <cell r="F109" t="str">
            <v>Hansen RM, Bear GD. 1963. Winter coats of white-tailed jackrabbits in southwestern Colorado. J. of Mammology 44(3): 420-422.</v>
          </cell>
          <cell r="G109" t="str">
            <v xml:space="preserve"> </v>
          </cell>
          <cell r="H109" t="str">
            <v>Description</v>
          </cell>
          <cell r="I109">
            <v>1</v>
          </cell>
          <cell r="J109" t="str">
            <v>NA</v>
          </cell>
          <cell r="K109" t="str">
            <v>USA</v>
          </cell>
          <cell r="L109" t="str">
            <v>Fay, K.</v>
          </cell>
          <cell r="M109" t="str">
            <v>Winter 1959-1961</v>
          </cell>
          <cell r="N109">
            <v>21945</v>
          </cell>
          <cell r="O109" t="str">
            <v>LEPTO</v>
          </cell>
          <cell r="P109">
            <v>1</v>
          </cell>
          <cell r="Q109">
            <v>1</v>
          </cell>
          <cell r="R109">
            <v>85</v>
          </cell>
          <cell r="S109">
            <v>0</v>
          </cell>
          <cell r="T109">
            <v>0</v>
          </cell>
          <cell r="U109">
            <v>25</v>
          </cell>
          <cell r="V109" t="str">
            <v>Cochetopa Dome</v>
          </cell>
          <cell r="W109" t="str">
            <v>Journal article</v>
          </cell>
          <cell r="X109">
            <v>38.214789772130359</v>
          </cell>
          <cell r="Y109">
            <v>-106.72300318554852</v>
          </cell>
          <cell r="Z109" t="str">
            <v xml:space="preserve"> </v>
          </cell>
          <cell r="AA109">
            <v>2</v>
          </cell>
        </row>
        <row r="110">
          <cell r="A110">
            <v>1846</v>
          </cell>
          <cell r="B110" t="str">
            <v>CO</v>
          </cell>
          <cell r="C110" t="str">
            <v>Saguache County</v>
          </cell>
          <cell r="D110">
            <v>0</v>
          </cell>
          <cell r="E110" t="str">
            <v>Lab computer</v>
          </cell>
          <cell r="F110" t="str">
            <v>Hansen RM, Bear GD. 1963. Winter coats of white-tailed jackrabbits in southwestern Colorado. J. of Mammology 44(3): 420-422.</v>
          </cell>
          <cell r="G110" t="str">
            <v xml:space="preserve"> </v>
          </cell>
          <cell r="H110" t="str">
            <v>Description</v>
          </cell>
          <cell r="I110">
            <v>1</v>
          </cell>
          <cell r="J110" t="str">
            <v>NA</v>
          </cell>
          <cell r="K110" t="str">
            <v>USA</v>
          </cell>
          <cell r="L110" t="str">
            <v>Fay, K.</v>
          </cell>
          <cell r="M110" t="str">
            <v>Winter 1959-1961</v>
          </cell>
          <cell r="N110">
            <v>21945</v>
          </cell>
          <cell r="O110" t="str">
            <v>LEPTO</v>
          </cell>
          <cell r="P110">
            <v>3</v>
          </cell>
          <cell r="Q110">
            <v>1</v>
          </cell>
          <cell r="R110">
            <v>85</v>
          </cell>
          <cell r="S110">
            <v>0</v>
          </cell>
          <cell r="T110">
            <v>0</v>
          </cell>
          <cell r="U110">
            <v>22</v>
          </cell>
          <cell r="V110" t="str">
            <v>Cochetopa Dome</v>
          </cell>
          <cell r="W110" t="str">
            <v>Journal article</v>
          </cell>
          <cell r="X110">
            <v>38.211934419238105</v>
          </cell>
          <cell r="Y110">
            <v>-106.707298743742</v>
          </cell>
          <cell r="Z110" t="str">
            <v xml:space="preserve"> </v>
          </cell>
          <cell r="AA110">
            <v>3</v>
          </cell>
        </row>
        <row r="111">
          <cell r="A111">
            <v>5124</v>
          </cell>
          <cell r="B111" t="str">
            <v>WY</v>
          </cell>
          <cell r="C111" t="str">
            <v>Natrona</v>
          </cell>
          <cell r="D111">
            <v>0</v>
          </cell>
          <cell r="E111" t="str">
            <v>Kairsten's PC;</v>
          </cell>
          <cell r="F111" t="str">
            <v>UWBM 51939</v>
          </cell>
          <cell r="G111" t="str">
            <v xml:space="preserve"> </v>
          </cell>
          <cell r="H111" t="str">
            <v>PreservedSpecimen</v>
          </cell>
          <cell r="J111" t="str">
            <v>NA</v>
          </cell>
          <cell r="K111" t="str">
            <v>USA</v>
          </cell>
          <cell r="L111" t="str">
            <v>Fay, K. and Moore, D.</v>
          </cell>
          <cell r="M111" t="str">
            <v>14 Feb 1971</v>
          </cell>
          <cell r="N111">
            <v>27440</v>
          </cell>
          <cell r="O111" t="str">
            <v>LEPTO</v>
          </cell>
          <cell r="P111">
            <v>2</v>
          </cell>
          <cell r="Q111">
            <v>1</v>
          </cell>
          <cell r="R111">
            <v>86</v>
          </cell>
          <cell r="S111">
            <v>0</v>
          </cell>
          <cell r="T111">
            <v>1</v>
          </cell>
          <cell r="U111">
            <v>0</v>
          </cell>
          <cell r="V111" t="str">
            <v>near Casper;</v>
          </cell>
          <cell r="W111" t="str">
            <v>PreservedSpecimen</v>
          </cell>
          <cell r="X111">
            <v>42.843299999999999</v>
          </cell>
          <cell r="Y111">
            <v>-106.31065</v>
          </cell>
          <cell r="Z111" t="str">
            <v xml:space="preserve"> </v>
          </cell>
          <cell r="AA111">
            <v>5</v>
          </cell>
        </row>
        <row r="112">
          <cell r="A112">
            <v>5125</v>
          </cell>
          <cell r="B112" t="str">
            <v>WY</v>
          </cell>
          <cell r="C112" t="str">
            <v>Natrona</v>
          </cell>
          <cell r="D112">
            <v>0</v>
          </cell>
          <cell r="E112" t="str">
            <v>Kairsten's PC;</v>
          </cell>
          <cell r="F112" t="str">
            <v>UWBM 51937</v>
          </cell>
          <cell r="G112" t="str">
            <v xml:space="preserve"> </v>
          </cell>
          <cell r="H112" t="str">
            <v>PreservedSpecimen</v>
          </cell>
          <cell r="J112" t="str">
            <v>NA</v>
          </cell>
          <cell r="K112" t="str">
            <v>USA</v>
          </cell>
          <cell r="L112" t="str">
            <v>Fay, K. and Moore, D.</v>
          </cell>
          <cell r="M112" t="str">
            <v>14 Feb 1971</v>
          </cell>
          <cell r="N112">
            <v>27440</v>
          </cell>
          <cell r="O112" t="str">
            <v>LEPTO</v>
          </cell>
          <cell r="P112">
            <v>2</v>
          </cell>
          <cell r="Q112">
            <v>1</v>
          </cell>
          <cell r="R112">
            <v>86</v>
          </cell>
          <cell r="S112">
            <v>1</v>
          </cell>
          <cell r="T112">
            <v>0</v>
          </cell>
          <cell r="U112">
            <v>0</v>
          </cell>
          <cell r="V112" t="str">
            <v>near Casper;</v>
          </cell>
          <cell r="W112" t="str">
            <v>PreservedSpecimen</v>
          </cell>
          <cell r="X112">
            <v>42.843299999999999</v>
          </cell>
          <cell r="Y112">
            <v>-106.31065</v>
          </cell>
          <cell r="Z112" t="str">
            <v xml:space="preserve"> </v>
          </cell>
          <cell r="AA112">
            <v>4</v>
          </cell>
        </row>
        <row r="113">
          <cell r="A113">
            <v>5126</v>
          </cell>
          <cell r="B113" t="str">
            <v>WY</v>
          </cell>
          <cell r="C113" t="str">
            <v>Natrona</v>
          </cell>
          <cell r="D113">
            <v>0</v>
          </cell>
          <cell r="E113" t="str">
            <v>Kairsten's PC;</v>
          </cell>
          <cell r="F113" t="str">
            <v>UWBM 51936</v>
          </cell>
          <cell r="G113" t="str">
            <v xml:space="preserve"> </v>
          </cell>
          <cell r="H113" t="str">
            <v>PreservedSpecimen</v>
          </cell>
          <cell r="J113" t="str">
            <v>NA</v>
          </cell>
          <cell r="K113" t="str">
            <v>USA</v>
          </cell>
          <cell r="L113" t="str">
            <v>Fay, K. and Moore, D.</v>
          </cell>
          <cell r="M113" t="str">
            <v>14 Feb 1971</v>
          </cell>
          <cell r="N113">
            <v>27440</v>
          </cell>
          <cell r="O113" t="str">
            <v>LEPTO</v>
          </cell>
          <cell r="P113">
            <v>2</v>
          </cell>
          <cell r="Q113">
            <v>1</v>
          </cell>
          <cell r="R113">
            <v>86</v>
          </cell>
          <cell r="S113">
            <v>0</v>
          </cell>
          <cell r="T113">
            <v>1</v>
          </cell>
          <cell r="U113">
            <v>0</v>
          </cell>
          <cell r="V113" t="str">
            <v>near Casper;</v>
          </cell>
          <cell r="W113" t="str">
            <v>PreservedSpecimen</v>
          </cell>
          <cell r="X113">
            <v>42.843299999999999</v>
          </cell>
          <cell r="Y113">
            <v>-106.31065</v>
          </cell>
          <cell r="Z113" t="str">
            <v xml:space="preserve"> </v>
          </cell>
          <cell r="AA113">
            <v>4</v>
          </cell>
        </row>
        <row r="114">
          <cell r="A114">
            <v>5127</v>
          </cell>
          <cell r="B114" t="str">
            <v>WY</v>
          </cell>
          <cell r="C114" t="str">
            <v>Natrona</v>
          </cell>
          <cell r="D114">
            <v>0</v>
          </cell>
          <cell r="E114" t="str">
            <v>Kairsten's PC;</v>
          </cell>
          <cell r="F114" t="str">
            <v>UWBM 51938</v>
          </cell>
          <cell r="G114" t="str">
            <v xml:space="preserve"> </v>
          </cell>
          <cell r="H114" t="str">
            <v>PreservedSpecimen</v>
          </cell>
          <cell r="J114" t="str">
            <v>NA</v>
          </cell>
          <cell r="K114" t="str">
            <v>USA</v>
          </cell>
          <cell r="L114" t="str">
            <v>Fay, K. and Moore, D.</v>
          </cell>
          <cell r="M114" t="str">
            <v>14 Feb 1971</v>
          </cell>
          <cell r="N114">
            <v>27440</v>
          </cell>
          <cell r="O114" t="str">
            <v>LEPTO</v>
          </cell>
          <cell r="P114">
            <v>2</v>
          </cell>
          <cell r="Q114">
            <v>1</v>
          </cell>
          <cell r="R114">
            <v>86</v>
          </cell>
          <cell r="S114">
            <v>0</v>
          </cell>
          <cell r="T114">
            <v>1</v>
          </cell>
          <cell r="U114">
            <v>0</v>
          </cell>
          <cell r="V114" t="str">
            <v>near Casper;</v>
          </cell>
          <cell r="W114" t="str">
            <v>PreservedSpecimen</v>
          </cell>
          <cell r="X114">
            <v>42.843299999999999</v>
          </cell>
          <cell r="Y114">
            <v>-106.31065</v>
          </cell>
          <cell r="Z114" t="str">
            <v xml:space="preserve"> </v>
          </cell>
          <cell r="AA114">
            <v>4</v>
          </cell>
        </row>
        <row r="115">
          <cell r="A115">
            <v>1847</v>
          </cell>
          <cell r="B115" t="str">
            <v>CO</v>
          </cell>
          <cell r="C115" t="str">
            <v>Saguache County</v>
          </cell>
          <cell r="D115">
            <v>0</v>
          </cell>
          <cell r="E115" t="str">
            <v>Lab computer</v>
          </cell>
          <cell r="F115" t="str">
            <v>Hansen RM, Bear GD. 1963. Winter coats of white-tailed jackrabbits in southwestern Colorado. J. of Mammology 44(3): 420-422.</v>
          </cell>
          <cell r="G115" t="str">
            <v xml:space="preserve"> </v>
          </cell>
          <cell r="H115" t="str">
            <v>Description</v>
          </cell>
          <cell r="I115">
            <v>1</v>
          </cell>
          <cell r="J115" t="str">
            <v>NA</v>
          </cell>
          <cell r="K115" t="str">
            <v>USA</v>
          </cell>
          <cell r="L115" t="str">
            <v>Fay, K.</v>
          </cell>
          <cell r="M115" t="str">
            <v>Winter 1959-1961</v>
          </cell>
          <cell r="N115">
            <v>21945</v>
          </cell>
          <cell r="O115" t="str">
            <v>LEPTO</v>
          </cell>
          <cell r="P115">
            <v>2</v>
          </cell>
          <cell r="Q115">
            <v>1</v>
          </cell>
          <cell r="R115">
            <v>86</v>
          </cell>
          <cell r="S115">
            <v>0</v>
          </cell>
          <cell r="T115">
            <v>0</v>
          </cell>
          <cell r="U115">
            <v>23</v>
          </cell>
          <cell r="V115" t="str">
            <v>Cochetopa Dome</v>
          </cell>
          <cell r="W115" t="str">
            <v>Journal article</v>
          </cell>
          <cell r="X115">
            <v>38.224783508152427</v>
          </cell>
          <cell r="Y115">
            <v>-106.70016036061213</v>
          </cell>
          <cell r="Z115" t="str">
            <v xml:space="preserve"> </v>
          </cell>
          <cell r="AA115">
            <v>4</v>
          </cell>
        </row>
        <row r="116">
          <cell r="A116">
            <v>1848</v>
          </cell>
          <cell r="B116" t="str">
            <v>CO</v>
          </cell>
          <cell r="C116" t="str">
            <v>Saguache County</v>
          </cell>
          <cell r="D116">
            <v>0</v>
          </cell>
          <cell r="E116" t="str">
            <v>Lab computer</v>
          </cell>
          <cell r="F116" t="str">
            <v>Hansen RM, Bear GD. 1963. Winter coats of white-tailed jackrabbits in southwestern Colorado. J. of Mammology 44(3): 420-422.</v>
          </cell>
          <cell r="G116" t="str">
            <v xml:space="preserve"> </v>
          </cell>
          <cell r="H116" t="str">
            <v>Description</v>
          </cell>
          <cell r="I116">
            <v>1</v>
          </cell>
          <cell r="J116" t="str">
            <v>NA</v>
          </cell>
          <cell r="K116" t="str">
            <v>USA</v>
          </cell>
          <cell r="L116" t="str">
            <v>Fay, K.</v>
          </cell>
          <cell r="M116" t="str">
            <v>Winter 1959-1961</v>
          </cell>
          <cell r="N116">
            <v>21945</v>
          </cell>
          <cell r="O116" t="str">
            <v>LEPTO</v>
          </cell>
          <cell r="P116">
            <v>2</v>
          </cell>
          <cell r="Q116">
            <v>1</v>
          </cell>
          <cell r="R116">
            <v>86</v>
          </cell>
          <cell r="S116">
            <v>0</v>
          </cell>
          <cell r="T116">
            <v>0</v>
          </cell>
          <cell r="U116">
            <v>10</v>
          </cell>
          <cell r="V116" t="str">
            <v>Cochetopa Dome</v>
          </cell>
          <cell r="W116" t="str">
            <v>Journal article</v>
          </cell>
          <cell r="X116">
            <v>38.211934419238105</v>
          </cell>
          <cell r="Y116">
            <v>-106.6915943010361</v>
          </cell>
          <cell r="Z116" t="str">
            <v xml:space="preserve"> </v>
          </cell>
          <cell r="AA116">
            <v>5</v>
          </cell>
        </row>
        <row r="117">
          <cell r="A117">
            <v>306</v>
          </cell>
          <cell r="B117" t="str">
            <v>Colorado</v>
          </cell>
          <cell r="C117" t="str">
            <v>Saguache</v>
          </cell>
          <cell r="D117">
            <v>0</v>
          </cell>
          <cell r="E117" t="str">
            <v>K.G. hard drive</v>
          </cell>
          <cell r="F117" t="str">
            <v>Hansen, R.M., G.D. Bear. 1963. Winter coats of white-tailed jackrabbits in Southwestern Colorado. Journal of Mammology 44:420-422.</v>
          </cell>
          <cell r="G117" t="str">
            <v xml:space="preserve"> </v>
          </cell>
          <cell r="H117" t="str">
            <v>Lethal</v>
          </cell>
          <cell r="I117">
            <v>1</v>
          </cell>
          <cell r="J117" t="str">
            <v>NA</v>
          </cell>
          <cell r="K117" t="str">
            <v>USA</v>
          </cell>
          <cell r="L117" t="str">
            <v>Garrison, K.</v>
          </cell>
          <cell r="M117" t="str">
            <v>Winter</v>
          </cell>
          <cell r="O117" t="str">
            <v>LEPTO</v>
          </cell>
          <cell r="P117">
            <v>1</v>
          </cell>
          <cell r="Q117">
            <v>1</v>
          </cell>
          <cell r="R117">
            <v>85</v>
          </cell>
          <cell r="S117">
            <v>0</v>
          </cell>
          <cell r="T117">
            <v>0</v>
          </cell>
          <cell r="U117">
            <v>39</v>
          </cell>
          <cell r="V117" t="str">
            <v xml:space="preserve"> </v>
          </cell>
          <cell r="W117" t="str">
            <v>Journal</v>
          </cell>
          <cell r="X117">
            <v>38.226656150261192</v>
          </cell>
          <cell r="Y117">
            <v>-106.7147599214332</v>
          </cell>
          <cell r="Z117" t="str">
            <v>Lepus townsendii</v>
          </cell>
          <cell r="AA117">
            <v>1</v>
          </cell>
        </row>
        <row r="118">
          <cell r="A118">
            <v>4985</v>
          </cell>
          <cell r="B118" t="str">
            <v>CO</v>
          </cell>
          <cell r="C118" t="str">
            <v xml:space="preserve"> </v>
          </cell>
          <cell r="D118">
            <v>0</v>
          </cell>
          <cell r="E118" t="str">
            <v>Kairsten's PC;</v>
          </cell>
          <cell r="F118" t="str">
            <v>UCM:Mamm:1189</v>
          </cell>
          <cell r="G118" t="str">
            <v>campanius</v>
          </cell>
          <cell r="H118" t="str">
            <v>PreservedSpecimen</v>
          </cell>
          <cell r="J118" t="str">
            <v>NA</v>
          </cell>
          <cell r="K118" t="str">
            <v>USA</v>
          </cell>
          <cell r="L118" t="str">
            <v>Fay, K. and Moore, D.</v>
          </cell>
          <cell r="M118" t="str">
            <v>15-Dec-17</v>
          </cell>
          <cell r="N118">
            <v>6559</v>
          </cell>
          <cell r="O118" t="str">
            <v>LEPTO</v>
          </cell>
          <cell r="P118">
            <v>2</v>
          </cell>
          <cell r="Q118">
            <v>1</v>
          </cell>
          <cell r="R118">
            <v>86</v>
          </cell>
          <cell r="S118">
            <v>1</v>
          </cell>
          <cell r="T118">
            <v>0</v>
          </cell>
          <cell r="U118">
            <v>0</v>
          </cell>
          <cell r="V118" t="str">
            <v>2 mi. S. of Kiowa</v>
          </cell>
          <cell r="W118" t="str">
            <v>PreservedSpecimen</v>
          </cell>
          <cell r="X118">
            <v>39.328114999999997</v>
          </cell>
          <cell r="Y118">
            <v>-104.462986</v>
          </cell>
          <cell r="Z118" t="str">
            <v xml:space="preserve"> </v>
          </cell>
          <cell r="AA118">
            <v>4</v>
          </cell>
        </row>
        <row r="119">
          <cell r="A119">
            <v>5295</v>
          </cell>
          <cell r="B119" t="str">
            <v>CO</v>
          </cell>
          <cell r="C119" t="str">
            <v xml:space="preserve"> </v>
          </cell>
          <cell r="D119">
            <v>0</v>
          </cell>
          <cell r="E119" t="str">
            <v>Kairsten's PC;</v>
          </cell>
          <cell r="F119" t="str">
            <v>UCM:Mamm:1190</v>
          </cell>
          <cell r="G119" t="str">
            <v>campanius</v>
          </cell>
          <cell r="H119" t="str">
            <v>PreservedSpecimen</v>
          </cell>
          <cell r="J119" t="str">
            <v>NA</v>
          </cell>
          <cell r="K119" t="str">
            <v>USA</v>
          </cell>
          <cell r="L119" t="str">
            <v>Fay, K. and Moore, D.</v>
          </cell>
          <cell r="M119" t="str">
            <v>10-Dec-17</v>
          </cell>
          <cell r="N119">
            <v>6554</v>
          </cell>
          <cell r="O119" t="str">
            <v>LEPTO</v>
          </cell>
          <cell r="P119">
            <v>2</v>
          </cell>
          <cell r="Q119">
            <v>1</v>
          </cell>
          <cell r="R119">
            <v>86</v>
          </cell>
          <cell r="S119">
            <v>0</v>
          </cell>
          <cell r="T119">
            <v>0</v>
          </cell>
          <cell r="U119">
            <v>1</v>
          </cell>
          <cell r="V119" t="str">
            <v>Wray, on Bullard Ranch</v>
          </cell>
          <cell r="W119" t="str">
            <v>PreservedSpecimen</v>
          </cell>
          <cell r="X119">
            <v>40.075823</v>
          </cell>
          <cell r="Y119">
            <v>-102.22324999999999</v>
          </cell>
          <cell r="Z119" t="str">
            <v xml:space="preserve"> </v>
          </cell>
          <cell r="AA119">
            <v>4</v>
          </cell>
        </row>
        <row r="120">
          <cell r="A120">
            <v>4995</v>
          </cell>
          <cell r="B120" t="str">
            <v>CO</v>
          </cell>
          <cell r="C120" t="str">
            <v xml:space="preserve"> </v>
          </cell>
          <cell r="D120">
            <v>0</v>
          </cell>
          <cell r="E120" t="str">
            <v>Kairsten's PC;</v>
          </cell>
          <cell r="F120" t="str">
            <v>UCM:Mamm:13083</v>
          </cell>
          <cell r="G120" t="str">
            <v>campanius</v>
          </cell>
          <cell r="H120" t="str">
            <v>PreservedSpecimen</v>
          </cell>
          <cell r="J120" t="str">
            <v>NA</v>
          </cell>
          <cell r="K120" t="str">
            <v>USA</v>
          </cell>
          <cell r="L120" t="str">
            <v>Fay, K. and Moore, D.</v>
          </cell>
          <cell r="M120" t="str">
            <v>2-Dec-63</v>
          </cell>
          <cell r="N120">
            <v>23347</v>
          </cell>
          <cell r="O120" t="str">
            <v>LEPTO</v>
          </cell>
          <cell r="P120">
            <v>2</v>
          </cell>
          <cell r="Q120">
            <v>1</v>
          </cell>
          <cell r="R120">
            <v>86</v>
          </cell>
          <cell r="S120">
            <v>1</v>
          </cell>
          <cell r="T120">
            <v>0</v>
          </cell>
          <cell r="U120">
            <v>0</v>
          </cell>
          <cell r="V120" t="str">
            <v>5 miles SW of Ft. Collins, 5200'</v>
          </cell>
          <cell r="W120" t="str">
            <v>PreservedSpecimen</v>
          </cell>
          <cell r="X120">
            <v>40.545895999999999</v>
          </cell>
          <cell r="Y120">
            <v>-105.118561</v>
          </cell>
          <cell r="Z120" t="str">
            <v xml:space="preserve"> </v>
          </cell>
          <cell r="AA120">
            <v>4</v>
          </cell>
        </row>
        <row r="121">
          <cell r="A121">
            <v>4973</v>
          </cell>
          <cell r="B121" t="str">
            <v>CO</v>
          </cell>
          <cell r="C121" t="str">
            <v xml:space="preserve"> </v>
          </cell>
          <cell r="D121">
            <v>0</v>
          </cell>
          <cell r="E121" t="str">
            <v>Kairsten's PC;</v>
          </cell>
          <cell r="F121" t="str">
            <v>UCM:Mamm:13092</v>
          </cell>
          <cell r="G121" t="str">
            <v>campanius</v>
          </cell>
          <cell r="H121" t="str">
            <v>PreservedSpecimen</v>
          </cell>
          <cell r="J121" t="str">
            <v>NA</v>
          </cell>
          <cell r="K121" t="str">
            <v>USA</v>
          </cell>
          <cell r="L121" t="str">
            <v>Fay, K. and Moore, D.</v>
          </cell>
          <cell r="M121" t="str">
            <v>5-Dec-65</v>
          </cell>
          <cell r="N121">
            <v>24081</v>
          </cell>
          <cell r="O121" t="str">
            <v>LEPTO</v>
          </cell>
          <cell r="P121">
            <v>2</v>
          </cell>
          <cell r="Q121">
            <v>1</v>
          </cell>
          <cell r="R121">
            <v>86</v>
          </cell>
          <cell r="S121">
            <v>0</v>
          </cell>
          <cell r="T121">
            <v>1</v>
          </cell>
          <cell r="U121">
            <v>0</v>
          </cell>
          <cell r="V121" t="str">
            <v>1 mi S Eaton. 5,000 ft.</v>
          </cell>
          <cell r="W121" t="str">
            <v>PreservedSpecimen</v>
          </cell>
          <cell r="X121">
            <v>40.507370999999999</v>
          </cell>
          <cell r="Y121">
            <v>-104.701252</v>
          </cell>
          <cell r="Z121" t="str">
            <v xml:space="preserve"> </v>
          </cell>
          <cell r="AA121">
            <v>4</v>
          </cell>
        </row>
        <row r="122">
          <cell r="A122">
            <v>4976</v>
          </cell>
          <cell r="B122" t="str">
            <v>CO</v>
          </cell>
          <cell r="C122" t="str">
            <v xml:space="preserve"> </v>
          </cell>
          <cell r="D122">
            <v>0</v>
          </cell>
          <cell r="E122" t="str">
            <v>Kairsten's PC;</v>
          </cell>
          <cell r="F122" t="str">
            <v>UCM:Mamm:13094</v>
          </cell>
          <cell r="G122" t="str">
            <v>campanius</v>
          </cell>
          <cell r="H122" t="str">
            <v>PreservedSpecimen</v>
          </cell>
          <cell r="J122" t="str">
            <v>NA</v>
          </cell>
          <cell r="K122" t="str">
            <v>USA</v>
          </cell>
          <cell r="L122" t="str">
            <v>Fay, K. and Moore, D.</v>
          </cell>
          <cell r="M122" t="str">
            <v>11-Dec-66</v>
          </cell>
          <cell r="N122">
            <v>24452</v>
          </cell>
          <cell r="O122" t="str">
            <v>LEPTO</v>
          </cell>
          <cell r="P122">
            <v>2</v>
          </cell>
          <cell r="Q122">
            <v>1</v>
          </cell>
          <cell r="R122">
            <v>86</v>
          </cell>
          <cell r="S122">
            <v>0</v>
          </cell>
          <cell r="T122">
            <v>1</v>
          </cell>
          <cell r="U122">
            <v>0</v>
          </cell>
          <cell r="V122" t="str">
            <v>12 mi SW Buckingham.</v>
          </cell>
          <cell r="W122" t="str">
            <v>PreservedSpecimen</v>
          </cell>
          <cell r="X122">
            <v>40.481948000000003</v>
          </cell>
          <cell r="Y122">
            <v>-105.235291</v>
          </cell>
          <cell r="Z122" t="str">
            <v xml:space="preserve"> </v>
          </cell>
          <cell r="AA122">
            <v>4</v>
          </cell>
        </row>
        <row r="123">
          <cell r="A123">
            <v>4997</v>
          </cell>
          <cell r="B123" t="str">
            <v>CO</v>
          </cell>
          <cell r="C123" t="str">
            <v xml:space="preserve"> </v>
          </cell>
          <cell r="D123">
            <v>0</v>
          </cell>
          <cell r="E123" t="str">
            <v>Kairsten's PC;</v>
          </cell>
          <cell r="F123" t="str">
            <v>UCM:Mamm:13095</v>
          </cell>
          <cell r="G123" t="str">
            <v>campanius</v>
          </cell>
          <cell r="H123" t="str">
            <v>PreservedSpecimen</v>
          </cell>
          <cell r="J123" t="str">
            <v>NA</v>
          </cell>
          <cell r="K123" t="str">
            <v>USA</v>
          </cell>
          <cell r="L123" t="str">
            <v>Fay, K. and Moore, D.</v>
          </cell>
          <cell r="M123" t="str">
            <v>3-Dec-66</v>
          </cell>
          <cell r="N123">
            <v>24444</v>
          </cell>
          <cell r="O123" t="str">
            <v>LEPTO</v>
          </cell>
          <cell r="P123">
            <v>2</v>
          </cell>
          <cell r="Q123">
            <v>1</v>
          </cell>
          <cell r="R123">
            <v>86</v>
          </cell>
          <cell r="S123">
            <v>0</v>
          </cell>
          <cell r="T123">
            <v>1</v>
          </cell>
          <cell r="U123">
            <v>0</v>
          </cell>
          <cell r="V123" t="str">
            <v>6 mi N, 5 mi E Last Chance</v>
          </cell>
          <cell r="W123" t="str">
            <v>PreservedSpecimen</v>
          </cell>
          <cell r="X123">
            <v>39.824095</v>
          </cell>
          <cell r="Y123">
            <v>-103.50357099999999</v>
          </cell>
          <cell r="Z123" t="str">
            <v xml:space="preserve"> </v>
          </cell>
          <cell r="AA123">
            <v>4</v>
          </cell>
        </row>
        <row r="124">
          <cell r="A124">
            <v>5129</v>
          </cell>
          <cell r="B124" t="str">
            <v>CO</v>
          </cell>
          <cell r="C124" t="str">
            <v xml:space="preserve"> </v>
          </cell>
          <cell r="D124">
            <v>0</v>
          </cell>
          <cell r="E124" t="str">
            <v>Kairsten's PC;</v>
          </cell>
          <cell r="F124" t="str">
            <v>UCM:Mamm:7878</v>
          </cell>
          <cell r="G124" t="str">
            <v>campanius</v>
          </cell>
          <cell r="H124" t="str">
            <v>PreservedSpecimen</v>
          </cell>
          <cell r="J124" t="str">
            <v>NA</v>
          </cell>
          <cell r="K124" t="str">
            <v>USA</v>
          </cell>
          <cell r="L124" t="str">
            <v>Fay, K. and Moore, D.</v>
          </cell>
          <cell r="M124" t="str">
            <v>28-Feb-05</v>
          </cell>
          <cell r="N124">
            <v>1886</v>
          </cell>
          <cell r="O124" t="str">
            <v>LEPTO</v>
          </cell>
          <cell r="P124">
            <v>2</v>
          </cell>
          <cell r="Q124">
            <v>1</v>
          </cell>
          <cell r="R124">
            <v>86</v>
          </cell>
          <cell r="S124">
            <v>0</v>
          </cell>
          <cell r="T124">
            <v>1</v>
          </cell>
          <cell r="U124">
            <v>0</v>
          </cell>
          <cell r="V124" t="str">
            <v>near Eastonville</v>
          </cell>
          <cell r="W124" t="str">
            <v>PreservedSpecimen</v>
          </cell>
          <cell r="X124">
            <v>39.058601000000003</v>
          </cell>
          <cell r="Y124">
            <v>-104.562622</v>
          </cell>
          <cell r="Z124" t="str">
            <v xml:space="preserve"> </v>
          </cell>
          <cell r="AA124">
            <v>4</v>
          </cell>
        </row>
        <row r="125">
          <cell r="A125">
            <v>4982</v>
          </cell>
          <cell r="B125" t="str">
            <v>CO</v>
          </cell>
          <cell r="C125" t="str">
            <v xml:space="preserve"> </v>
          </cell>
          <cell r="D125">
            <v>0</v>
          </cell>
          <cell r="E125" t="str">
            <v>Kairsten's PC;</v>
          </cell>
          <cell r="F125" t="str">
            <v>UCM:Mamm:7879</v>
          </cell>
          <cell r="G125" t="str">
            <v>campanius</v>
          </cell>
          <cell r="H125" t="str">
            <v>PreservedSpecimen</v>
          </cell>
          <cell r="J125" t="str">
            <v>NA</v>
          </cell>
          <cell r="K125" t="str">
            <v>USA</v>
          </cell>
          <cell r="L125" t="str">
            <v>Fay, K. and Moore, D.</v>
          </cell>
          <cell r="M125" t="str">
            <v>26-Dec-06</v>
          </cell>
          <cell r="N125">
            <v>2552</v>
          </cell>
          <cell r="O125" t="str">
            <v>LEPTO</v>
          </cell>
          <cell r="P125">
            <v>2</v>
          </cell>
          <cell r="Q125">
            <v>1</v>
          </cell>
          <cell r="R125">
            <v>86</v>
          </cell>
          <cell r="S125">
            <v>0</v>
          </cell>
          <cell r="T125">
            <v>1</v>
          </cell>
          <cell r="U125">
            <v>0</v>
          </cell>
          <cell r="V125" t="str">
            <v>15 miles E of Colorado Springs</v>
          </cell>
          <cell r="W125" t="str">
            <v>PreservedSpecimen</v>
          </cell>
          <cell r="X125">
            <v>38.824196000000001</v>
          </cell>
          <cell r="Y125">
            <v>-104.576111</v>
          </cell>
          <cell r="Z125" t="str">
            <v xml:space="preserve"> </v>
          </cell>
          <cell r="AA125">
            <v>5</v>
          </cell>
        </row>
        <row r="126">
          <cell r="A126">
            <v>5182</v>
          </cell>
          <cell r="B126" t="str">
            <v>WA</v>
          </cell>
          <cell r="C126" t="str">
            <v>Okanogan</v>
          </cell>
          <cell r="D126">
            <v>0</v>
          </cell>
          <cell r="E126" t="str">
            <v>Kairsten's PC;</v>
          </cell>
          <cell r="F126" t="str">
            <v>UWBM 18916</v>
          </cell>
          <cell r="G126" t="str">
            <v xml:space="preserve"> </v>
          </cell>
          <cell r="H126" t="str">
            <v>PreservedSpecimen</v>
          </cell>
          <cell r="J126" t="str">
            <v>NA</v>
          </cell>
          <cell r="K126" t="str">
            <v>USA</v>
          </cell>
          <cell r="L126" t="str">
            <v>Fay, K. and Moore, D.</v>
          </cell>
          <cell r="M126" t="str">
            <v>2 Mar 1956</v>
          </cell>
          <cell r="N126">
            <v>21978</v>
          </cell>
          <cell r="O126" t="str">
            <v>LEPTO</v>
          </cell>
          <cell r="P126">
            <v>2</v>
          </cell>
          <cell r="Q126">
            <v>1</v>
          </cell>
          <cell r="R126">
            <v>86</v>
          </cell>
          <cell r="S126">
            <v>0</v>
          </cell>
          <cell r="T126">
            <v>1</v>
          </cell>
          <cell r="U126">
            <v>0</v>
          </cell>
          <cell r="V126" t="str">
            <v>Okanogan;</v>
          </cell>
          <cell r="W126" t="str">
            <v>PreservedSpecimen</v>
          </cell>
          <cell r="X126">
            <v>48.361400000000003</v>
          </cell>
          <cell r="Y126">
            <v>-119.5822</v>
          </cell>
          <cell r="Z126" t="str">
            <v xml:space="preserve"> </v>
          </cell>
          <cell r="AA126">
            <v>4</v>
          </cell>
        </row>
        <row r="127">
          <cell r="A127">
            <v>5192</v>
          </cell>
          <cell r="B127" t="str">
            <v>CO</v>
          </cell>
          <cell r="C127" t="str">
            <v xml:space="preserve"> </v>
          </cell>
          <cell r="D127">
            <v>0</v>
          </cell>
          <cell r="E127" t="str">
            <v>Kairsten's PC;</v>
          </cell>
          <cell r="F127" t="str">
            <v>UCM:Mamm:7880</v>
          </cell>
          <cell r="G127" t="str">
            <v>campanius</v>
          </cell>
          <cell r="H127" t="str">
            <v>PreservedSpecimen</v>
          </cell>
          <cell r="J127" t="str">
            <v>NA</v>
          </cell>
          <cell r="K127" t="str">
            <v>USA</v>
          </cell>
          <cell r="L127" t="str">
            <v>Fay, K. and Moore, D.</v>
          </cell>
          <cell r="M127" t="str">
            <v>30-Jan-07</v>
          </cell>
          <cell r="N127">
            <v>2587</v>
          </cell>
          <cell r="O127" t="str">
            <v>LEPTO</v>
          </cell>
          <cell r="P127">
            <v>2</v>
          </cell>
          <cell r="Q127">
            <v>1</v>
          </cell>
          <cell r="R127">
            <v>86</v>
          </cell>
          <cell r="S127">
            <v>0</v>
          </cell>
          <cell r="T127">
            <v>1</v>
          </cell>
          <cell r="U127">
            <v>0</v>
          </cell>
          <cell r="V127" t="str">
            <v>Peyton, 6700'</v>
          </cell>
          <cell r="W127" t="str">
            <v>PreservedSpecimen</v>
          </cell>
          <cell r="X127">
            <v>39.028469000000001</v>
          </cell>
          <cell r="Y127">
            <v>-104.484128</v>
          </cell>
          <cell r="Z127" t="str">
            <v xml:space="preserve"> </v>
          </cell>
          <cell r="AA127">
            <v>5</v>
          </cell>
        </row>
        <row r="128">
          <cell r="A128">
            <v>5199</v>
          </cell>
          <cell r="B128" t="str">
            <v>WY</v>
          </cell>
          <cell r="C128" t="str">
            <v xml:space="preserve"> </v>
          </cell>
          <cell r="D128">
            <v>0</v>
          </cell>
          <cell r="E128" t="str">
            <v>Kairsten's PC;</v>
          </cell>
          <cell r="F128" t="str">
            <v>UWYMV:Mamm:4180</v>
          </cell>
          <cell r="G128" t="str">
            <v xml:space="preserve"> </v>
          </cell>
          <cell r="H128" t="str">
            <v>PreservedSpecimen</v>
          </cell>
          <cell r="J128" t="str">
            <v>NA</v>
          </cell>
          <cell r="K128" t="str">
            <v>USA</v>
          </cell>
          <cell r="L128" t="str">
            <v>Wommack, E. and Berry, T.</v>
          </cell>
          <cell r="M128" t="str">
            <v>12 Dec 1980</v>
          </cell>
          <cell r="N128">
            <v>29567</v>
          </cell>
          <cell r="O128" t="str">
            <v>LEPTO</v>
          </cell>
          <cell r="P128">
            <v>1</v>
          </cell>
          <cell r="Q128">
            <v>1</v>
          </cell>
          <cell r="R128">
            <v>85</v>
          </cell>
          <cell r="S128">
            <v>0</v>
          </cell>
          <cell r="T128">
            <v>1</v>
          </cell>
          <cell r="U128">
            <v>0</v>
          </cell>
          <cell r="V128" t="str">
            <v>Pole Mountain area</v>
          </cell>
          <cell r="W128" t="str">
            <v>PreservedSpecimen</v>
          </cell>
          <cell r="X128">
            <v>41.231926000000001</v>
          </cell>
          <cell r="Y128">
            <v>-105.39026200000001</v>
          </cell>
          <cell r="Z128" t="str">
            <v xml:space="preserve"> </v>
          </cell>
          <cell r="AA128">
            <v>2</v>
          </cell>
        </row>
        <row r="129">
          <cell r="A129">
            <v>5203</v>
          </cell>
          <cell r="B129" t="str">
            <v>WA</v>
          </cell>
          <cell r="C129" t="str">
            <v>Whitman Co.</v>
          </cell>
          <cell r="D129">
            <v>0</v>
          </cell>
          <cell r="E129" t="str">
            <v>Kairsten's PC;</v>
          </cell>
          <cell r="F129" t="str">
            <v>CAS MAM 17497</v>
          </cell>
          <cell r="G129" t="str">
            <v>townsendii</v>
          </cell>
          <cell r="H129" t="str">
            <v>PreservedSpecimen</v>
          </cell>
          <cell r="J129" t="str">
            <v>NA</v>
          </cell>
          <cell r="K129" t="str">
            <v>USA</v>
          </cell>
          <cell r="L129" t="str">
            <v>Fay, K. and Moore, D.</v>
          </cell>
          <cell r="M129" t="str">
            <v>3 Feb 1894</v>
          </cell>
          <cell r="N129">
            <v>-2157</v>
          </cell>
          <cell r="O129" t="str">
            <v>LEPTO</v>
          </cell>
          <cell r="P129">
            <v>2</v>
          </cell>
          <cell r="Q129">
            <v>1</v>
          </cell>
          <cell r="R129">
            <v>86</v>
          </cell>
          <cell r="S129">
            <v>0</v>
          </cell>
          <cell r="T129">
            <v>1</v>
          </cell>
          <cell r="U129">
            <v>0</v>
          </cell>
          <cell r="V129" t="str">
            <v>Pullman</v>
          </cell>
          <cell r="W129" t="str">
            <v>PreservedSpecimen</v>
          </cell>
          <cell r="X129">
            <v>46.730586798342131</v>
          </cell>
          <cell r="Y129">
            <v>-117.19537334550347</v>
          </cell>
          <cell r="AA129">
            <v>5</v>
          </cell>
        </row>
        <row r="130">
          <cell r="A130">
            <v>5204</v>
          </cell>
          <cell r="B130" t="str">
            <v>WA</v>
          </cell>
          <cell r="C130" t="str">
            <v>Whitman Co.</v>
          </cell>
          <cell r="D130">
            <v>0</v>
          </cell>
          <cell r="E130" t="str">
            <v>Kairsten's PC;</v>
          </cell>
          <cell r="F130" t="str">
            <v>CAS MAM 17496</v>
          </cell>
          <cell r="G130" t="str">
            <v>townsendii</v>
          </cell>
          <cell r="H130" t="str">
            <v>PreservedSpecimen</v>
          </cell>
          <cell r="J130" t="str">
            <v>NA</v>
          </cell>
          <cell r="K130" t="str">
            <v>USA</v>
          </cell>
          <cell r="L130" t="str">
            <v>Fay, K. and Moore, D.</v>
          </cell>
          <cell r="M130" t="str">
            <v>3 Feb 1894</v>
          </cell>
          <cell r="N130">
            <v>-2157</v>
          </cell>
          <cell r="O130" t="str">
            <v>LEPTO</v>
          </cell>
          <cell r="P130">
            <v>2</v>
          </cell>
          <cell r="Q130">
            <v>1</v>
          </cell>
          <cell r="R130">
            <v>86</v>
          </cell>
          <cell r="S130">
            <v>0</v>
          </cell>
          <cell r="T130">
            <v>1</v>
          </cell>
          <cell r="U130">
            <v>0</v>
          </cell>
          <cell r="V130" t="str">
            <v>Pullman</v>
          </cell>
          <cell r="W130" t="str">
            <v>PreservedSpecimen</v>
          </cell>
          <cell r="X130">
            <v>46.720951732636422</v>
          </cell>
          <cell r="Y130">
            <v>-117.19144771214218</v>
          </cell>
          <cell r="AA130">
            <v>5</v>
          </cell>
        </row>
        <row r="131">
          <cell r="A131">
            <v>5078</v>
          </cell>
          <cell r="B131" t="str">
            <v>CO</v>
          </cell>
          <cell r="C131" t="str">
            <v xml:space="preserve"> </v>
          </cell>
          <cell r="D131">
            <v>0</v>
          </cell>
          <cell r="E131" t="str">
            <v>Kairsten's PC;</v>
          </cell>
          <cell r="F131" t="str">
            <v>UCM:Mamm:7893</v>
          </cell>
          <cell r="G131" t="str">
            <v>townsendii</v>
          </cell>
          <cell r="H131" t="str">
            <v>PreservedSpecimen</v>
          </cell>
          <cell r="J131" t="str">
            <v>NA</v>
          </cell>
          <cell r="K131" t="str">
            <v>USA</v>
          </cell>
          <cell r="L131" t="str">
            <v>Fay, K. and Moore, D.</v>
          </cell>
          <cell r="M131" t="str">
            <v>29-Mar-07</v>
          </cell>
          <cell r="N131">
            <v>2645</v>
          </cell>
          <cell r="O131" t="str">
            <v>LEPTO</v>
          </cell>
          <cell r="P131">
            <v>1</v>
          </cell>
          <cell r="Q131">
            <v>1</v>
          </cell>
          <cell r="R131">
            <v>85</v>
          </cell>
          <cell r="S131">
            <v>0</v>
          </cell>
          <cell r="T131">
            <v>1</v>
          </cell>
          <cell r="U131">
            <v>0</v>
          </cell>
          <cell r="V131" t="str">
            <v>Hot Sulphur Springs, 7665'</v>
          </cell>
          <cell r="W131" t="str">
            <v>PreservedSpecimen</v>
          </cell>
          <cell r="X131">
            <v>40.073041000000003</v>
          </cell>
          <cell r="Y131">
            <v>-106.102799</v>
          </cell>
          <cell r="Z131" t="str">
            <v xml:space="preserve"> </v>
          </cell>
          <cell r="AA131">
            <v>2</v>
          </cell>
        </row>
        <row r="132">
          <cell r="A132">
            <v>5079</v>
          </cell>
          <cell r="B132" t="str">
            <v>CO</v>
          </cell>
          <cell r="C132" t="str">
            <v xml:space="preserve"> </v>
          </cell>
          <cell r="D132">
            <v>0</v>
          </cell>
          <cell r="E132" t="str">
            <v>Kairsten's PC;</v>
          </cell>
          <cell r="F132" t="str">
            <v>UCM:Mamm:7894</v>
          </cell>
          <cell r="G132" t="str">
            <v>townsendii</v>
          </cell>
          <cell r="H132" t="str">
            <v>PreservedSpecimen</v>
          </cell>
          <cell r="J132" t="str">
            <v>NA</v>
          </cell>
          <cell r="K132" t="str">
            <v>USA</v>
          </cell>
          <cell r="L132" t="str">
            <v>Fay, K. and Moore, D.</v>
          </cell>
          <cell r="M132" t="str">
            <v>29-Mar-07</v>
          </cell>
          <cell r="N132">
            <v>2645</v>
          </cell>
          <cell r="O132" t="str">
            <v>LEPTO</v>
          </cell>
          <cell r="P132">
            <v>2</v>
          </cell>
          <cell r="Q132">
            <v>1</v>
          </cell>
          <cell r="R132">
            <v>86</v>
          </cell>
          <cell r="S132">
            <v>1</v>
          </cell>
          <cell r="T132">
            <v>0</v>
          </cell>
          <cell r="U132">
            <v>0</v>
          </cell>
          <cell r="V132" t="str">
            <v>Hot Sulphur Springs, 7665'</v>
          </cell>
          <cell r="W132" t="str">
            <v>PreservedSpecimen</v>
          </cell>
          <cell r="X132">
            <v>40.073042000000001</v>
          </cell>
          <cell r="Y132">
            <v>-106.102799</v>
          </cell>
          <cell r="Z132" t="str">
            <v xml:space="preserve"> </v>
          </cell>
          <cell r="AA132">
            <v>4</v>
          </cell>
        </row>
        <row r="133">
          <cell r="A133">
            <v>5041</v>
          </cell>
          <cell r="B133" t="str">
            <v>CO</v>
          </cell>
          <cell r="C133" t="str">
            <v xml:space="preserve"> </v>
          </cell>
          <cell r="D133">
            <v>0</v>
          </cell>
          <cell r="E133" t="str">
            <v>Kairsten's PC;</v>
          </cell>
          <cell r="F133" t="str">
            <v>UCM:Mamm:7916</v>
          </cell>
          <cell r="G133" t="str">
            <v>townsendii</v>
          </cell>
          <cell r="H133" t="str">
            <v>PreservedSpecimen</v>
          </cell>
          <cell r="J133" t="str">
            <v>NA</v>
          </cell>
          <cell r="K133" t="str">
            <v>USA</v>
          </cell>
          <cell r="L133" t="str">
            <v>Fay, K. and Moore, D.</v>
          </cell>
          <cell r="M133" t="str">
            <v>4-Feb-08</v>
          </cell>
          <cell r="N133">
            <v>2957</v>
          </cell>
          <cell r="O133" t="str">
            <v>LEPTO</v>
          </cell>
          <cell r="P133">
            <v>2</v>
          </cell>
          <cell r="Q133">
            <v>1</v>
          </cell>
          <cell r="R133">
            <v>86</v>
          </cell>
          <cell r="S133">
            <v>1</v>
          </cell>
          <cell r="T133">
            <v>0</v>
          </cell>
          <cell r="U133">
            <v>0</v>
          </cell>
          <cell r="V133" t="str">
            <v>Coventry, 6800'</v>
          </cell>
          <cell r="W133" t="str">
            <v>PreservedSpecimen</v>
          </cell>
          <cell r="X133">
            <v>40.521752999999997</v>
          </cell>
          <cell r="Y133">
            <v>-105.08716099999999</v>
          </cell>
          <cell r="Z133" t="str">
            <v xml:space="preserve"> </v>
          </cell>
          <cell r="AA133">
            <v>4</v>
          </cell>
        </row>
        <row r="134">
          <cell r="A134">
            <v>5216</v>
          </cell>
          <cell r="B134" t="str">
            <v>WY</v>
          </cell>
          <cell r="C134" t="str">
            <v xml:space="preserve"> </v>
          </cell>
          <cell r="D134">
            <v>0</v>
          </cell>
          <cell r="E134" t="str">
            <v>Kairsten's PC;</v>
          </cell>
          <cell r="F134" t="str">
            <v>UWYMV:Mamm:4262</v>
          </cell>
          <cell r="G134" t="str">
            <v xml:space="preserve"> </v>
          </cell>
          <cell r="H134" t="str">
            <v>PreservedSpecimen</v>
          </cell>
          <cell r="J134" t="str">
            <v>NA</v>
          </cell>
          <cell r="K134" t="str">
            <v>USA</v>
          </cell>
          <cell r="L134" t="str">
            <v>Wommack, E. and Berry, T.</v>
          </cell>
          <cell r="M134" t="str">
            <v>12 Dec 1980</v>
          </cell>
          <cell r="N134">
            <v>29567</v>
          </cell>
          <cell r="O134" t="str">
            <v>LEPTO</v>
          </cell>
          <cell r="P134">
            <v>2</v>
          </cell>
          <cell r="Q134">
            <v>1</v>
          </cell>
          <cell r="R134">
            <v>86</v>
          </cell>
          <cell r="S134">
            <v>1</v>
          </cell>
          <cell r="T134">
            <v>0</v>
          </cell>
          <cell r="U134">
            <v>0</v>
          </cell>
          <cell r="V134" t="str">
            <v>S Rock River</v>
          </cell>
          <cell r="W134" t="str">
            <v>PreservedSpecimen</v>
          </cell>
          <cell r="X134">
            <v>41.741356000000003</v>
          </cell>
          <cell r="Y134">
            <v>-105.97472500000001</v>
          </cell>
          <cell r="Z134" t="str">
            <v xml:space="preserve"> </v>
          </cell>
          <cell r="AA134">
            <v>4</v>
          </cell>
        </row>
        <row r="135">
          <cell r="A135">
            <v>5225</v>
          </cell>
          <cell r="B135" t="str">
            <v>WY</v>
          </cell>
          <cell r="C135" t="str">
            <v xml:space="preserve"> </v>
          </cell>
          <cell r="D135">
            <v>0</v>
          </cell>
          <cell r="E135" t="str">
            <v>Kairsten's PC;</v>
          </cell>
          <cell r="F135" t="str">
            <v>UWYMV:Mamm:2990</v>
          </cell>
          <cell r="G135" t="str">
            <v xml:space="preserve"> </v>
          </cell>
          <cell r="H135" t="str">
            <v>PreservedSpecimen</v>
          </cell>
          <cell r="J135" t="str">
            <v>NA</v>
          </cell>
          <cell r="K135" t="str">
            <v>USA</v>
          </cell>
          <cell r="L135" t="str">
            <v>Wommack, E. and Berry, T.</v>
          </cell>
          <cell r="M135" t="str">
            <v>4 Jan 1969</v>
          </cell>
          <cell r="N135">
            <v>25207</v>
          </cell>
          <cell r="O135" t="str">
            <v>LEPTO</v>
          </cell>
          <cell r="P135">
            <v>1</v>
          </cell>
          <cell r="Q135">
            <v>1</v>
          </cell>
          <cell r="R135">
            <v>85</v>
          </cell>
          <cell r="S135">
            <v>1</v>
          </cell>
          <cell r="T135">
            <v>0</v>
          </cell>
          <cell r="U135">
            <v>0</v>
          </cell>
          <cell r="V135" t="str">
            <v>Shell area</v>
          </cell>
          <cell r="W135" t="str">
            <v>PreservedSpecimen</v>
          </cell>
          <cell r="X135">
            <v>44.535516000000001</v>
          </cell>
          <cell r="Y135">
            <v>-107.779813</v>
          </cell>
          <cell r="Z135" t="str">
            <v xml:space="preserve"> </v>
          </cell>
          <cell r="AA135">
            <v>1</v>
          </cell>
        </row>
        <row r="136">
          <cell r="A136">
            <v>5043</v>
          </cell>
          <cell r="B136" t="str">
            <v>CO</v>
          </cell>
          <cell r="C136" t="str">
            <v xml:space="preserve"> </v>
          </cell>
          <cell r="D136">
            <v>0</v>
          </cell>
          <cell r="E136" t="str">
            <v>Kairsten's PC;</v>
          </cell>
          <cell r="F136" t="str">
            <v>UCM:Mamm:7917</v>
          </cell>
          <cell r="G136" t="str">
            <v>townsendii</v>
          </cell>
          <cell r="H136" t="str">
            <v>PreservedSpecimen</v>
          </cell>
          <cell r="J136" t="str">
            <v>NA</v>
          </cell>
          <cell r="K136" t="str">
            <v>USA</v>
          </cell>
          <cell r="L136" t="str">
            <v>Fay, K. and Moore, D.</v>
          </cell>
          <cell r="M136" t="str">
            <v>5-Feb-08</v>
          </cell>
          <cell r="N136">
            <v>2958</v>
          </cell>
          <cell r="O136" t="str">
            <v>LEPTO</v>
          </cell>
          <cell r="P136">
            <v>2</v>
          </cell>
          <cell r="Q136">
            <v>1</v>
          </cell>
          <cell r="R136">
            <v>86</v>
          </cell>
          <cell r="S136">
            <v>0</v>
          </cell>
          <cell r="T136">
            <v>1</v>
          </cell>
          <cell r="U136">
            <v>0</v>
          </cell>
          <cell r="V136" t="str">
            <v>Coventry, 6800'</v>
          </cell>
          <cell r="W136" t="str">
            <v>PreservedSpecimen</v>
          </cell>
          <cell r="X136">
            <v>40.521754000000001</v>
          </cell>
          <cell r="Y136">
            <v>-105.08716099999999</v>
          </cell>
          <cell r="Z136" t="str">
            <v xml:space="preserve"> </v>
          </cell>
          <cell r="AA136">
            <v>5</v>
          </cell>
        </row>
        <row r="137">
          <cell r="A137">
            <v>5119</v>
          </cell>
          <cell r="B137" t="str">
            <v>CO</v>
          </cell>
          <cell r="C137" t="str">
            <v xml:space="preserve"> </v>
          </cell>
          <cell r="D137">
            <v>0</v>
          </cell>
          <cell r="E137" t="str">
            <v>Kairsten's PC;</v>
          </cell>
          <cell r="F137" t="str">
            <v>UCM:Mamm:7918</v>
          </cell>
          <cell r="G137" t="str">
            <v>townsendii</v>
          </cell>
          <cell r="H137" t="str">
            <v>PreservedSpecimen</v>
          </cell>
          <cell r="J137" t="str">
            <v>NA</v>
          </cell>
          <cell r="K137" t="str">
            <v>USA</v>
          </cell>
          <cell r="L137" t="str">
            <v>Fay, K. and Moore, D.</v>
          </cell>
          <cell r="M137" t="str">
            <v>12-Feb-33</v>
          </cell>
          <cell r="N137">
            <v>12097</v>
          </cell>
          <cell r="O137" t="str">
            <v>LEPTO</v>
          </cell>
          <cell r="P137">
            <v>1</v>
          </cell>
          <cell r="Q137">
            <v>1</v>
          </cell>
          <cell r="R137">
            <v>85</v>
          </cell>
          <cell r="S137">
            <v>0</v>
          </cell>
          <cell r="T137">
            <v>1</v>
          </cell>
          <cell r="U137">
            <v>0</v>
          </cell>
          <cell r="V137" t="str">
            <v>Maher, 7000'</v>
          </cell>
          <cell r="W137" t="str">
            <v>PreservedSpecimen</v>
          </cell>
          <cell r="X137">
            <v>38.644987999999998</v>
          </cell>
          <cell r="Y137">
            <v>-107.58477999999999</v>
          </cell>
          <cell r="Z137" t="str">
            <v xml:space="preserve"> </v>
          </cell>
          <cell r="AA137">
            <v>2</v>
          </cell>
        </row>
        <row r="138">
          <cell r="A138">
            <v>5249</v>
          </cell>
          <cell r="B138" t="str">
            <v>WA</v>
          </cell>
          <cell r="C138" t="str">
            <v>Walla Walla</v>
          </cell>
          <cell r="D138">
            <v>0</v>
          </cell>
          <cell r="E138" t="str">
            <v>Kairsten's PC;</v>
          </cell>
          <cell r="F138" t="str">
            <v>UWBM 51243</v>
          </cell>
          <cell r="G138" t="str">
            <v xml:space="preserve"> </v>
          </cell>
          <cell r="H138" t="str">
            <v>PreservedSpecimen</v>
          </cell>
          <cell r="J138" t="str">
            <v>NA</v>
          </cell>
          <cell r="K138" t="str">
            <v>USA</v>
          </cell>
          <cell r="L138" t="str">
            <v>Fay, K. and Moore, D.</v>
          </cell>
          <cell r="M138" t="str">
            <v>7 Dec 1969</v>
          </cell>
          <cell r="N138">
            <v>27006</v>
          </cell>
          <cell r="O138" t="str">
            <v>LEPTO</v>
          </cell>
          <cell r="P138">
            <v>2</v>
          </cell>
          <cell r="Q138">
            <v>1</v>
          </cell>
          <cell r="R138">
            <v>86</v>
          </cell>
          <cell r="S138">
            <v>1</v>
          </cell>
          <cell r="T138">
            <v>0</v>
          </cell>
          <cell r="U138">
            <v>0</v>
          </cell>
          <cell r="V138" t="str">
            <v>Touchet, 5 mi SW; foothills above the Walla Walla River</v>
          </cell>
          <cell r="W138" t="str">
            <v>PreservedSpecimen</v>
          </cell>
          <cell r="X138">
            <v>45.988810600000001</v>
          </cell>
          <cell r="Y138">
            <v>-118.7446047</v>
          </cell>
          <cell r="Z138" t="str">
            <v xml:space="preserve"> </v>
          </cell>
          <cell r="AA138">
            <v>5</v>
          </cell>
        </row>
        <row r="139">
          <cell r="A139">
            <v>5250</v>
          </cell>
          <cell r="B139" t="str">
            <v>WA</v>
          </cell>
          <cell r="C139" t="str">
            <v>Walla Walla</v>
          </cell>
          <cell r="D139">
            <v>0</v>
          </cell>
          <cell r="E139" t="str">
            <v>Kairsten's PC;</v>
          </cell>
          <cell r="F139" t="str">
            <v>UWBM 51244</v>
          </cell>
          <cell r="G139" t="str">
            <v xml:space="preserve"> </v>
          </cell>
          <cell r="H139" t="str">
            <v>PreservedSpecimen</v>
          </cell>
          <cell r="J139" t="str">
            <v>NA</v>
          </cell>
          <cell r="K139" t="str">
            <v>USA</v>
          </cell>
          <cell r="L139" t="str">
            <v>Fay, K. and Moore, D.</v>
          </cell>
          <cell r="M139" t="str">
            <v>7 Dec 1969</v>
          </cell>
          <cell r="N139">
            <v>27006</v>
          </cell>
          <cell r="O139" t="str">
            <v>LEPTO</v>
          </cell>
          <cell r="P139">
            <v>2</v>
          </cell>
          <cell r="Q139">
            <v>1</v>
          </cell>
          <cell r="R139">
            <v>86</v>
          </cell>
          <cell r="S139">
            <v>1</v>
          </cell>
          <cell r="T139">
            <v>0</v>
          </cell>
          <cell r="U139">
            <v>0</v>
          </cell>
          <cell r="V139" t="str">
            <v>Touchet, 5 mi SW; foothills above the Walla Walla River</v>
          </cell>
          <cell r="W139" t="str">
            <v>PreservedSpecimen</v>
          </cell>
          <cell r="X139">
            <v>45.988810600000001</v>
          </cell>
          <cell r="Y139">
            <v>-118.7446047</v>
          </cell>
          <cell r="Z139" t="str">
            <v xml:space="preserve"> </v>
          </cell>
          <cell r="AA139">
            <v>5</v>
          </cell>
        </row>
        <row r="140">
          <cell r="A140">
            <v>5251</v>
          </cell>
          <cell r="B140" t="str">
            <v>WA</v>
          </cell>
          <cell r="C140" t="str">
            <v>Walla Walla</v>
          </cell>
          <cell r="D140">
            <v>0</v>
          </cell>
          <cell r="E140" t="str">
            <v>Kairsten's PC;</v>
          </cell>
          <cell r="F140" t="str">
            <v>UWBM 51242</v>
          </cell>
          <cell r="G140" t="str">
            <v xml:space="preserve"> </v>
          </cell>
          <cell r="H140" t="str">
            <v>PreservedSpecimen</v>
          </cell>
          <cell r="J140" t="str">
            <v>NA</v>
          </cell>
          <cell r="K140" t="str">
            <v>USA</v>
          </cell>
          <cell r="L140" t="str">
            <v>Fay, K. and Moore, D.</v>
          </cell>
          <cell r="M140" t="str">
            <v>7 Dec 1969</v>
          </cell>
          <cell r="N140">
            <v>27006</v>
          </cell>
          <cell r="O140" t="str">
            <v>LEPTO</v>
          </cell>
          <cell r="P140">
            <v>2</v>
          </cell>
          <cell r="Q140">
            <v>1</v>
          </cell>
          <cell r="R140">
            <v>86</v>
          </cell>
          <cell r="S140">
            <v>0</v>
          </cell>
          <cell r="T140">
            <v>1</v>
          </cell>
          <cell r="U140">
            <v>0</v>
          </cell>
          <cell r="V140" t="str">
            <v>Touchet, 5 mi SW; foothills above the Walla Walla River</v>
          </cell>
          <cell r="W140" t="str">
            <v>PreservedSpecimen</v>
          </cell>
          <cell r="X140">
            <v>45.988810600000001</v>
          </cell>
          <cell r="Y140">
            <v>-118.7446047</v>
          </cell>
          <cell r="Z140" t="str">
            <v xml:space="preserve"> </v>
          </cell>
          <cell r="AA140">
            <v>5</v>
          </cell>
        </row>
        <row r="141">
          <cell r="A141">
            <v>5260</v>
          </cell>
          <cell r="B141" t="str">
            <v>OR</v>
          </cell>
          <cell r="C141" t="str">
            <v>Klamath Co.</v>
          </cell>
          <cell r="D141">
            <v>0</v>
          </cell>
          <cell r="E141" t="str">
            <v>Kairsten's PC;</v>
          </cell>
          <cell r="F141" t="str">
            <v>CAS MAM 17470</v>
          </cell>
          <cell r="G141" t="str">
            <v>townsendii</v>
          </cell>
          <cell r="H141" t="str">
            <v>PreservedSpecimen</v>
          </cell>
          <cell r="J141" t="str">
            <v>NA</v>
          </cell>
          <cell r="K141" t="str">
            <v>USA</v>
          </cell>
          <cell r="L141" t="str">
            <v>Fay, K. and Moore, D.</v>
          </cell>
          <cell r="M141" t="str">
            <v>2 Feb 1894</v>
          </cell>
          <cell r="N141">
            <v>-2158</v>
          </cell>
          <cell r="O141" t="str">
            <v>LEPTO</v>
          </cell>
          <cell r="P141">
            <v>1</v>
          </cell>
          <cell r="Q141">
            <v>1</v>
          </cell>
          <cell r="R141">
            <v>85</v>
          </cell>
          <cell r="S141">
            <v>1</v>
          </cell>
          <cell r="T141">
            <v>0</v>
          </cell>
          <cell r="U141">
            <v>0</v>
          </cell>
          <cell r="V141" t="str">
            <v>Upper Klamath Lake</v>
          </cell>
          <cell r="W141" t="str">
            <v>PreservedSpecimen</v>
          </cell>
          <cell r="X141">
            <v>42.402513373893157</v>
          </cell>
          <cell r="Y141">
            <v>-121.88586725926655</v>
          </cell>
          <cell r="AA141">
            <v>2</v>
          </cell>
        </row>
        <row r="142">
          <cell r="A142">
            <v>5264</v>
          </cell>
          <cell r="B142" t="str">
            <v>CA</v>
          </cell>
          <cell r="C142" t="str">
            <v>Modoc Co.</v>
          </cell>
          <cell r="D142">
            <v>0</v>
          </cell>
          <cell r="E142" t="str">
            <v>Kairsten's PC;</v>
          </cell>
          <cell r="F142" t="str">
            <v>CAS MAM 942</v>
          </cell>
          <cell r="G142" t="str">
            <v>townsendii</v>
          </cell>
          <cell r="H142" t="str">
            <v>PreservedSpecimen</v>
          </cell>
          <cell r="J142" t="str">
            <v>NA</v>
          </cell>
          <cell r="K142" t="str">
            <v>USA</v>
          </cell>
          <cell r="L142" t="str">
            <v>Fay, K. and Moore, D.</v>
          </cell>
          <cell r="M142" t="str">
            <v>10-Dec-13</v>
          </cell>
          <cell r="N142">
            <v>5093</v>
          </cell>
          <cell r="O142" t="str">
            <v>LEPTO</v>
          </cell>
          <cell r="P142">
            <v>1</v>
          </cell>
          <cell r="Q142">
            <v>1</v>
          </cell>
          <cell r="R142">
            <v>85</v>
          </cell>
          <cell r="S142">
            <v>1</v>
          </cell>
          <cell r="T142">
            <v>0</v>
          </cell>
          <cell r="U142">
            <v>0</v>
          </cell>
          <cell r="V142" t="str">
            <v>Warner Mountains</v>
          </cell>
          <cell r="W142" t="str">
            <v>PreservedSpecimen</v>
          </cell>
          <cell r="X142">
            <v>41.592787726472466</v>
          </cell>
          <cell r="Y142">
            <v>-120.22595557978616</v>
          </cell>
          <cell r="AA142">
            <v>2</v>
          </cell>
        </row>
        <row r="143">
          <cell r="A143">
            <v>5118</v>
          </cell>
          <cell r="B143" t="str">
            <v>CO</v>
          </cell>
          <cell r="C143" t="str">
            <v xml:space="preserve"> </v>
          </cell>
          <cell r="D143">
            <v>0</v>
          </cell>
          <cell r="E143" t="str">
            <v>Kairsten's PC;</v>
          </cell>
          <cell r="F143" t="str">
            <v>UCM:Mamm:7919</v>
          </cell>
          <cell r="G143" t="str">
            <v>townsendii</v>
          </cell>
          <cell r="H143" t="str">
            <v>PreservedSpecimen</v>
          </cell>
          <cell r="J143" t="str">
            <v>NA</v>
          </cell>
          <cell r="K143" t="str">
            <v>USA</v>
          </cell>
          <cell r="L143" t="str">
            <v>Fay, K. and Moore, D.</v>
          </cell>
          <cell r="M143" t="str">
            <v>14-Feb-33</v>
          </cell>
          <cell r="N143">
            <v>12099</v>
          </cell>
          <cell r="O143" t="str">
            <v>LEPTO</v>
          </cell>
          <cell r="P143">
            <v>1</v>
          </cell>
          <cell r="Q143">
            <v>1</v>
          </cell>
          <cell r="R143">
            <v>85</v>
          </cell>
          <cell r="S143">
            <v>0</v>
          </cell>
          <cell r="T143">
            <v>1</v>
          </cell>
          <cell r="U143">
            <v>0</v>
          </cell>
          <cell r="V143" t="str">
            <v>Maher, 7000'</v>
          </cell>
          <cell r="W143" t="str">
            <v>PreservedSpecimen</v>
          </cell>
          <cell r="X143">
            <v>38.644987999999998</v>
          </cell>
          <cell r="Y143">
            <v>-107.58477999999999</v>
          </cell>
          <cell r="Z143" t="str">
            <v xml:space="preserve"> </v>
          </cell>
          <cell r="AA143">
            <v>2</v>
          </cell>
        </row>
        <row r="144">
          <cell r="A144">
            <v>5121</v>
          </cell>
          <cell r="B144" t="str">
            <v>CO</v>
          </cell>
          <cell r="C144" t="str">
            <v xml:space="preserve"> </v>
          </cell>
          <cell r="D144">
            <v>0</v>
          </cell>
          <cell r="E144" t="str">
            <v>Kairsten's PC;</v>
          </cell>
          <cell r="F144" t="str">
            <v>UCM:Mamm:7920</v>
          </cell>
          <cell r="G144" t="str">
            <v>townsendii</v>
          </cell>
          <cell r="H144" t="str">
            <v>PreservedSpecimen</v>
          </cell>
          <cell r="J144" t="str">
            <v>NA</v>
          </cell>
          <cell r="K144" t="str">
            <v>USA</v>
          </cell>
          <cell r="L144" t="str">
            <v>Fay, K. and Moore, D.</v>
          </cell>
          <cell r="M144" t="str">
            <v>19-Feb-33</v>
          </cell>
          <cell r="N144">
            <v>12104</v>
          </cell>
          <cell r="O144" t="str">
            <v>LEPTO</v>
          </cell>
          <cell r="P144">
            <v>1</v>
          </cell>
          <cell r="Q144">
            <v>1</v>
          </cell>
          <cell r="R144">
            <v>85</v>
          </cell>
          <cell r="S144">
            <v>1</v>
          </cell>
          <cell r="T144">
            <v>0</v>
          </cell>
          <cell r="U144">
            <v>0</v>
          </cell>
          <cell r="V144" t="str">
            <v>Maher, 7000'</v>
          </cell>
          <cell r="W144" t="str">
            <v>PreservedSpecimen</v>
          </cell>
          <cell r="X144">
            <v>38.644989000000002</v>
          </cell>
          <cell r="Y144">
            <v>-107.58477999999999</v>
          </cell>
          <cell r="Z144" t="str">
            <v xml:space="preserve"> </v>
          </cell>
          <cell r="AA144">
            <v>2</v>
          </cell>
        </row>
        <row r="145">
          <cell r="A145">
            <v>5120</v>
          </cell>
          <cell r="B145" t="str">
            <v>CO</v>
          </cell>
          <cell r="C145" t="str">
            <v xml:space="preserve"> </v>
          </cell>
          <cell r="D145">
            <v>0</v>
          </cell>
          <cell r="E145" t="str">
            <v>Kairsten's PC;</v>
          </cell>
          <cell r="F145" t="str">
            <v>UCM:Mamm:7921</v>
          </cell>
          <cell r="G145" t="str">
            <v>townsendii</v>
          </cell>
          <cell r="H145" t="str">
            <v>PreservedSpecimen</v>
          </cell>
          <cell r="J145" t="str">
            <v>NA</v>
          </cell>
          <cell r="K145" t="str">
            <v>USA</v>
          </cell>
          <cell r="L145" t="str">
            <v>Fay, K. and Moore, D.</v>
          </cell>
          <cell r="M145" t="str">
            <v>19-Feb-33</v>
          </cell>
          <cell r="N145">
            <v>12104</v>
          </cell>
          <cell r="O145" t="str">
            <v>LEPTO</v>
          </cell>
          <cell r="P145">
            <v>1</v>
          </cell>
          <cell r="Q145">
            <v>1</v>
          </cell>
          <cell r="R145">
            <v>85</v>
          </cell>
          <cell r="S145">
            <v>0</v>
          </cell>
          <cell r="T145">
            <v>1</v>
          </cell>
          <cell r="U145">
            <v>0</v>
          </cell>
          <cell r="V145" t="str">
            <v>Maher, 7000'</v>
          </cell>
          <cell r="W145" t="str">
            <v>PreservedSpecimen</v>
          </cell>
          <cell r="X145">
            <v>38.644987999999998</v>
          </cell>
          <cell r="Y145">
            <v>-107.58479</v>
          </cell>
          <cell r="Z145" t="str">
            <v xml:space="preserve"> </v>
          </cell>
          <cell r="AA145">
            <v>2</v>
          </cell>
        </row>
        <row r="146">
          <cell r="A146">
            <v>5292</v>
          </cell>
          <cell r="B146" t="str">
            <v>WY</v>
          </cell>
          <cell r="C146" t="str">
            <v xml:space="preserve"> </v>
          </cell>
          <cell r="D146">
            <v>0</v>
          </cell>
          <cell r="E146" t="str">
            <v>Kairsten's PC;</v>
          </cell>
          <cell r="F146" t="str">
            <v>UWYMV:Mamm:2987</v>
          </cell>
          <cell r="G146" t="str">
            <v xml:space="preserve"> </v>
          </cell>
          <cell r="H146" t="str">
            <v>PreservedSpecimen</v>
          </cell>
          <cell r="J146" t="str">
            <v>NA</v>
          </cell>
          <cell r="K146" t="str">
            <v>USA</v>
          </cell>
          <cell r="L146" t="str">
            <v>Wommack, E. and Berry, T.</v>
          </cell>
          <cell r="M146" t="str">
            <v>30 Dec 1968</v>
          </cell>
          <cell r="N146">
            <v>25202</v>
          </cell>
          <cell r="O146" t="str">
            <v>LEPTO</v>
          </cell>
          <cell r="P146">
            <v>3</v>
          </cell>
          <cell r="Q146">
            <v>1</v>
          </cell>
          <cell r="R146">
            <v>85</v>
          </cell>
          <cell r="S146">
            <v>0</v>
          </cell>
          <cell r="T146">
            <v>1</v>
          </cell>
          <cell r="U146">
            <v>0</v>
          </cell>
          <cell r="V146" t="str">
            <v>Woods Landing</v>
          </cell>
          <cell r="W146" t="str">
            <v>PreservedSpecimen</v>
          </cell>
          <cell r="X146">
            <v>41.135334999999998</v>
          </cell>
          <cell r="Y146">
            <v>-105.997803</v>
          </cell>
          <cell r="Z146" t="str">
            <v xml:space="preserve"> </v>
          </cell>
          <cell r="AA146">
            <v>3</v>
          </cell>
        </row>
        <row r="147">
          <cell r="A147">
            <v>5293</v>
          </cell>
          <cell r="B147" t="str">
            <v>WY</v>
          </cell>
          <cell r="C147" t="str">
            <v xml:space="preserve"> </v>
          </cell>
          <cell r="D147">
            <v>0</v>
          </cell>
          <cell r="E147" t="str">
            <v>Kairsten's PC;</v>
          </cell>
          <cell r="F147" t="str">
            <v>UWYMV:Mamm:4197</v>
          </cell>
          <cell r="G147" t="str">
            <v xml:space="preserve"> </v>
          </cell>
          <cell r="H147" t="str">
            <v>PreservedSpecimen</v>
          </cell>
          <cell r="J147" t="str">
            <v>NA</v>
          </cell>
          <cell r="K147" t="str">
            <v>USA</v>
          </cell>
          <cell r="L147" t="str">
            <v>Wommack, E. and Berry, T.</v>
          </cell>
          <cell r="M147" t="str">
            <v>4 Dec 1980</v>
          </cell>
          <cell r="N147">
            <v>29559</v>
          </cell>
          <cell r="O147" t="str">
            <v>LEPTO</v>
          </cell>
          <cell r="P147">
            <v>1</v>
          </cell>
          <cell r="Q147">
            <v>1</v>
          </cell>
          <cell r="R147">
            <v>85</v>
          </cell>
          <cell r="S147">
            <v>0</v>
          </cell>
          <cell r="T147">
            <v>1</v>
          </cell>
          <cell r="U147">
            <v>0</v>
          </cell>
          <cell r="V147" t="str">
            <v>Woods Landing</v>
          </cell>
          <cell r="W147" t="str">
            <v>PreservedSpecimen</v>
          </cell>
          <cell r="X147">
            <v>41.135334999999998</v>
          </cell>
          <cell r="Y147">
            <v>-105.997803</v>
          </cell>
          <cell r="Z147" t="str">
            <v xml:space="preserve"> </v>
          </cell>
          <cell r="AA147">
            <v>2</v>
          </cell>
        </row>
        <row r="148">
          <cell r="A148">
            <v>5294</v>
          </cell>
          <cell r="B148" t="str">
            <v>WY</v>
          </cell>
          <cell r="C148" t="str">
            <v xml:space="preserve"> </v>
          </cell>
          <cell r="D148">
            <v>0</v>
          </cell>
          <cell r="E148" t="str">
            <v>Kairsten's PC;</v>
          </cell>
          <cell r="F148" t="str">
            <v>UWYMV:Mamm:2986</v>
          </cell>
          <cell r="G148" t="str">
            <v xml:space="preserve"> </v>
          </cell>
          <cell r="H148" t="str">
            <v>PreservedSpecimen</v>
          </cell>
          <cell r="J148" t="str">
            <v>NA</v>
          </cell>
          <cell r="K148" t="str">
            <v>USA</v>
          </cell>
          <cell r="L148" t="str">
            <v>Wommack, E. and Berry, T.</v>
          </cell>
          <cell r="M148" t="str">
            <v>30 Dec 1968</v>
          </cell>
          <cell r="N148">
            <v>25202</v>
          </cell>
          <cell r="O148" t="str">
            <v>LEPTO</v>
          </cell>
          <cell r="P148">
            <v>1</v>
          </cell>
          <cell r="Q148">
            <v>1</v>
          </cell>
          <cell r="R148">
            <v>85</v>
          </cell>
          <cell r="S148">
            <v>1</v>
          </cell>
          <cell r="T148">
            <v>0</v>
          </cell>
          <cell r="U148">
            <v>0</v>
          </cell>
          <cell r="V148" t="str">
            <v>Woods Landing</v>
          </cell>
          <cell r="W148" t="str">
            <v>PreservedSpecimen</v>
          </cell>
          <cell r="X148">
            <v>41.135336000000002</v>
          </cell>
          <cell r="Y148">
            <v>-105.997803</v>
          </cell>
          <cell r="Z148" t="str">
            <v xml:space="preserve"> </v>
          </cell>
          <cell r="AA148">
            <v>2</v>
          </cell>
        </row>
        <row r="149">
          <cell r="A149">
            <v>2085</v>
          </cell>
          <cell r="B149" t="str">
            <v>IO</v>
          </cell>
          <cell r="C149" t="str">
            <v>Johnson County</v>
          </cell>
          <cell r="D149">
            <v>0</v>
          </cell>
          <cell r="E149" t="str">
            <v>Lab computer</v>
          </cell>
          <cell r="F149" t="str">
            <v>UIMNH 9153</v>
          </cell>
          <cell r="G149" t="str">
            <v>campanius</v>
          </cell>
          <cell r="H149" t="str">
            <v>Lethal sampling</v>
          </cell>
          <cell r="I149">
            <v>0</v>
          </cell>
          <cell r="J149" t="str">
            <v>NA</v>
          </cell>
          <cell r="K149" t="str">
            <v>USA</v>
          </cell>
          <cell r="L149" t="str">
            <v>Fouts, EM &amp; Optiz, C.</v>
          </cell>
          <cell r="M149" t="str">
            <v>Dec 1, 1892</v>
          </cell>
          <cell r="N149">
            <v>-2586</v>
          </cell>
          <cell r="O149" t="str">
            <v>LEPTO</v>
          </cell>
          <cell r="P149">
            <v>3</v>
          </cell>
          <cell r="Q149">
            <v>1</v>
          </cell>
          <cell r="R149">
            <v>85</v>
          </cell>
          <cell r="S149">
            <v>0</v>
          </cell>
          <cell r="T149">
            <v>0</v>
          </cell>
          <cell r="U149">
            <v>1</v>
          </cell>
          <cell r="V149" t="str">
            <v>Moorson Township</v>
          </cell>
          <cell r="W149" t="str">
            <v>Museum record</v>
          </cell>
          <cell r="X149">
            <v>42.344151000068678</v>
          </cell>
          <cell r="Y149">
            <v>-92.673807999839312</v>
          </cell>
          <cell r="Z149" t="str">
            <v xml:space="preserve"> </v>
          </cell>
          <cell r="AA149">
            <v>3</v>
          </cell>
        </row>
        <row r="150">
          <cell r="A150">
            <v>5359</v>
          </cell>
          <cell r="B150" t="str">
            <v>CO</v>
          </cell>
          <cell r="C150" t="str">
            <v>El Paso</v>
          </cell>
          <cell r="D150">
            <v>0</v>
          </cell>
          <cell r="E150" t="str">
            <v>Kairsten's PC;</v>
          </cell>
          <cell r="F150" t="str">
            <v>LACM 93751</v>
          </cell>
          <cell r="G150" t="str">
            <v>townsendii</v>
          </cell>
          <cell r="H150" t="str">
            <v>PreservedSpecimen</v>
          </cell>
          <cell r="J150" t="str">
            <v>NA</v>
          </cell>
          <cell r="K150" t="str">
            <v>USA</v>
          </cell>
          <cell r="L150" t="str">
            <v>Dines, J.</v>
          </cell>
          <cell r="M150" t="str">
            <v>22-Dec-52</v>
          </cell>
          <cell r="N150">
            <v>19350</v>
          </cell>
          <cell r="O150" t="str">
            <v>LEPTO</v>
          </cell>
          <cell r="P150">
            <v>2</v>
          </cell>
          <cell r="Q150">
            <v>1</v>
          </cell>
          <cell r="R150">
            <v>86</v>
          </cell>
          <cell r="S150">
            <v>1</v>
          </cell>
          <cell r="T150">
            <v>0</v>
          </cell>
          <cell r="U150">
            <v>0</v>
          </cell>
          <cell r="V150" t="str">
            <v xml:space="preserve"> </v>
          </cell>
          <cell r="W150" t="str">
            <v>PreservedSpecimen</v>
          </cell>
          <cell r="X150">
            <v>38.910831999999999</v>
          </cell>
          <cell r="Y150">
            <v>-104.47233</v>
          </cell>
          <cell r="Z150" t="str">
            <v xml:space="preserve"> </v>
          </cell>
          <cell r="AA150">
            <v>4</v>
          </cell>
        </row>
        <row r="151">
          <cell r="A151">
            <v>5372</v>
          </cell>
          <cell r="B151" t="str">
            <v>SD</v>
          </cell>
          <cell r="C151" t="str">
            <v xml:space="preserve"> </v>
          </cell>
          <cell r="D151">
            <v>0</v>
          </cell>
          <cell r="E151" t="str">
            <v>Kairsten's PC;</v>
          </cell>
          <cell r="F151" t="str">
            <v>CAS MAM 17495</v>
          </cell>
          <cell r="G151" t="str">
            <v>campanius</v>
          </cell>
          <cell r="H151" t="str">
            <v>PreservedSpecimen</v>
          </cell>
          <cell r="J151" t="str">
            <v>NA</v>
          </cell>
          <cell r="K151" t="str">
            <v>USA</v>
          </cell>
          <cell r="L151" t="str">
            <v>Fay, K. and Moore, D.</v>
          </cell>
          <cell r="M151" t="str">
            <v>January. 1893</v>
          </cell>
          <cell r="N151">
            <v>-2541</v>
          </cell>
          <cell r="O151" t="str">
            <v>LEPTO</v>
          </cell>
          <cell r="P151">
            <v>1</v>
          </cell>
          <cell r="Q151">
            <v>1</v>
          </cell>
          <cell r="R151">
            <v>85</v>
          </cell>
          <cell r="S151">
            <v>0</v>
          </cell>
          <cell r="T151">
            <v>0</v>
          </cell>
          <cell r="U151">
            <v>1</v>
          </cell>
          <cell r="V151" t="str">
            <v xml:space="preserve"> </v>
          </cell>
          <cell r="W151" t="str">
            <v>PreservedSpecimen</v>
          </cell>
          <cell r="X151">
            <v>43.969515000000001</v>
          </cell>
          <cell r="Y151">
            <v>-99.901814000000002</v>
          </cell>
          <cell r="Z151" t="str">
            <v xml:space="preserve"> </v>
          </cell>
          <cell r="AA151">
            <v>2</v>
          </cell>
        </row>
        <row r="152">
          <cell r="A152">
            <v>5388</v>
          </cell>
          <cell r="B152" t="str">
            <v>WY</v>
          </cell>
          <cell r="C152" t="str">
            <v>Albany County</v>
          </cell>
          <cell r="D152">
            <v>0</v>
          </cell>
          <cell r="E152" t="str">
            <v>Kairsten's PC;</v>
          </cell>
          <cell r="F152" t="str">
            <v>UWYMV:Mamm:4198</v>
          </cell>
          <cell r="G152" t="str">
            <v xml:space="preserve"> </v>
          </cell>
          <cell r="H152" t="str">
            <v>PreservedSpecimen</v>
          </cell>
          <cell r="J152" t="str">
            <v>NA</v>
          </cell>
          <cell r="K152" t="str">
            <v>USA</v>
          </cell>
          <cell r="L152" t="str">
            <v>Wommack, E. and Berry, T.</v>
          </cell>
          <cell r="M152" t="str">
            <v>12 Dec 1980</v>
          </cell>
          <cell r="N152">
            <v>29567</v>
          </cell>
          <cell r="O152" t="str">
            <v>LEPTO</v>
          </cell>
          <cell r="P152">
            <v>2</v>
          </cell>
          <cell r="Q152">
            <v>1</v>
          </cell>
          <cell r="R152">
            <v>86</v>
          </cell>
          <cell r="S152">
            <v>0</v>
          </cell>
          <cell r="T152">
            <v>1</v>
          </cell>
          <cell r="U152">
            <v>0</v>
          </cell>
          <cell r="V152" t="str">
            <v xml:space="preserve"> </v>
          </cell>
          <cell r="W152" t="str">
            <v>PreservedSpecimen</v>
          </cell>
          <cell r="X152">
            <v>41.638447999999997</v>
          </cell>
          <cell r="Y152">
            <v>-105.59433900000001</v>
          </cell>
          <cell r="Z152" t="str">
            <v xml:space="preserve"> </v>
          </cell>
          <cell r="AA152">
            <v>4</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DA52-D372-4749-880D-596A2466A425}">
  <dimension ref="A1:AD197"/>
  <sheetViews>
    <sheetView tabSelected="1" topLeftCell="I1" workbookViewId="0">
      <selection activeCell="U64" sqref="U64"/>
    </sheetView>
  </sheetViews>
  <sheetFormatPr baseColWidth="10" defaultRowHeight="16"/>
  <cols>
    <col min="21" max="21" width="17.5" bestFit="1" customWidth="1"/>
  </cols>
  <sheetData>
    <row r="1" spans="1:3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c r="A2" s="1">
        <v>4468</v>
      </c>
      <c r="B2" s="1" t="s">
        <v>30</v>
      </c>
      <c r="C2" s="2" t="s">
        <v>31</v>
      </c>
      <c r="D2" s="1"/>
      <c r="E2" s="1"/>
      <c r="F2" s="1" t="s">
        <v>32</v>
      </c>
      <c r="G2" s="1" t="s">
        <v>33</v>
      </c>
      <c r="H2" s="1" t="s">
        <v>34</v>
      </c>
      <c r="I2" s="1" t="s">
        <v>35</v>
      </c>
      <c r="J2" s="1" t="s">
        <v>36</v>
      </c>
      <c r="K2" s="1" t="s">
        <v>37</v>
      </c>
      <c r="L2" s="1" t="s">
        <v>38</v>
      </c>
      <c r="M2" s="1">
        <v>1935</v>
      </c>
      <c r="N2" s="1">
        <v>1</v>
      </c>
      <c r="O2" s="1">
        <v>1</v>
      </c>
      <c r="P2" s="1">
        <v>1</v>
      </c>
      <c r="Q2" s="1">
        <v>0</v>
      </c>
      <c r="R2" s="1">
        <v>1</v>
      </c>
      <c r="S2" s="1">
        <v>0</v>
      </c>
      <c r="T2" s="1">
        <v>39.369771999999998</v>
      </c>
      <c r="U2" s="1">
        <v>-108.287752</v>
      </c>
      <c r="V2" s="1">
        <v>1</v>
      </c>
      <c r="W2" s="1"/>
      <c r="X2" s="1">
        <v>44.133335113525398</v>
      </c>
      <c r="Y2" s="1">
        <v>167</v>
      </c>
      <c r="Z2" s="1">
        <v>37</v>
      </c>
      <c r="AA2" s="1">
        <v>16</v>
      </c>
      <c r="AB2" s="1">
        <v>1602</v>
      </c>
      <c r="AC2" s="1">
        <v>997646.88590480003</v>
      </c>
      <c r="AD2" s="1">
        <v>9</v>
      </c>
    </row>
    <row r="3" spans="1:30">
      <c r="A3" s="1">
        <v>4469</v>
      </c>
      <c r="B3" s="1" t="s">
        <v>30</v>
      </c>
      <c r="C3" s="2" t="s">
        <v>31</v>
      </c>
      <c r="D3" s="1"/>
      <c r="E3" s="1"/>
      <c r="F3" s="1" t="s">
        <v>32</v>
      </c>
      <c r="G3" s="1" t="s">
        <v>33</v>
      </c>
      <c r="H3" s="1" t="s">
        <v>39</v>
      </c>
      <c r="I3" s="1" t="s">
        <v>35</v>
      </c>
      <c r="J3" s="1" t="s">
        <v>36</v>
      </c>
      <c r="K3" s="1" t="s">
        <v>37</v>
      </c>
      <c r="L3" s="1" t="s">
        <v>38</v>
      </c>
      <c r="M3" s="1">
        <v>1935</v>
      </c>
      <c r="N3" s="1">
        <v>1</v>
      </c>
      <c r="O3" s="1">
        <v>1</v>
      </c>
      <c r="P3" s="1">
        <v>1</v>
      </c>
      <c r="Q3" s="1">
        <v>1</v>
      </c>
      <c r="R3" s="1">
        <v>0</v>
      </c>
      <c r="S3" s="1">
        <v>0</v>
      </c>
      <c r="T3" s="1">
        <v>39.369773000000002</v>
      </c>
      <c r="U3" s="1">
        <v>-108.287752</v>
      </c>
      <c r="V3" s="1">
        <v>1</v>
      </c>
      <c r="W3" s="1"/>
      <c r="X3" s="1">
        <v>44.133335113525398</v>
      </c>
      <c r="Y3" s="1">
        <v>167</v>
      </c>
      <c r="Z3" s="1">
        <v>37</v>
      </c>
      <c r="AA3" s="1">
        <v>16</v>
      </c>
      <c r="AB3" s="1">
        <v>1602</v>
      </c>
      <c r="AC3" s="1">
        <v>997646.98053013405</v>
      </c>
      <c r="AD3" s="1">
        <v>9</v>
      </c>
    </row>
    <row r="4" spans="1:30">
      <c r="A4" s="1">
        <v>4470</v>
      </c>
      <c r="B4" s="1" t="s">
        <v>30</v>
      </c>
      <c r="C4" s="2" t="s">
        <v>31</v>
      </c>
      <c r="D4" s="1"/>
      <c r="E4" s="1"/>
      <c r="F4" s="1" t="s">
        <v>32</v>
      </c>
      <c r="G4" s="1" t="s">
        <v>33</v>
      </c>
      <c r="H4" s="1" t="s">
        <v>40</v>
      </c>
      <c r="I4" s="1" t="s">
        <v>35</v>
      </c>
      <c r="J4" s="1" t="s">
        <v>36</v>
      </c>
      <c r="K4" s="1" t="s">
        <v>37</v>
      </c>
      <c r="L4" s="1" t="s">
        <v>41</v>
      </c>
      <c r="M4" s="1">
        <v>1935</v>
      </c>
      <c r="N4" s="1">
        <v>1</v>
      </c>
      <c r="O4" s="1">
        <v>1</v>
      </c>
      <c r="P4" s="1">
        <v>1</v>
      </c>
      <c r="Q4" s="1">
        <v>0</v>
      </c>
      <c r="R4" s="1">
        <v>1</v>
      </c>
      <c r="S4" s="1">
        <v>0</v>
      </c>
      <c r="T4" s="1">
        <v>39.369774</v>
      </c>
      <c r="U4" s="1">
        <v>-108.287752</v>
      </c>
      <c r="V4" s="1">
        <v>1</v>
      </c>
      <c r="W4" s="1"/>
      <c r="X4" s="1">
        <v>44.133335113525398</v>
      </c>
      <c r="Y4" s="1">
        <v>167</v>
      </c>
      <c r="Z4" s="1">
        <v>37</v>
      </c>
      <c r="AA4" s="1">
        <v>16</v>
      </c>
      <c r="AB4" s="1">
        <v>1602</v>
      </c>
      <c r="AC4" s="1">
        <v>997647.07515547797</v>
      </c>
      <c r="AD4" s="1">
        <v>9</v>
      </c>
    </row>
    <row r="5" spans="1:30">
      <c r="A5" s="1">
        <v>4471</v>
      </c>
      <c r="B5" s="1" t="s">
        <v>30</v>
      </c>
      <c r="C5" s="2" t="s">
        <v>31</v>
      </c>
      <c r="D5" s="1"/>
      <c r="E5" s="1"/>
      <c r="F5" s="1" t="s">
        <v>32</v>
      </c>
      <c r="G5" s="1" t="s">
        <v>42</v>
      </c>
      <c r="H5" s="1" t="s">
        <v>43</v>
      </c>
      <c r="I5" s="1" t="s">
        <v>35</v>
      </c>
      <c r="J5" s="1" t="s">
        <v>36</v>
      </c>
      <c r="K5" s="1" t="s">
        <v>37</v>
      </c>
      <c r="L5" s="1" t="s">
        <v>44</v>
      </c>
      <c r="M5" s="1">
        <v>1935</v>
      </c>
      <c r="N5" s="1">
        <v>1</v>
      </c>
      <c r="O5" s="1">
        <v>1</v>
      </c>
      <c r="P5" s="1">
        <v>1</v>
      </c>
      <c r="Q5" s="1">
        <v>1</v>
      </c>
      <c r="R5" s="1">
        <v>0</v>
      </c>
      <c r="S5" s="1">
        <v>0</v>
      </c>
      <c r="T5" s="1">
        <v>37.670003999999999</v>
      </c>
      <c r="U5" s="1">
        <v>-106.639764</v>
      </c>
      <c r="V5" s="1">
        <v>1</v>
      </c>
      <c r="W5" s="1"/>
      <c r="X5" s="1">
        <v>98.866668701171903</v>
      </c>
      <c r="Y5" s="1">
        <v>182</v>
      </c>
      <c r="Z5" s="1">
        <v>42</v>
      </c>
      <c r="AA5" s="1">
        <v>35</v>
      </c>
      <c r="AB5" s="1">
        <v>2499</v>
      </c>
      <c r="AC5" s="1">
        <v>930763.452929719</v>
      </c>
      <c r="AD5" s="1">
        <v>34</v>
      </c>
    </row>
    <row r="6" spans="1:30">
      <c r="A6" s="1">
        <v>4604</v>
      </c>
      <c r="B6" s="1" t="s">
        <v>30</v>
      </c>
      <c r="C6" s="2" t="s">
        <v>31</v>
      </c>
      <c r="D6" s="1"/>
      <c r="E6" s="1"/>
      <c r="F6" s="1" t="s">
        <v>32</v>
      </c>
      <c r="G6" s="1" t="s">
        <v>45</v>
      </c>
      <c r="H6" s="1" t="s">
        <v>46</v>
      </c>
      <c r="I6" s="1" t="s">
        <v>35</v>
      </c>
      <c r="J6" s="1" t="s">
        <v>36</v>
      </c>
      <c r="K6" s="1" t="s">
        <v>37</v>
      </c>
      <c r="L6" s="1" t="s">
        <v>47</v>
      </c>
      <c r="M6" s="1">
        <v>1911</v>
      </c>
      <c r="N6" s="1">
        <v>1</v>
      </c>
      <c r="O6" s="1">
        <v>1</v>
      </c>
      <c r="P6" s="1">
        <v>1</v>
      </c>
      <c r="Q6" s="1">
        <v>0</v>
      </c>
      <c r="R6" s="1">
        <v>1</v>
      </c>
      <c r="S6" s="1">
        <v>0</v>
      </c>
      <c r="T6" s="1">
        <v>44.324325999999999</v>
      </c>
      <c r="U6" s="1">
        <v>-117.944647</v>
      </c>
      <c r="V6" s="1">
        <v>1</v>
      </c>
      <c r="W6" s="1"/>
      <c r="X6" s="1">
        <v>73.133331298828097</v>
      </c>
      <c r="Y6" s="1">
        <v>153</v>
      </c>
      <c r="Z6" s="1">
        <v>37</v>
      </c>
      <c r="AA6" s="1">
        <v>32</v>
      </c>
      <c r="AB6" s="1">
        <v>1153</v>
      </c>
      <c r="AC6" s="1">
        <v>440580.35897330003</v>
      </c>
      <c r="AD6" s="1">
        <v>9</v>
      </c>
    </row>
    <row r="7" spans="1:30">
      <c r="A7" s="1">
        <v>4605</v>
      </c>
      <c r="B7" s="1" t="s">
        <v>30</v>
      </c>
      <c r="C7" s="2" t="s">
        <v>31</v>
      </c>
      <c r="D7" s="1"/>
      <c r="E7" s="1"/>
      <c r="F7" s="1" t="s">
        <v>32</v>
      </c>
      <c r="G7" s="1" t="s">
        <v>45</v>
      </c>
      <c r="H7" s="1" t="s">
        <v>48</v>
      </c>
      <c r="I7" s="1" t="s">
        <v>35</v>
      </c>
      <c r="J7" s="1" t="s">
        <v>36</v>
      </c>
      <c r="K7" s="1" t="s">
        <v>37</v>
      </c>
      <c r="L7" s="1" t="s">
        <v>49</v>
      </c>
      <c r="M7" s="1">
        <v>1912</v>
      </c>
      <c r="N7" s="1">
        <v>1</v>
      </c>
      <c r="O7" s="1">
        <v>2</v>
      </c>
      <c r="P7" s="1" t="s">
        <v>50</v>
      </c>
      <c r="Q7" s="1">
        <v>1</v>
      </c>
      <c r="R7" s="1">
        <v>0</v>
      </c>
      <c r="S7" s="1">
        <v>0</v>
      </c>
      <c r="T7" s="1">
        <v>44.324326999999997</v>
      </c>
      <c r="U7" s="1">
        <v>-117.944647</v>
      </c>
      <c r="V7" s="1">
        <v>1</v>
      </c>
      <c r="W7" s="1"/>
      <c r="X7" s="1">
        <v>73.133331298828097</v>
      </c>
      <c r="Y7" s="1">
        <v>153</v>
      </c>
      <c r="Z7" s="1">
        <v>37</v>
      </c>
      <c r="AA7" s="1">
        <v>32</v>
      </c>
      <c r="AB7" s="1">
        <v>1153</v>
      </c>
      <c r="AC7" s="1">
        <v>440580.30599867599</v>
      </c>
      <c r="AD7" s="1">
        <v>9</v>
      </c>
    </row>
    <row r="8" spans="1:30">
      <c r="A8" s="1">
        <v>4623</v>
      </c>
      <c r="B8" s="1" t="s">
        <v>30</v>
      </c>
      <c r="C8" s="2" t="s">
        <v>31</v>
      </c>
      <c r="D8" s="1"/>
      <c r="E8" s="1"/>
      <c r="F8" s="1" t="s">
        <v>32</v>
      </c>
      <c r="G8" s="1" t="s">
        <v>51</v>
      </c>
      <c r="H8" s="1" t="s">
        <v>52</v>
      </c>
      <c r="I8" s="1" t="s">
        <v>35</v>
      </c>
      <c r="J8" s="1" t="s">
        <v>36</v>
      </c>
      <c r="K8" s="1" t="s">
        <v>37</v>
      </c>
      <c r="L8" s="1" t="s">
        <v>53</v>
      </c>
      <c r="M8" s="1">
        <v>1926</v>
      </c>
      <c r="N8" s="1">
        <v>1</v>
      </c>
      <c r="O8" s="1">
        <v>1</v>
      </c>
      <c r="P8" s="1">
        <v>1</v>
      </c>
      <c r="Q8" s="1">
        <v>0</v>
      </c>
      <c r="R8" s="1">
        <v>1</v>
      </c>
      <c r="S8" s="1">
        <v>0</v>
      </c>
      <c r="T8" s="1">
        <v>48.412210999999999</v>
      </c>
      <c r="U8" s="1">
        <v>-97.410634000000002</v>
      </c>
      <c r="V8" s="1">
        <v>1</v>
      </c>
      <c r="W8" s="1"/>
      <c r="X8" s="1">
        <v>103.800003051758</v>
      </c>
      <c r="Y8" s="1">
        <v>122</v>
      </c>
      <c r="Z8" s="1">
        <v>24</v>
      </c>
      <c r="AA8" s="1">
        <v>60</v>
      </c>
      <c r="AB8" s="1">
        <v>251</v>
      </c>
      <c r="AC8" s="1">
        <v>997566.54872634995</v>
      </c>
      <c r="AD8" s="1">
        <v>56</v>
      </c>
    </row>
    <row r="9" spans="1:30">
      <c r="A9" s="1">
        <v>4627</v>
      </c>
      <c r="B9" s="1" t="s">
        <v>30</v>
      </c>
      <c r="C9" s="2" t="s">
        <v>31</v>
      </c>
      <c r="D9" s="1"/>
      <c r="E9" s="1"/>
      <c r="F9" s="1" t="s">
        <v>32</v>
      </c>
      <c r="G9" s="1" t="s">
        <v>54</v>
      </c>
      <c r="H9" s="1" t="s">
        <v>55</v>
      </c>
      <c r="I9" s="1" t="s">
        <v>35</v>
      </c>
      <c r="J9" s="1" t="s">
        <v>36</v>
      </c>
      <c r="K9" s="1" t="s">
        <v>37</v>
      </c>
      <c r="L9" s="1" t="s">
        <v>56</v>
      </c>
      <c r="M9" s="1">
        <v>1931</v>
      </c>
      <c r="N9" s="1">
        <v>1</v>
      </c>
      <c r="O9" s="1">
        <v>1</v>
      </c>
      <c r="P9" s="1">
        <v>1</v>
      </c>
      <c r="Q9" s="1">
        <v>0</v>
      </c>
      <c r="R9" s="1">
        <v>1</v>
      </c>
      <c r="S9" s="1">
        <v>0</v>
      </c>
      <c r="T9" s="1">
        <v>41.260773999999998</v>
      </c>
      <c r="U9" s="1">
        <v>-111.769938</v>
      </c>
      <c r="V9" s="1">
        <v>1</v>
      </c>
      <c r="W9" s="1"/>
      <c r="X9" s="1">
        <v>105.666664123535</v>
      </c>
      <c r="Y9" s="1">
        <v>154</v>
      </c>
      <c r="Z9" s="1">
        <v>35</v>
      </c>
      <c r="AA9" s="1">
        <v>29</v>
      </c>
      <c r="AB9" s="1">
        <v>1506</v>
      </c>
      <c r="AC9" s="1">
        <v>920280.306077527</v>
      </c>
      <c r="AD9" s="1">
        <v>36</v>
      </c>
    </row>
    <row r="10" spans="1:30">
      <c r="A10" s="1">
        <v>4570</v>
      </c>
      <c r="B10" s="1" t="s">
        <v>30</v>
      </c>
      <c r="C10" s="2" t="s">
        <v>31</v>
      </c>
      <c r="D10" s="1"/>
      <c r="E10" s="1"/>
      <c r="F10" s="1" t="s">
        <v>32</v>
      </c>
      <c r="G10" s="1"/>
      <c r="H10" s="1" t="s">
        <v>57</v>
      </c>
      <c r="I10" s="1" t="s">
        <v>35</v>
      </c>
      <c r="J10" s="1" t="s">
        <v>36</v>
      </c>
      <c r="K10" s="1" t="s">
        <v>37</v>
      </c>
      <c r="L10" s="1" t="s">
        <v>58</v>
      </c>
      <c r="M10" s="1">
        <v>1908</v>
      </c>
      <c r="N10" s="1">
        <v>2</v>
      </c>
      <c r="O10" s="1">
        <v>3</v>
      </c>
      <c r="P10" s="1">
        <v>5</v>
      </c>
      <c r="Q10" s="1">
        <v>0</v>
      </c>
      <c r="R10" s="1">
        <v>1</v>
      </c>
      <c r="S10" s="1">
        <v>0</v>
      </c>
      <c r="T10" s="1">
        <v>37.20496</v>
      </c>
      <c r="U10" s="1">
        <v>-105.50054799999999</v>
      </c>
      <c r="V10" s="1">
        <v>1</v>
      </c>
      <c r="W10" s="1"/>
      <c r="X10" s="1">
        <v>55.933334350585902</v>
      </c>
      <c r="Y10" s="1">
        <v>183</v>
      </c>
      <c r="Z10" s="1">
        <v>41</v>
      </c>
      <c r="AA10" s="1">
        <v>52</v>
      </c>
      <c r="AB10" s="1">
        <v>2377</v>
      </c>
      <c r="AC10" s="1">
        <v>965941.18201608502</v>
      </c>
      <c r="AD10" s="1">
        <v>9</v>
      </c>
    </row>
    <row r="11" spans="1:30">
      <c r="A11" s="1">
        <v>4571</v>
      </c>
      <c r="B11" s="1" t="s">
        <v>30</v>
      </c>
      <c r="C11" s="2" t="s">
        <v>31</v>
      </c>
      <c r="D11" s="1"/>
      <c r="E11" s="1"/>
      <c r="F11" s="1" t="s">
        <v>32</v>
      </c>
      <c r="G11" s="1" t="s">
        <v>59</v>
      </c>
      <c r="H11" s="1" t="s">
        <v>60</v>
      </c>
      <c r="I11" s="1" t="s">
        <v>35</v>
      </c>
      <c r="J11" s="1" t="s">
        <v>36</v>
      </c>
      <c r="K11" s="1" t="s">
        <v>37</v>
      </c>
      <c r="L11" s="1" t="s">
        <v>61</v>
      </c>
      <c r="M11" s="1">
        <v>1908</v>
      </c>
      <c r="N11" s="1">
        <v>2</v>
      </c>
      <c r="O11" s="1">
        <v>3</v>
      </c>
      <c r="P11" s="1">
        <v>5</v>
      </c>
      <c r="Q11" s="1">
        <v>1</v>
      </c>
      <c r="R11" s="1">
        <v>0</v>
      </c>
      <c r="S11" s="1">
        <v>0</v>
      </c>
      <c r="T11" s="1">
        <v>37.650891000000001</v>
      </c>
      <c r="U11" s="1">
        <v>-105.872992</v>
      </c>
      <c r="V11" s="1">
        <v>1</v>
      </c>
      <c r="W11" s="1"/>
      <c r="X11" s="1">
        <v>48.266666412353501</v>
      </c>
      <c r="Y11" s="1">
        <v>184</v>
      </c>
      <c r="Z11" s="1">
        <v>41</v>
      </c>
      <c r="AA11" s="1">
        <v>57</v>
      </c>
      <c r="AB11" s="1">
        <v>2306</v>
      </c>
      <c r="AC11" s="1">
        <v>975686.978412278</v>
      </c>
      <c r="AD11" s="1">
        <v>21</v>
      </c>
    </row>
    <row r="12" spans="1:30">
      <c r="A12" s="1">
        <v>4572</v>
      </c>
      <c r="B12" s="1" t="s">
        <v>30</v>
      </c>
      <c r="C12" s="2" t="s">
        <v>31</v>
      </c>
      <c r="D12" s="1"/>
      <c r="E12" s="1"/>
      <c r="F12" s="1" t="s">
        <v>32</v>
      </c>
      <c r="G12" s="1" t="s">
        <v>62</v>
      </c>
      <c r="H12" s="1" t="s">
        <v>63</v>
      </c>
      <c r="I12" s="1" t="s">
        <v>35</v>
      </c>
      <c r="J12" s="1" t="s">
        <v>36</v>
      </c>
      <c r="K12" s="1" t="s">
        <v>37</v>
      </c>
      <c r="L12" s="1" t="s">
        <v>64</v>
      </c>
      <c r="M12" s="1">
        <v>1907</v>
      </c>
      <c r="N12" s="1">
        <v>2</v>
      </c>
      <c r="O12" s="1">
        <v>3</v>
      </c>
      <c r="P12" s="1">
        <v>5</v>
      </c>
      <c r="Q12" s="1">
        <v>0</v>
      </c>
      <c r="R12" s="1">
        <v>1</v>
      </c>
      <c r="S12" s="1">
        <v>0</v>
      </c>
      <c r="T12" s="1">
        <v>38.248601000000001</v>
      </c>
      <c r="U12" s="1">
        <v>-105.94865799999999</v>
      </c>
      <c r="V12" s="1">
        <v>1</v>
      </c>
      <c r="W12" s="1"/>
      <c r="X12" s="1">
        <v>76.533332824707003</v>
      </c>
      <c r="Y12" s="1">
        <v>172</v>
      </c>
      <c r="Z12" s="1">
        <v>42</v>
      </c>
      <c r="AA12" s="1">
        <v>52</v>
      </c>
      <c r="AB12" s="1">
        <v>2434</v>
      </c>
      <c r="AC12" s="1">
        <v>1019124.50022681</v>
      </c>
      <c r="AD12" s="1">
        <v>8</v>
      </c>
    </row>
    <row r="13" spans="1:30">
      <c r="A13" s="1"/>
      <c r="B13" s="1" t="s">
        <v>30</v>
      </c>
      <c r="C13" s="2" t="s">
        <v>31</v>
      </c>
      <c r="D13" s="1" t="s">
        <v>65</v>
      </c>
      <c r="E13" s="1"/>
      <c r="F13" s="1" t="s">
        <v>32</v>
      </c>
      <c r="G13" s="1" t="s">
        <v>51</v>
      </c>
      <c r="H13" s="1" t="s">
        <v>66</v>
      </c>
      <c r="I13" s="1" t="s">
        <v>35</v>
      </c>
      <c r="J13" s="1" t="s">
        <v>67</v>
      </c>
      <c r="K13" s="1" t="s">
        <v>37</v>
      </c>
      <c r="L13" s="3">
        <v>12074</v>
      </c>
      <c r="M13" s="1">
        <v>1933</v>
      </c>
      <c r="N13" s="1">
        <v>1</v>
      </c>
      <c r="O13" s="1">
        <v>1</v>
      </c>
      <c r="P13" s="1">
        <v>1</v>
      </c>
      <c r="Q13" s="1">
        <v>1</v>
      </c>
      <c r="R13" s="1">
        <v>0</v>
      </c>
      <c r="S13" s="1">
        <v>0</v>
      </c>
      <c r="T13" s="1">
        <v>48.412210000000002</v>
      </c>
      <c r="U13" s="1">
        <v>-97.410629999999998</v>
      </c>
      <c r="V13" s="1"/>
      <c r="W13" s="1"/>
      <c r="X13" s="1"/>
      <c r="Y13" s="1"/>
      <c r="Z13" s="1"/>
      <c r="AA13" s="1"/>
      <c r="AB13" s="1"/>
      <c r="AC13" s="1"/>
      <c r="AD13" s="1"/>
    </row>
    <row r="14" spans="1:30">
      <c r="A14" s="1">
        <v>5372</v>
      </c>
      <c r="B14" s="1" t="s">
        <v>30</v>
      </c>
      <c r="C14" s="2" t="s">
        <v>31</v>
      </c>
      <c r="D14" s="1"/>
      <c r="E14" s="1"/>
      <c r="F14" s="1" t="s">
        <v>32</v>
      </c>
      <c r="G14" s="1"/>
      <c r="H14" s="1" t="s">
        <v>70</v>
      </c>
      <c r="I14" s="1" t="s">
        <v>68</v>
      </c>
      <c r="J14" s="1" t="s">
        <v>67</v>
      </c>
      <c r="K14" s="1" t="s">
        <v>69</v>
      </c>
      <c r="L14" s="1" t="s">
        <v>71</v>
      </c>
      <c r="M14" s="1">
        <v>1893</v>
      </c>
      <c r="N14" s="1">
        <v>1</v>
      </c>
      <c r="O14" s="1" t="str">
        <f t="shared" ref="O14:O17" si="0">IF(OR(P14=1,P14=2),"1",IF(OR(P14=4,P14=5),"3","2"))</f>
        <v>1</v>
      </c>
      <c r="P14" s="1">
        <f>VLOOKUP(A14,'[1]LEPUS ALL locations_Winter_only'!$A$2:$AA$152,27,FALSE)</f>
        <v>2</v>
      </c>
      <c r="Q14" s="1">
        <v>0</v>
      </c>
      <c r="R14" s="1">
        <v>0</v>
      </c>
      <c r="S14" s="1">
        <v>1</v>
      </c>
      <c r="T14" s="1">
        <v>43.969515000000001</v>
      </c>
      <c r="U14" s="1">
        <v>-99.901814000000002</v>
      </c>
      <c r="V14" s="1">
        <v>1</v>
      </c>
      <c r="W14" s="1"/>
      <c r="X14" s="1">
        <v>59.266666412353501</v>
      </c>
      <c r="Y14" s="1">
        <v>151</v>
      </c>
      <c r="Z14" s="1">
        <v>31</v>
      </c>
      <c r="AA14" s="1">
        <v>62</v>
      </c>
      <c r="AB14" s="1">
        <v>534</v>
      </c>
      <c r="AC14" s="1">
        <v>1210433.8899314101</v>
      </c>
      <c r="AD14" s="1">
        <v>5</v>
      </c>
    </row>
    <row r="15" spans="1:30">
      <c r="A15" s="1">
        <v>5264</v>
      </c>
      <c r="B15" s="1" t="s">
        <v>30</v>
      </c>
      <c r="C15" s="2" t="s">
        <v>31</v>
      </c>
      <c r="D15" s="1"/>
      <c r="E15" s="1"/>
      <c r="F15" s="1" t="s">
        <v>32</v>
      </c>
      <c r="G15" s="1" t="s">
        <v>72</v>
      </c>
      <c r="H15" s="1" t="s">
        <v>73</v>
      </c>
      <c r="I15" s="1" t="s">
        <v>68</v>
      </c>
      <c r="J15" s="1" t="s">
        <v>67</v>
      </c>
      <c r="K15" s="1" t="s">
        <v>69</v>
      </c>
      <c r="L15" s="1" t="s">
        <v>74</v>
      </c>
      <c r="M15" s="1">
        <v>1913</v>
      </c>
      <c r="N15" s="1">
        <v>1</v>
      </c>
      <c r="O15" s="1" t="str">
        <f t="shared" si="0"/>
        <v>1</v>
      </c>
      <c r="P15" s="1">
        <f>VLOOKUP(A15,'[1]LEPUS ALL locations_Winter_only'!$A$2:$AA$152,27,FALSE)</f>
        <v>2</v>
      </c>
      <c r="Q15" s="1">
        <v>1</v>
      </c>
      <c r="R15" s="1">
        <v>0</v>
      </c>
      <c r="S15" s="1">
        <v>0</v>
      </c>
      <c r="T15" s="1">
        <v>41.592787726472501</v>
      </c>
      <c r="U15" s="1">
        <v>-120.225955579786</v>
      </c>
      <c r="V15" s="1">
        <v>1</v>
      </c>
      <c r="W15" s="1"/>
      <c r="X15" s="1">
        <v>132.33332824707</v>
      </c>
      <c r="Y15" s="1">
        <v>154</v>
      </c>
      <c r="Z15" s="1">
        <v>42</v>
      </c>
      <c r="AA15" s="1">
        <v>38</v>
      </c>
      <c r="AB15" s="1">
        <v>1743</v>
      </c>
      <c r="AC15" s="1">
        <v>320709.30720895302</v>
      </c>
      <c r="AD15" s="1">
        <v>9</v>
      </c>
    </row>
    <row r="16" spans="1:30">
      <c r="A16" s="1">
        <v>5204</v>
      </c>
      <c r="B16" s="1" t="s">
        <v>30</v>
      </c>
      <c r="C16" s="2" t="s">
        <v>31</v>
      </c>
      <c r="D16" s="1"/>
      <c r="E16" s="1"/>
      <c r="F16" s="1" t="s">
        <v>32</v>
      </c>
      <c r="G16" s="1" t="s">
        <v>75</v>
      </c>
      <c r="H16" s="1" t="s">
        <v>76</v>
      </c>
      <c r="I16" s="1" t="s">
        <v>68</v>
      </c>
      <c r="J16" s="1" t="s">
        <v>67</v>
      </c>
      <c r="K16" s="1" t="s">
        <v>69</v>
      </c>
      <c r="L16" s="1" t="s">
        <v>77</v>
      </c>
      <c r="M16" s="1">
        <v>1894</v>
      </c>
      <c r="N16" s="1">
        <v>2</v>
      </c>
      <c r="O16" s="1" t="str">
        <f t="shared" si="0"/>
        <v>3</v>
      </c>
      <c r="P16" s="1">
        <f>VLOOKUP(A16,'[1]LEPUS ALL locations_Winter_only'!$A$2:$AA$152,27,FALSE)</f>
        <v>5</v>
      </c>
      <c r="Q16" s="1">
        <v>0</v>
      </c>
      <c r="R16" s="1">
        <v>1</v>
      </c>
      <c r="S16" s="1">
        <v>0</v>
      </c>
      <c r="T16" s="1">
        <v>46.720951732636401</v>
      </c>
      <c r="U16" s="1">
        <v>-117.19144771214199</v>
      </c>
      <c r="V16" s="1">
        <v>1</v>
      </c>
      <c r="W16" s="1"/>
      <c r="X16" s="1">
        <v>43.066665649414098</v>
      </c>
      <c r="Y16" s="1">
        <v>122</v>
      </c>
      <c r="Z16" s="1">
        <v>37</v>
      </c>
      <c r="AA16" s="1">
        <v>36</v>
      </c>
      <c r="AB16" s="1">
        <v>777</v>
      </c>
      <c r="AC16" s="1">
        <v>396224.32546505699</v>
      </c>
      <c r="AD16" s="1">
        <v>56</v>
      </c>
    </row>
    <row r="17" spans="1:30">
      <c r="A17" s="1">
        <v>5203</v>
      </c>
      <c r="B17" s="1" t="s">
        <v>30</v>
      </c>
      <c r="C17" s="2" t="s">
        <v>31</v>
      </c>
      <c r="D17" s="1"/>
      <c r="E17" s="1"/>
      <c r="F17" s="1" t="s">
        <v>32</v>
      </c>
      <c r="G17" s="1" t="s">
        <v>75</v>
      </c>
      <c r="H17" s="1" t="s">
        <v>78</v>
      </c>
      <c r="I17" s="1" t="s">
        <v>68</v>
      </c>
      <c r="J17" s="1" t="s">
        <v>67</v>
      </c>
      <c r="K17" s="1" t="s">
        <v>69</v>
      </c>
      <c r="L17" s="1" t="s">
        <v>77</v>
      </c>
      <c r="M17" s="1">
        <v>1894</v>
      </c>
      <c r="N17" s="1">
        <v>2</v>
      </c>
      <c r="O17" s="1" t="str">
        <f t="shared" si="0"/>
        <v>3</v>
      </c>
      <c r="P17" s="1">
        <f>VLOOKUP(A17,'[1]LEPUS ALL locations_Winter_only'!$A$2:$AA$152,27,FALSE)</f>
        <v>5</v>
      </c>
      <c r="Q17" s="1">
        <v>0</v>
      </c>
      <c r="R17" s="1">
        <v>1</v>
      </c>
      <c r="S17" s="1">
        <v>0</v>
      </c>
      <c r="T17" s="1">
        <v>46.730586798342102</v>
      </c>
      <c r="U17" s="1">
        <v>-117.195373345503</v>
      </c>
      <c r="V17" s="1">
        <v>1</v>
      </c>
      <c r="W17" s="1"/>
      <c r="X17" s="1">
        <v>40.466667175292997</v>
      </c>
      <c r="Y17" s="1">
        <v>122</v>
      </c>
      <c r="Z17" s="1">
        <v>37</v>
      </c>
      <c r="AA17" s="1">
        <v>38</v>
      </c>
      <c r="AB17" s="1">
        <v>768</v>
      </c>
      <c r="AC17" s="1">
        <v>395708.78082184203</v>
      </c>
      <c r="AD17" s="1">
        <v>56</v>
      </c>
    </row>
    <row r="18" spans="1:30">
      <c r="A18" s="1">
        <v>5130</v>
      </c>
      <c r="B18" s="1" t="s">
        <v>30</v>
      </c>
      <c r="C18" s="2" t="s">
        <v>31</v>
      </c>
      <c r="D18" s="1"/>
      <c r="E18" s="1"/>
      <c r="F18" s="1" t="s">
        <v>32</v>
      </c>
      <c r="G18" s="1" t="s">
        <v>79</v>
      </c>
      <c r="H18" s="1" t="s">
        <v>80</v>
      </c>
      <c r="I18" s="1" t="s">
        <v>81</v>
      </c>
      <c r="J18" s="1" t="s">
        <v>67</v>
      </c>
      <c r="K18" s="1" t="s">
        <v>37</v>
      </c>
      <c r="L18" s="1" t="s">
        <v>82</v>
      </c>
      <c r="M18" s="1">
        <v>1925</v>
      </c>
      <c r="N18" s="1">
        <v>1</v>
      </c>
      <c r="O18" s="1">
        <v>1</v>
      </c>
      <c r="P18" s="1">
        <v>1</v>
      </c>
      <c r="Q18" s="1">
        <v>0</v>
      </c>
      <c r="R18" s="1">
        <v>0</v>
      </c>
      <c r="S18" s="1">
        <v>1</v>
      </c>
      <c r="T18" s="1">
        <v>40.49194</v>
      </c>
      <c r="U18" s="1">
        <v>-107.25694</v>
      </c>
      <c r="V18" s="1">
        <v>1</v>
      </c>
      <c r="W18" s="1"/>
      <c r="X18" s="1">
        <v>120.93333435058599</v>
      </c>
      <c r="Y18" s="1">
        <v>174</v>
      </c>
      <c r="Z18" s="1">
        <v>38</v>
      </c>
      <c r="AA18" s="1">
        <v>10</v>
      </c>
      <c r="AB18" s="1">
        <v>1934</v>
      </c>
      <c r="AC18" s="1">
        <v>1150017.57067553</v>
      </c>
      <c r="AD18" s="1">
        <v>33</v>
      </c>
    </row>
    <row r="19" spans="1:30">
      <c r="A19" s="1">
        <v>5156</v>
      </c>
      <c r="B19" s="1" t="s">
        <v>30</v>
      </c>
      <c r="C19" s="2" t="s">
        <v>31</v>
      </c>
      <c r="D19" s="1"/>
      <c r="E19" s="1"/>
      <c r="F19" s="1" t="s">
        <v>32</v>
      </c>
      <c r="G19" s="1" t="s">
        <v>83</v>
      </c>
      <c r="H19" s="1" t="s">
        <v>84</v>
      </c>
      <c r="I19" s="1" t="s">
        <v>81</v>
      </c>
      <c r="J19" s="1" t="s">
        <v>67</v>
      </c>
      <c r="K19" s="1" t="s">
        <v>37</v>
      </c>
      <c r="L19" s="1" t="s">
        <v>85</v>
      </c>
      <c r="M19" s="1">
        <v>1938</v>
      </c>
      <c r="N19" s="1">
        <v>1</v>
      </c>
      <c r="O19" s="1">
        <v>1</v>
      </c>
      <c r="P19" s="1">
        <v>2</v>
      </c>
      <c r="Q19" s="1">
        <v>1</v>
      </c>
      <c r="R19" s="1">
        <v>0</v>
      </c>
      <c r="S19" s="1">
        <v>0</v>
      </c>
      <c r="T19" s="1">
        <v>39.550052000000001</v>
      </c>
      <c r="U19" s="1">
        <v>-105.78206900000001</v>
      </c>
      <c r="V19" s="1">
        <v>1</v>
      </c>
      <c r="W19" s="1"/>
      <c r="X19" s="1">
        <v>186.53334045410199</v>
      </c>
      <c r="Y19" s="1">
        <v>128</v>
      </c>
      <c r="Z19" s="1">
        <v>37</v>
      </c>
      <c r="AA19" s="1">
        <v>16</v>
      </c>
      <c r="AB19" s="1">
        <v>3502</v>
      </c>
      <c r="AC19" s="1">
        <v>1139076.3879492499</v>
      </c>
      <c r="AD19" s="1">
        <v>13</v>
      </c>
    </row>
    <row r="20" spans="1:30">
      <c r="A20" s="1">
        <v>5039</v>
      </c>
      <c r="B20" s="1" t="s">
        <v>30</v>
      </c>
      <c r="C20" s="2" t="s">
        <v>31</v>
      </c>
      <c r="D20" s="1"/>
      <c r="E20" s="1"/>
      <c r="F20" s="1" t="s">
        <v>32</v>
      </c>
      <c r="G20" s="1" t="s">
        <v>86</v>
      </c>
      <c r="H20" s="1" t="s">
        <v>87</v>
      </c>
      <c r="I20" s="1" t="s">
        <v>81</v>
      </c>
      <c r="J20" s="1" t="s">
        <v>67</v>
      </c>
      <c r="K20" s="1" t="s">
        <v>37</v>
      </c>
      <c r="L20" s="1" t="s">
        <v>88</v>
      </c>
      <c r="M20" s="1">
        <v>1938</v>
      </c>
      <c r="N20" s="1">
        <v>1</v>
      </c>
      <c r="O20" s="1">
        <v>1</v>
      </c>
      <c r="P20" s="1">
        <v>1</v>
      </c>
      <c r="Q20" s="1">
        <v>1</v>
      </c>
      <c r="R20" s="1">
        <v>0</v>
      </c>
      <c r="S20" s="1">
        <v>0</v>
      </c>
      <c r="T20" s="1">
        <v>40.5625</v>
      </c>
      <c r="U20" s="1">
        <v>-106.44389</v>
      </c>
      <c r="V20" s="1">
        <v>1</v>
      </c>
      <c r="W20" s="1"/>
      <c r="X20" s="1">
        <v>129.46665954589801</v>
      </c>
      <c r="Y20" s="1">
        <v>166</v>
      </c>
      <c r="Z20" s="1">
        <v>41</v>
      </c>
      <c r="AA20" s="1">
        <v>12</v>
      </c>
      <c r="AB20" s="1">
        <v>2502</v>
      </c>
      <c r="AC20" s="1">
        <v>1195217.3444185699</v>
      </c>
      <c r="AD20" s="1">
        <v>16</v>
      </c>
    </row>
    <row r="21" spans="1:30">
      <c r="A21" s="1">
        <v>5144</v>
      </c>
      <c r="B21" s="1" t="s">
        <v>30</v>
      </c>
      <c r="C21" s="2" t="s">
        <v>31</v>
      </c>
      <c r="D21" s="1"/>
      <c r="E21" s="1"/>
      <c r="F21" s="1" t="s">
        <v>32</v>
      </c>
      <c r="G21" s="1" t="s">
        <v>83</v>
      </c>
      <c r="H21" s="1" t="s">
        <v>89</v>
      </c>
      <c r="I21" s="1" t="s">
        <v>81</v>
      </c>
      <c r="J21" s="1" t="s">
        <v>67</v>
      </c>
      <c r="K21" s="1" t="s">
        <v>37</v>
      </c>
      <c r="L21" s="1" t="s">
        <v>90</v>
      </c>
      <c r="M21" s="1">
        <v>1938</v>
      </c>
      <c r="N21" s="1">
        <v>1</v>
      </c>
      <c r="O21" s="1">
        <v>2</v>
      </c>
      <c r="P21" s="1">
        <v>2</v>
      </c>
      <c r="Q21" s="1">
        <v>0</v>
      </c>
      <c r="R21" s="1">
        <v>0</v>
      </c>
      <c r="S21" s="1">
        <v>1</v>
      </c>
      <c r="T21" s="1">
        <v>39.550049999999999</v>
      </c>
      <c r="U21" s="1">
        <v>-105.782066</v>
      </c>
      <c r="V21" s="1">
        <v>1</v>
      </c>
      <c r="W21" s="1"/>
      <c r="X21" s="1">
        <v>186.53334045410199</v>
      </c>
      <c r="Y21" s="1">
        <v>128</v>
      </c>
      <c r="Z21" s="1">
        <v>37</v>
      </c>
      <c r="AA21" s="1">
        <v>16</v>
      </c>
      <c r="AB21" s="1">
        <v>3502</v>
      </c>
      <c r="AC21" s="1">
        <v>1139076.37152928</v>
      </c>
      <c r="AD21" s="1">
        <v>13</v>
      </c>
    </row>
    <row r="22" spans="1:30">
      <c r="A22" s="1">
        <v>5145</v>
      </c>
      <c r="B22" s="1" t="s">
        <v>30</v>
      </c>
      <c r="C22" s="2" t="s">
        <v>31</v>
      </c>
      <c r="D22" s="1"/>
      <c r="E22" s="1"/>
      <c r="F22" s="1" t="s">
        <v>32</v>
      </c>
      <c r="G22" s="1" t="s">
        <v>83</v>
      </c>
      <c r="H22" s="1" t="s">
        <v>91</v>
      </c>
      <c r="I22" s="1" t="s">
        <v>81</v>
      </c>
      <c r="J22" s="1" t="s">
        <v>67</v>
      </c>
      <c r="K22" s="1" t="s">
        <v>37</v>
      </c>
      <c r="L22" s="1" t="s">
        <v>90</v>
      </c>
      <c r="M22" s="1">
        <v>1938</v>
      </c>
      <c r="N22" s="1">
        <v>1</v>
      </c>
      <c r="O22" s="1">
        <v>1</v>
      </c>
      <c r="P22" s="1">
        <v>2</v>
      </c>
      <c r="Q22" s="1">
        <v>0</v>
      </c>
      <c r="R22" s="1">
        <v>1</v>
      </c>
      <c r="S22" s="1">
        <v>0</v>
      </c>
      <c r="T22" s="1">
        <v>39.550049999999999</v>
      </c>
      <c r="U22" s="1">
        <v>-105.782067</v>
      </c>
      <c r="V22" s="1">
        <v>1</v>
      </c>
      <c r="W22" s="1"/>
      <c r="X22" s="1">
        <v>186.53334045410199</v>
      </c>
      <c r="Y22" s="1">
        <v>128</v>
      </c>
      <c r="Z22" s="1">
        <v>37</v>
      </c>
      <c r="AA22" s="1">
        <v>16</v>
      </c>
      <c r="AB22" s="1">
        <v>3502</v>
      </c>
      <c r="AC22" s="1">
        <v>1139076.31864781</v>
      </c>
      <c r="AD22" s="1">
        <v>13</v>
      </c>
    </row>
    <row r="23" spans="1:30">
      <c r="A23" s="1">
        <v>5146</v>
      </c>
      <c r="B23" s="1" t="s">
        <v>30</v>
      </c>
      <c r="C23" s="2" t="s">
        <v>31</v>
      </c>
      <c r="D23" s="1"/>
      <c r="E23" s="1"/>
      <c r="F23" s="1" t="s">
        <v>32</v>
      </c>
      <c r="G23" s="1" t="s">
        <v>83</v>
      </c>
      <c r="H23" s="1" t="s">
        <v>92</v>
      </c>
      <c r="I23" s="1" t="s">
        <v>81</v>
      </c>
      <c r="J23" s="1" t="s">
        <v>67</v>
      </c>
      <c r="K23" s="1" t="s">
        <v>37</v>
      </c>
      <c r="L23" s="1" t="s">
        <v>90</v>
      </c>
      <c r="M23" s="1">
        <v>1938</v>
      </c>
      <c r="N23" s="1">
        <v>1</v>
      </c>
      <c r="O23" s="1">
        <v>1</v>
      </c>
      <c r="P23" s="1">
        <v>1</v>
      </c>
      <c r="Q23" s="1">
        <v>0</v>
      </c>
      <c r="R23" s="1">
        <v>1</v>
      </c>
      <c r="S23" s="1">
        <v>0</v>
      </c>
      <c r="T23" s="1">
        <v>39.550049999999999</v>
      </c>
      <c r="U23" s="1">
        <v>-105.78206900000001</v>
      </c>
      <c r="V23" s="1">
        <v>1</v>
      </c>
      <c r="W23" s="1"/>
      <c r="X23" s="1">
        <v>186.53334045410199</v>
      </c>
      <c r="Y23" s="1">
        <v>128</v>
      </c>
      <c r="Z23" s="1">
        <v>37</v>
      </c>
      <c r="AA23" s="1">
        <v>16</v>
      </c>
      <c r="AB23" s="1">
        <v>3502</v>
      </c>
      <c r="AC23" s="1">
        <v>1139076.2128848899</v>
      </c>
      <c r="AD23" s="1">
        <v>13</v>
      </c>
    </row>
    <row r="24" spans="1:30">
      <c r="A24" s="1">
        <v>5147</v>
      </c>
      <c r="B24" s="1" t="s">
        <v>30</v>
      </c>
      <c r="C24" s="2" t="s">
        <v>31</v>
      </c>
      <c r="D24" s="1"/>
      <c r="E24" s="1"/>
      <c r="F24" s="1" t="s">
        <v>32</v>
      </c>
      <c r="G24" s="1" t="s">
        <v>83</v>
      </c>
      <c r="H24" s="1" t="s">
        <v>93</v>
      </c>
      <c r="I24" s="1" t="s">
        <v>81</v>
      </c>
      <c r="J24" s="1" t="s">
        <v>67</v>
      </c>
      <c r="K24" s="1" t="s">
        <v>37</v>
      </c>
      <c r="L24" s="1" t="s">
        <v>94</v>
      </c>
      <c r="M24" s="1">
        <v>1938</v>
      </c>
      <c r="N24" s="1">
        <v>1</v>
      </c>
      <c r="O24" s="1">
        <v>1</v>
      </c>
      <c r="P24" s="1">
        <v>1</v>
      </c>
      <c r="Q24" s="1">
        <v>0</v>
      </c>
      <c r="R24" s="1">
        <v>1</v>
      </c>
      <c r="S24" s="1">
        <v>0</v>
      </c>
      <c r="T24" s="1">
        <v>39.550049999999999</v>
      </c>
      <c r="U24" s="1">
        <v>-105.782068</v>
      </c>
      <c r="V24" s="1">
        <v>1</v>
      </c>
      <c r="W24" s="1"/>
      <c r="X24" s="1">
        <v>186.53334045410199</v>
      </c>
      <c r="Y24" s="1">
        <v>128</v>
      </c>
      <c r="Z24" s="1">
        <v>37</v>
      </c>
      <c r="AA24" s="1">
        <v>16</v>
      </c>
      <c r="AB24" s="1">
        <v>3502</v>
      </c>
      <c r="AC24" s="1">
        <v>1139076.2657663501</v>
      </c>
      <c r="AD24" s="1">
        <v>13</v>
      </c>
    </row>
    <row r="25" spans="1:30">
      <c r="A25" s="1">
        <v>5055</v>
      </c>
      <c r="B25" s="1" t="s">
        <v>30</v>
      </c>
      <c r="C25" s="2" t="s">
        <v>31</v>
      </c>
      <c r="D25" s="1"/>
      <c r="E25" s="1"/>
      <c r="F25" s="1" t="s">
        <v>32</v>
      </c>
      <c r="G25" s="1" t="s">
        <v>95</v>
      </c>
      <c r="H25" s="1" t="s">
        <v>96</v>
      </c>
      <c r="I25" s="1" t="s">
        <v>81</v>
      </c>
      <c r="J25" s="1" t="s">
        <v>67</v>
      </c>
      <c r="K25" s="1" t="s">
        <v>37</v>
      </c>
      <c r="L25" s="1" t="s">
        <v>97</v>
      </c>
      <c r="M25" s="1">
        <v>1941</v>
      </c>
      <c r="N25" s="1">
        <v>1</v>
      </c>
      <c r="O25" s="1">
        <v>1</v>
      </c>
      <c r="P25" s="1">
        <v>2</v>
      </c>
      <c r="Q25" s="1">
        <v>1</v>
      </c>
      <c r="R25" s="1">
        <v>0</v>
      </c>
      <c r="S25" s="1">
        <v>0</v>
      </c>
      <c r="T25" s="1">
        <v>39.62816462</v>
      </c>
      <c r="U25" s="1">
        <v>-106.0441533</v>
      </c>
      <c r="V25" s="1">
        <v>1</v>
      </c>
      <c r="W25" s="1"/>
      <c r="X25" s="1">
        <v>127.333335876465</v>
      </c>
      <c r="Y25" s="1">
        <v>169</v>
      </c>
      <c r="Z25" s="1">
        <v>42</v>
      </c>
      <c r="AA25" s="1">
        <v>23</v>
      </c>
      <c r="AB25" s="1">
        <v>2772</v>
      </c>
      <c r="AC25" s="1">
        <v>1132329.17408656</v>
      </c>
      <c r="AD25" s="1">
        <v>38</v>
      </c>
    </row>
    <row r="26" spans="1:30">
      <c r="A26" s="1">
        <v>5056</v>
      </c>
      <c r="B26" s="1" t="s">
        <v>30</v>
      </c>
      <c r="C26" s="2" t="s">
        <v>31</v>
      </c>
      <c r="D26" s="1"/>
      <c r="E26" s="1"/>
      <c r="F26" s="1" t="s">
        <v>32</v>
      </c>
      <c r="G26" s="1" t="s">
        <v>95</v>
      </c>
      <c r="H26" s="1" t="s">
        <v>98</v>
      </c>
      <c r="I26" s="1" t="s">
        <v>81</v>
      </c>
      <c r="J26" s="1" t="s">
        <v>67</v>
      </c>
      <c r="K26" s="1" t="s">
        <v>37</v>
      </c>
      <c r="L26" s="1" t="s">
        <v>97</v>
      </c>
      <c r="M26" s="1">
        <v>1941</v>
      </c>
      <c r="N26" s="1">
        <v>1</v>
      </c>
      <c r="O26" s="1">
        <v>1</v>
      </c>
      <c r="P26" s="1">
        <v>1</v>
      </c>
      <c r="Q26" s="1">
        <v>1</v>
      </c>
      <c r="R26" s="1">
        <v>0</v>
      </c>
      <c r="S26" s="1">
        <v>0</v>
      </c>
      <c r="T26" s="1">
        <v>39.62816462</v>
      </c>
      <c r="U26" s="1">
        <v>-106.0441533</v>
      </c>
      <c r="V26" s="1">
        <v>1</v>
      </c>
      <c r="W26" s="1"/>
      <c r="X26" s="1">
        <v>127.333335876465</v>
      </c>
      <c r="Y26" s="1">
        <v>169</v>
      </c>
      <c r="Z26" s="1">
        <v>42</v>
      </c>
      <c r="AA26" s="1">
        <v>23</v>
      </c>
      <c r="AB26" s="1">
        <v>2772</v>
      </c>
      <c r="AC26" s="1">
        <v>1132329.17408656</v>
      </c>
      <c r="AD26" s="1">
        <v>38</v>
      </c>
    </row>
    <row r="27" spans="1:30">
      <c r="A27" s="1">
        <v>4975</v>
      </c>
      <c r="B27" s="1" t="s">
        <v>30</v>
      </c>
      <c r="C27" s="2" t="s">
        <v>31</v>
      </c>
      <c r="D27" s="1"/>
      <c r="E27" s="1"/>
      <c r="F27" s="1" t="s">
        <v>32</v>
      </c>
      <c r="G27" s="1" t="s">
        <v>99</v>
      </c>
      <c r="H27" s="1" t="s">
        <v>100</v>
      </c>
      <c r="I27" s="1" t="s">
        <v>81</v>
      </c>
      <c r="J27" s="1" t="s">
        <v>67</v>
      </c>
      <c r="K27" s="1" t="s">
        <v>37</v>
      </c>
      <c r="L27" s="1" t="s">
        <v>101</v>
      </c>
      <c r="M27" s="1">
        <v>1931</v>
      </c>
      <c r="N27" s="1">
        <v>1</v>
      </c>
      <c r="O27" s="1">
        <v>1</v>
      </c>
      <c r="P27" s="1">
        <v>1</v>
      </c>
      <c r="Q27" s="1">
        <v>0</v>
      </c>
      <c r="R27" s="1">
        <v>1</v>
      </c>
      <c r="S27" s="1">
        <v>0</v>
      </c>
      <c r="T27" s="1">
        <v>39.224716999999998</v>
      </c>
      <c r="U27" s="1">
        <v>-105.973322</v>
      </c>
      <c r="V27" s="1">
        <v>1</v>
      </c>
      <c r="W27" s="1"/>
      <c r="X27" s="1">
        <v>82.533332824707003</v>
      </c>
      <c r="Y27" s="1">
        <v>163</v>
      </c>
      <c r="Z27" s="1">
        <v>41</v>
      </c>
      <c r="AA27" s="1">
        <v>33</v>
      </c>
      <c r="AB27" s="1">
        <v>2969</v>
      </c>
      <c r="AC27" s="1">
        <v>1100492.6077789899</v>
      </c>
      <c r="AD27" s="1">
        <v>26</v>
      </c>
    </row>
    <row r="28" spans="1:30">
      <c r="A28" s="1">
        <v>5088</v>
      </c>
      <c r="B28" s="1" t="s">
        <v>30</v>
      </c>
      <c r="C28" s="2" t="s">
        <v>31</v>
      </c>
      <c r="D28" s="1"/>
      <c r="E28" s="1"/>
      <c r="F28" s="1" t="s">
        <v>32</v>
      </c>
      <c r="G28" s="1" t="s">
        <v>102</v>
      </c>
      <c r="H28" s="1" t="s">
        <v>103</v>
      </c>
      <c r="I28" s="1" t="s">
        <v>81</v>
      </c>
      <c r="J28" s="1" t="s">
        <v>67</v>
      </c>
      <c r="K28" s="1" t="s">
        <v>37</v>
      </c>
      <c r="L28" s="1" t="s">
        <v>104</v>
      </c>
      <c r="M28" s="1">
        <v>1965</v>
      </c>
      <c r="N28" s="1">
        <v>1</v>
      </c>
      <c r="O28" s="1">
        <v>1</v>
      </c>
      <c r="P28" s="1">
        <v>2</v>
      </c>
      <c r="Q28" s="1">
        <v>0</v>
      </c>
      <c r="R28" s="1">
        <v>1</v>
      </c>
      <c r="S28" s="1">
        <v>0</v>
      </c>
      <c r="T28" s="1">
        <v>39.377220000000001</v>
      </c>
      <c r="U28" s="1">
        <v>-105.8</v>
      </c>
      <c r="V28" s="1">
        <v>1</v>
      </c>
      <c r="W28" s="1"/>
      <c r="X28" s="1">
        <v>93.199996948242202</v>
      </c>
      <c r="Y28" s="1">
        <v>162</v>
      </c>
      <c r="Z28" s="1">
        <v>41</v>
      </c>
      <c r="AA28" s="1">
        <v>32</v>
      </c>
      <c r="AB28" s="1">
        <v>2904</v>
      </c>
      <c r="AC28" s="1">
        <v>1123047.91755602</v>
      </c>
      <c r="AD28" s="1">
        <v>9</v>
      </c>
    </row>
    <row r="29" spans="1:30">
      <c r="A29" s="1">
        <v>5089</v>
      </c>
      <c r="B29" s="1" t="s">
        <v>30</v>
      </c>
      <c r="C29" s="2" t="s">
        <v>31</v>
      </c>
      <c r="D29" s="1"/>
      <c r="E29" s="1"/>
      <c r="F29" s="1" t="s">
        <v>32</v>
      </c>
      <c r="G29" s="1" t="s">
        <v>102</v>
      </c>
      <c r="H29" s="1" t="s">
        <v>105</v>
      </c>
      <c r="I29" s="1" t="s">
        <v>81</v>
      </c>
      <c r="J29" s="1" t="s">
        <v>67</v>
      </c>
      <c r="K29" s="1" t="s">
        <v>37</v>
      </c>
      <c r="L29" s="1" t="s">
        <v>104</v>
      </c>
      <c r="M29" s="1">
        <v>1965</v>
      </c>
      <c r="N29" s="1">
        <v>1</v>
      </c>
      <c r="O29" s="1">
        <v>1</v>
      </c>
      <c r="P29" s="1">
        <v>2</v>
      </c>
      <c r="Q29" s="1">
        <v>0</v>
      </c>
      <c r="R29" s="1">
        <v>1</v>
      </c>
      <c r="S29" s="1">
        <v>0</v>
      </c>
      <c r="T29" s="1">
        <v>39.377220000000001</v>
      </c>
      <c r="U29" s="1">
        <v>-105.8</v>
      </c>
      <c r="V29" s="1">
        <v>1</v>
      </c>
      <c r="W29" s="1"/>
      <c r="X29" s="1">
        <v>93.199996948242202</v>
      </c>
      <c r="Y29" s="1">
        <v>162</v>
      </c>
      <c r="Z29" s="1">
        <v>41</v>
      </c>
      <c r="AA29" s="1">
        <v>32</v>
      </c>
      <c r="AB29" s="1">
        <v>2904</v>
      </c>
      <c r="AC29" s="1">
        <v>1123047.91755602</v>
      </c>
      <c r="AD29" s="1">
        <v>9</v>
      </c>
    </row>
    <row r="30" spans="1:30">
      <c r="A30" s="1">
        <v>5049</v>
      </c>
      <c r="B30" s="1" t="s">
        <v>30</v>
      </c>
      <c r="C30" s="2" t="s">
        <v>31</v>
      </c>
      <c r="D30" s="1"/>
      <c r="E30" s="1"/>
      <c r="F30" s="1" t="s">
        <v>32</v>
      </c>
      <c r="G30" s="1" t="s">
        <v>106</v>
      </c>
      <c r="H30" s="1" t="s">
        <v>107</v>
      </c>
      <c r="I30" s="1" t="s">
        <v>81</v>
      </c>
      <c r="J30" s="1" t="s">
        <v>67</v>
      </c>
      <c r="K30" s="1" t="s">
        <v>37</v>
      </c>
      <c r="L30" s="1" t="s">
        <v>108</v>
      </c>
      <c r="M30" s="1">
        <v>1914</v>
      </c>
      <c r="N30" s="1">
        <v>2</v>
      </c>
      <c r="O30" s="1">
        <v>3</v>
      </c>
      <c r="P30" s="1">
        <v>5</v>
      </c>
      <c r="Q30" s="1">
        <v>1</v>
      </c>
      <c r="R30" s="1">
        <v>0</v>
      </c>
      <c r="S30" s="1">
        <v>0</v>
      </c>
      <c r="T30" s="1">
        <v>40.858890000000002</v>
      </c>
      <c r="U30" s="1">
        <v>-102.80056</v>
      </c>
      <c r="V30" s="1">
        <v>1</v>
      </c>
      <c r="W30" s="1"/>
      <c r="X30" s="1">
        <v>25.466667175293001</v>
      </c>
      <c r="Y30" s="1">
        <v>164</v>
      </c>
      <c r="Z30" s="1">
        <v>37</v>
      </c>
      <c r="AA30" s="1">
        <v>72</v>
      </c>
      <c r="AB30" s="1">
        <v>1130</v>
      </c>
      <c r="AC30" s="1">
        <v>1415547.7360914</v>
      </c>
      <c r="AD30" s="1">
        <v>39</v>
      </c>
    </row>
    <row r="31" spans="1:30">
      <c r="A31" s="1">
        <v>5057</v>
      </c>
      <c r="B31" s="1" t="s">
        <v>30</v>
      </c>
      <c r="C31" s="2" t="s">
        <v>31</v>
      </c>
      <c r="D31" s="1"/>
      <c r="E31" s="1"/>
      <c r="F31" s="1" t="s">
        <v>32</v>
      </c>
      <c r="G31" s="1" t="s">
        <v>109</v>
      </c>
      <c r="H31" s="1" t="s">
        <v>110</v>
      </c>
      <c r="I31" s="1" t="s">
        <v>81</v>
      </c>
      <c r="J31" s="1" t="s">
        <v>67</v>
      </c>
      <c r="K31" s="1" t="s">
        <v>37</v>
      </c>
      <c r="L31" s="1" t="s">
        <v>111</v>
      </c>
      <c r="M31" s="1">
        <v>1916</v>
      </c>
      <c r="N31" s="1">
        <v>2</v>
      </c>
      <c r="O31" s="1">
        <v>3</v>
      </c>
      <c r="P31" s="1">
        <v>5</v>
      </c>
      <c r="Q31" s="1">
        <v>0</v>
      </c>
      <c r="R31" s="1">
        <v>1</v>
      </c>
      <c r="S31" s="1">
        <v>0</v>
      </c>
      <c r="T31" s="1">
        <v>37.826079999999997</v>
      </c>
      <c r="U31" s="1">
        <v>-105.97291</v>
      </c>
      <c r="V31" s="1">
        <v>1</v>
      </c>
      <c r="W31" s="1"/>
      <c r="X31" s="1">
        <v>55.333332061767599</v>
      </c>
      <c r="Y31" s="1">
        <v>179</v>
      </c>
      <c r="Z31" s="1">
        <v>41</v>
      </c>
      <c r="AA31" s="1">
        <v>60</v>
      </c>
      <c r="AB31" s="1">
        <v>2307</v>
      </c>
      <c r="AC31" s="1">
        <v>983384.91398325399</v>
      </c>
      <c r="AD31" s="1">
        <v>13</v>
      </c>
    </row>
    <row r="32" spans="1:30">
      <c r="A32" s="1">
        <v>5059</v>
      </c>
      <c r="B32" s="1" t="s">
        <v>30</v>
      </c>
      <c r="C32" s="2" t="s">
        <v>31</v>
      </c>
      <c r="D32" s="1"/>
      <c r="E32" s="1"/>
      <c r="F32" s="1" t="s">
        <v>32</v>
      </c>
      <c r="G32" s="1" t="s">
        <v>109</v>
      </c>
      <c r="H32" s="1" t="s">
        <v>112</v>
      </c>
      <c r="I32" s="1" t="s">
        <v>81</v>
      </c>
      <c r="J32" s="1" t="s">
        <v>67</v>
      </c>
      <c r="K32" s="1" t="s">
        <v>37</v>
      </c>
      <c r="L32" s="1" t="s">
        <v>111</v>
      </c>
      <c r="M32" s="1">
        <v>1916</v>
      </c>
      <c r="N32" s="1">
        <v>2</v>
      </c>
      <c r="O32" s="1">
        <v>3</v>
      </c>
      <c r="P32" s="1">
        <v>5</v>
      </c>
      <c r="Q32" s="1">
        <v>1</v>
      </c>
      <c r="R32" s="1">
        <v>0</v>
      </c>
      <c r="S32" s="1">
        <v>0</v>
      </c>
      <c r="T32" s="1">
        <v>37.826079999999997</v>
      </c>
      <c r="U32" s="1">
        <v>-105.97291</v>
      </c>
      <c r="V32" s="1">
        <v>1</v>
      </c>
      <c r="W32" s="1"/>
      <c r="X32" s="1">
        <v>55.333332061767599</v>
      </c>
      <c r="Y32" s="1">
        <v>179</v>
      </c>
      <c r="Z32" s="1">
        <v>41</v>
      </c>
      <c r="AA32" s="1">
        <v>60</v>
      </c>
      <c r="AB32" s="1">
        <v>2307</v>
      </c>
      <c r="AC32" s="1">
        <v>983384.91398325399</v>
      </c>
      <c r="AD32" s="1">
        <v>13</v>
      </c>
    </row>
    <row r="33" spans="1:30">
      <c r="A33" s="1">
        <v>5058</v>
      </c>
      <c r="B33" s="1" t="s">
        <v>30</v>
      </c>
      <c r="C33" s="2" t="s">
        <v>31</v>
      </c>
      <c r="D33" s="1"/>
      <c r="E33" s="1"/>
      <c r="F33" s="1" t="s">
        <v>32</v>
      </c>
      <c r="G33" s="1" t="s">
        <v>109</v>
      </c>
      <c r="H33" s="1" t="s">
        <v>113</v>
      </c>
      <c r="I33" s="1" t="s">
        <v>81</v>
      </c>
      <c r="J33" s="1" t="s">
        <v>67</v>
      </c>
      <c r="K33" s="1" t="s">
        <v>37</v>
      </c>
      <c r="L33" s="1" t="s">
        <v>114</v>
      </c>
      <c r="M33" s="1">
        <v>1916</v>
      </c>
      <c r="N33" s="1">
        <v>2</v>
      </c>
      <c r="O33" s="1">
        <v>3</v>
      </c>
      <c r="P33" s="1">
        <v>5</v>
      </c>
      <c r="Q33" s="1">
        <v>0</v>
      </c>
      <c r="R33" s="1">
        <v>1</v>
      </c>
      <c r="S33" s="1">
        <v>0</v>
      </c>
      <c r="T33" s="1">
        <v>37.826079999999997</v>
      </c>
      <c r="U33" s="1">
        <v>-105.97291</v>
      </c>
      <c r="V33" s="1">
        <v>1</v>
      </c>
      <c r="W33" s="1"/>
      <c r="X33" s="1">
        <v>55.333332061767599</v>
      </c>
      <c r="Y33" s="1">
        <v>179</v>
      </c>
      <c r="Z33" s="1">
        <v>41</v>
      </c>
      <c r="AA33" s="1">
        <v>60</v>
      </c>
      <c r="AB33" s="1">
        <v>2307</v>
      </c>
      <c r="AC33" s="1">
        <v>983384.91398325399</v>
      </c>
      <c r="AD33" s="1">
        <v>13</v>
      </c>
    </row>
    <row r="34" spans="1:30">
      <c r="A34" s="1">
        <v>5060</v>
      </c>
      <c r="B34" s="1" t="s">
        <v>30</v>
      </c>
      <c r="C34" s="2" t="s">
        <v>31</v>
      </c>
      <c r="D34" s="1"/>
      <c r="E34" s="1"/>
      <c r="F34" s="1" t="s">
        <v>32</v>
      </c>
      <c r="G34" s="1" t="s">
        <v>109</v>
      </c>
      <c r="H34" s="1" t="s">
        <v>115</v>
      </c>
      <c r="I34" s="1" t="s">
        <v>81</v>
      </c>
      <c r="J34" s="1" t="s">
        <v>67</v>
      </c>
      <c r="K34" s="1" t="s">
        <v>37</v>
      </c>
      <c r="L34" s="1" t="s">
        <v>114</v>
      </c>
      <c r="M34" s="1">
        <v>1916</v>
      </c>
      <c r="N34" s="1">
        <v>2</v>
      </c>
      <c r="O34" s="1">
        <v>3</v>
      </c>
      <c r="P34" s="1">
        <v>5</v>
      </c>
      <c r="Q34" s="1">
        <v>1</v>
      </c>
      <c r="R34" s="1">
        <v>0</v>
      </c>
      <c r="S34" s="1">
        <v>0</v>
      </c>
      <c r="T34" s="1">
        <v>37.826079999999997</v>
      </c>
      <c r="U34" s="1">
        <v>-105.97291</v>
      </c>
      <c r="V34" s="1">
        <v>1</v>
      </c>
      <c r="W34" s="1"/>
      <c r="X34" s="1">
        <v>55.333332061767599</v>
      </c>
      <c r="Y34" s="1">
        <v>179</v>
      </c>
      <c r="Z34" s="1">
        <v>41</v>
      </c>
      <c r="AA34" s="1">
        <v>60</v>
      </c>
      <c r="AB34" s="1">
        <v>2307</v>
      </c>
      <c r="AC34" s="1">
        <v>983384.91398325399</v>
      </c>
      <c r="AD34" s="1">
        <v>13</v>
      </c>
    </row>
    <row r="35" spans="1:30">
      <c r="A35" s="1">
        <v>5061</v>
      </c>
      <c r="B35" s="1" t="s">
        <v>30</v>
      </c>
      <c r="C35" s="2" t="s">
        <v>31</v>
      </c>
      <c r="D35" s="1"/>
      <c r="E35" s="1"/>
      <c r="F35" s="1" t="s">
        <v>32</v>
      </c>
      <c r="G35" s="1" t="s">
        <v>109</v>
      </c>
      <c r="H35" s="1" t="s">
        <v>116</v>
      </c>
      <c r="I35" s="1" t="s">
        <v>81</v>
      </c>
      <c r="J35" s="1" t="s">
        <v>67</v>
      </c>
      <c r="K35" s="1" t="s">
        <v>37</v>
      </c>
      <c r="L35" s="1" t="s">
        <v>114</v>
      </c>
      <c r="M35" s="1">
        <v>1916</v>
      </c>
      <c r="N35" s="1">
        <v>2</v>
      </c>
      <c r="O35" s="1">
        <v>3</v>
      </c>
      <c r="P35" s="1">
        <v>5</v>
      </c>
      <c r="Q35" s="1">
        <v>0</v>
      </c>
      <c r="R35" s="1">
        <v>1</v>
      </c>
      <c r="S35" s="1">
        <v>0</v>
      </c>
      <c r="T35" s="1">
        <v>37.826079999999997</v>
      </c>
      <c r="U35" s="1">
        <v>-105.97291</v>
      </c>
      <c r="V35" s="1">
        <v>1</v>
      </c>
      <c r="W35" s="1"/>
      <c r="X35" s="1">
        <v>55.333332061767599</v>
      </c>
      <c r="Y35" s="1">
        <v>179</v>
      </c>
      <c r="Z35" s="1">
        <v>41</v>
      </c>
      <c r="AA35" s="1">
        <v>60</v>
      </c>
      <c r="AB35" s="1">
        <v>2307</v>
      </c>
      <c r="AC35" s="1">
        <v>983384.91398325399</v>
      </c>
      <c r="AD35" s="1">
        <v>13</v>
      </c>
    </row>
    <row r="36" spans="1:30">
      <c r="A36" s="1">
        <v>5154</v>
      </c>
      <c r="B36" s="1" t="s">
        <v>30</v>
      </c>
      <c r="C36" s="2" t="s">
        <v>31</v>
      </c>
      <c r="D36" s="1"/>
      <c r="E36" s="1"/>
      <c r="F36" s="1" t="s">
        <v>32</v>
      </c>
      <c r="G36" s="1" t="s">
        <v>83</v>
      </c>
      <c r="H36" s="1" t="s">
        <v>117</v>
      </c>
      <c r="I36" s="1" t="s">
        <v>81</v>
      </c>
      <c r="J36" s="1" t="s">
        <v>67</v>
      </c>
      <c r="K36" s="1" t="s">
        <v>37</v>
      </c>
      <c r="L36" s="1" t="s">
        <v>85</v>
      </c>
      <c r="M36" s="1">
        <v>1938</v>
      </c>
      <c r="N36" s="1">
        <v>2</v>
      </c>
      <c r="O36" s="1">
        <v>3</v>
      </c>
      <c r="P36" s="1">
        <v>5</v>
      </c>
      <c r="Q36" s="1">
        <v>1</v>
      </c>
      <c r="R36" s="1">
        <v>0</v>
      </c>
      <c r="S36" s="1">
        <v>0</v>
      </c>
      <c r="T36" s="1">
        <v>39.550052000000001</v>
      </c>
      <c r="U36" s="1">
        <v>-105.782068</v>
      </c>
      <c r="V36" s="1">
        <v>1</v>
      </c>
      <c r="W36" s="1"/>
      <c r="X36" s="1">
        <v>186.53334045410199</v>
      </c>
      <c r="Y36" s="1">
        <v>128</v>
      </c>
      <c r="Z36" s="1">
        <v>37</v>
      </c>
      <c r="AA36" s="1">
        <v>16</v>
      </c>
      <c r="AB36" s="1">
        <v>3502</v>
      </c>
      <c r="AC36" s="1">
        <v>1139076.4408307001</v>
      </c>
      <c r="AD36" s="1">
        <v>13</v>
      </c>
    </row>
    <row r="37" spans="1:30">
      <c r="A37" s="1">
        <v>5212</v>
      </c>
      <c r="B37" s="1" t="s">
        <v>30</v>
      </c>
      <c r="C37" s="2" t="s">
        <v>31</v>
      </c>
      <c r="D37" s="1"/>
      <c r="E37" s="1"/>
      <c r="F37" s="1" t="s">
        <v>32</v>
      </c>
      <c r="G37" s="1" t="s">
        <v>118</v>
      </c>
      <c r="H37" s="1" t="s">
        <v>119</v>
      </c>
      <c r="I37" s="1" t="s">
        <v>81</v>
      </c>
      <c r="J37" s="1" t="s">
        <v>67</v>
      </c>
      <c r="K37" s="1" t="s">
        <v>37</v>
      </c>
      <c r="L37" s="1" t="s">
        <v>120</v>
      </c>
      <c r="M37" s="1">
        <v>1938</v>
      </c>
      <c r="N37" s="1">
        <v>2</v>
      </c>
      <c r="O37" s="1">
        <v>3</v>
      </c>
      <c r="P37" s="1">
        <v>5</v>
      </c>
      <c r="Q37" s="1">
        <v>0</v>
      </c>
      <c r="R37" s="1">
        <v>1</v>
      </c>
      <c r="S37" s="1">
        <v>0</v>
      </c>
      <c r="T37" s="1">
        <v>40.898609999999998</v>
      </c>
      <c r="U37" s="1">
        <v>-104.79611</v>
      </c>
      <c r="V37" s="1">
        <v>1</v>
      </c>
      <c r="W37" s="1"/>
      <c r="X37" s="1">
        <v>25.399999618530298</v>
      </c>
      <c r="Y37" s="1">
        <v>156</v>
      </c>
      <c r="Z37" s="1">
        <v>39</v>
      </c>
      <c r="AA37" s="1">
        <v>60</v>
      </c>
      <c r="AB37" s="1">
        <v>1718</v>
      </c>
      <c r="AC37" s="1">
        <v>1308879.2800119999</v>
      </c>
      <c r="AD37" s="1">
        <v>9</v>
      </c>
    </row>
    <row r="38" spans="1:30">
      <c r="A38" s="1">
        <v>5213</v>
      </c>
      <c r="B38" s="1" t="s">
        <v>30</v>
      </c>
      <c r="C38" s="2" t="s">
        <v>31</v>
      </c>
      <c r="D38" s="1"/>
      <c r="E38" s="1"/>
      <c r="F38" s="1" t="s">
        <v>32</v>
      </c>
      <c r="G38" s="1" t="s">
        <v>118</v>
      </c>
      <c r="H38" s="1" t="s">
        <v>121</v>
      </c>
      <c r="I38" s="1" t="s">
        <v>81</v>
      </c>
      <c r="J38" s="1" t="s">
        <v>67</v>
      </c>
      <c r="K38" s="1" t="s">
        <v>37</v>
      </c>
      <c r="L38" s="1" t="s">
        <v>120</v>
      </c>
      <c r="M38" s="1">
        <v>1938</v>
      </c>
      <c r="N38" s="1">
        <v>2</v>
      </c>
      <c r="O38" s="1">
        <v>3</v>
      </c>
      <c r="P38" s="1">
        <v>4</v>
      </c>
      <c r="Q38" s="1">
        <v>0</v>
      </c>
      <c r="R38" s="1">
        <v>1</v>
      </c>
      <c r="S38" s="1">
        <v>0</v>
      </c>
      <c r="T38" s="1">
        <v>40.898609999999998</v>
      </c>
      <c r="U38" s="1">
        <v>-104.79611</v>
      </c>
      <c r="V38" s="1">
        <v>1</v>
      </c>
      <c r="W38" s="1"/>
      <c r="X38" s="1">
        <v>25.399999618530298</v>
      </c>
      <c r="Y38" s="1">
        <v>156</v>
      </c>
      <c r="Z38" s="1">
        <v>39</v>
      </c>
      <c r="AA38" s="1">
        <v>60</v>
      </c>
      <c r="AB38" s="1">
        <v>1718</v>
      </c>
      <c r="AC38" s="1">
        <v>1308879.2800119999</v>
      </c>
      <c r="AD38" s="1">
        <v>9</v>
      </c>
    </row>
    <row r="39" spans="1:30">
      <c r="A39" s="1">
        <v>5214</v>
      </c>
      <c r="B39" s="1" t="s">
        <v>30</v>
      </c>
      <c r="C39" s="2" t="s">
        <v>31</v>
      </c>
      <c r="D39" s="1"/>
      <c r="E39" s="1"/>
      <c r="F39" s="1" t="s">
        <v>32</v>
      </c>
      <c r="G39" s="1" t="s">
        <v>118</v>
      </c>
      <c r="H39" s="1" t="s">
        <v>122</v>
      </c>
      <c r="I39" s="1" t="s">
        <v>81</v>
      </c>
      <c r="J39" s="1" t="s">
        <v>67</v>
      </c>
      <c r="K39" s="1" t="s">
        <v>37</v>
      </c>
      <c r="L39" s="1" t="s">
        <v>120</v>
      </c>
      <c r="M39" s="1">
        <v>1938</v>
      </c>
      <c r="N39" s="1">
        <v>2</v>
      </c>
      <c r="O39" s="1">
        <v>3</v>
      </c>
      <c r="P39" s="1">
        <v>4</v>
      </c>
      <c r="Q39" s="1">
        <v>0</v>
      </c>
      <c r="R39" s="1">
        <v>1</v>
      </c>
      <c r="S39" s="1">
        <v>0</v>
      </c>
      <c r="T39" s="1">
        <v>40.898609999999998</v>
      </c>
      <c r="U39" s="1">
        <v>-104.79611</v>
      </c>
      <c r="V39" s="1">
        <v>1</v>
      </c>
      <c r="W39" s="1"/>
      <c r="X39" s="1">
        <v>25.399999618530298</v>
      </c>
      <c r="Y39" s="1">
        <v>156</v>
      </c>
      <c r="Z39" s="1">
        <v>39</v>
      </c>
      <c r="AA39" s="1">
        <v>60</v>
      </c>
      <c r="AB39" s="1">
        <v>1718</v>
      </c>
      <c r="AC39" s="1">
        <v>1308879.2800119999</v>
      </c>
      <c r="AD39" s="1">
        <v>9</v>
      </c>
    </row>
    <row r="40" spans="1:30">
      <c r="A40" s="1">
        <v>5153</v>
      </c>
      <c r="B40" s="1" t="s">
        <v>30</v>
      </c>
      <c r="C40" s="2" t="s">
        <v>31</v>
      </c>
      <c r="D40" s="1"/>
      <c r="E40" s="1"/>
      <c r="F40" s="1" t="s">
        <v>32</v>
      </c>
      <c r="G40" s="1" t="s">
        <v>83</v>
      </c>
      <c r="H40" s="1" t="s">
        <v>123</v>
      </c>
      <c r="I40" s="1" t="s">
        <v>81</v>
      </c>
      <c r="J40" s="1" t="s">
        <v>67</v>
      </c>
      <c r="K40" s="1" t="s">
        <v>37</v>
      </c>
      <c r="L40" s="1" t="s">
        <v>124</v>
      </c>
      <c r="M40" s="1">
        <v>1938</v>
      </c>
      <c r="N40" s="1">
        <v>2</v>
      </c>
      <c r="O40" s="1">
        <v>3</v>
      </c>
      <c r="P40" s="1">
        <v>4</v>
      </c>
      <c r="Q40" s="1">
        <v>0</v>
      </c>
      <c r="R40" s="1">
        <v>1</v>
      </c>
      <c r="S40" s="1">
        <v>0</v>
      </c>
      <c r="T40" s="1">
        <v>39.550052000000001</v>
      </c>
      <c r="U40" s="1">
        <v>-105.782067</v>
      </c>
      <c r="V40" s="1">
        <v>1</v>
      </c>
      <c r="W40" s="1"/>
      <c r="X40" s="1">
        <v>186.53334045410199</v>
      </c>
      <c r="Y40" s="1">
        <v>128</v>
      </c>
      <c r="Z40" s="1">
        <v>37</v>
      </c>
      <c r="AA40" s="1">
        <v>16</v>
      </c>
      <c r="AB40" s="1">
        <v>3502</v>
      </c>
      <c r="AC40" s="1">
        <v>1139076.49371215</v>
      </c>
      <c r="AD40" s="1">
        <v>13</v>
      </c>
    </row>
    <row r="41" spans="1:30">
      <c r="A41" s="1">
        <v>5148</v>
      </c>
      <c r="B41" s="1" t="s">
        <v>30</v>
      </c>
      <c r="C41" s="2" t="s">
        <v>31</v>
      </c>
      <c r="D41" s="1"/>
      <c r="E41" s="1"/>
      <c r="F41" s="1" t="s">
        <v>32</v>
      </c>
      <c r="G41" s="1" t="s">
        <v>83</v>
      </c>
      <c r="H41" s="1" t="s">
        <v>125</v>
      </c>
      <c r="I41" s="1" t="s">
        <v>81</v>
      </c>
      <c r="J41" s="1" t="s">
        <v>67</v>
      </c>
      <c r="K41" s="1" t="s">
        <v>37</v>
      </c>
      <c r="L41" s="1" t="s">
        <v>124</v>
      </c>
      <c r="M41" s="1">
        <v>1938</v>
      </c>
      <c r="N41" s="1">
        <v>2</v>
      </c>
      <c r="O41" s="1">
        <v>3</v>
      </c>
      <c r="P41" s="1">
        <v>5</v>
      </c>
      <c r="Q41" s="1">
        <v>0</v>
      </c>
      <c r="R41" s="1">
        <v>1</v>
      </c>
      <c r="S41" s="1">
        <v>0</v>
      </c>
      <c r="T41" s="1">
        <v>39.550051000000003</v>
      </c>
      <c r="U41" s="1">
        <v>-105.782066</v>
      </c>
      <c r="V41" s="1">
        <v>1</v>
      </c>
      <c r="W41" s="1"/>
      <c r="X41" s="1">
        <v>186.53334045410199</v>
      </c>
      <c r="Y41" s="1">
        <v>128</v>
      </c>
      <c r="Z41" s="1">
        <v>37</v>
      </c>
      <c r="AA41" s="1">
        <v>16</v>
      </c>
      <c r="AB41" s="1">
        <v>3502</v>
      </c>
      <c r="AC41" s="1">
        <v>1139076.4590614501</v>
      </c>
      <c r="AD41" s="1">
        <v>13</v>
      </c>
    </row>
    <row r="42" spans="1:30">
      <c r="A42" s="1">
        <v>5267</v>
      </c>
      <c r="B42" s="1" t="s">
        <v>30</v>
      </c>
      <c r="C42" s="2" t="s">
        <v>31</v>
      </c>
      <c r="D42" s="1"/>
      <c r="E42" s="1"/>
      <c r="F42" s="1" t="s">
        <v>32</v>
      </c>
      <c r="G42" s="1" t="s">
        <v>126</v>
      </c>
      <c r="H42" s="1" t="s">
        <v>127</v>
      </c>
      <c r="I42" s="1" t="s">
        <v>81</v>
      </c>
      <c r="J42" s="1" t="s">
        <v>67</v>
      </c>
      <c r="K42" s="1" t="s">
        <v>37</v>
      </c>
      <c r="L42" s="1" t="s">
        <v>128</v>
      </c>
      <c r="M42" s="1">
        <v>1938</v>
      </c>
      <c r="N42" s="1">
        <v>2</v>
      </c>
      <c r="O42" s="1">
        <v>2</v>
      </c>
      <c r="P42" s="1">
        <v>4</v>
      </c>
      <c r="Q42" s="1">
        <v>0</v>
      </c>
      <c r="R42" s="1">
        <v>1</v>
      </c>
      <c r="S42" s="1">
        <v>0</v>
      </c>
      <c r="T42" s="1">
        <v>39.745280000000001</v>
      </c>
      <c r="U42" s="1">
        <v>-104.60693999999999</v>
      </c>
      <c r="V42" s="1">
        <v>1</v>
      </c>
      <c r="W42" s="1"/>
      <c r="X42" s="1">
        <v>42.599998474121101</v>
      </c>
      <c r="Y42" s="1">
        <v>156</v>
      </c>
      <c r="Z42" s="1">
        <v>38</v>
      </c>
      <c r="AA42" s="1">
        <v>57</v>
      </c>
      <c r="AB42" s="1">
        <v>1685</v>
      </c>
      <c r="AC42" s="1">
        <v>1220396.1108826699</v>
      </c>
      <c r="AD42" s="1">
        <v>26</v>
      </c>
    </row>
    <row r="43" spans="1:30">
      <c r="A43" s="1">
        <v>5268</v>
      </c>
      <c r="B43" s="1" t="s">
        <v>30</v>
      </c>
      <c r="C43" s="2" t="s">
        <v>31</v>
      </c>
      <c r="D43" s="1"/>
      <c r="E43" s="1"/>
      <c r="F43" s="1" t="s">
        <v>32</v>
      </c>
      <c r="G43" s="1" t="s">
        <v>126</v>
      </c>
      <c r="H43" s="1" t="s">
        <v>129</v>
      </c>
      <c r="I43" s="1" t="s">
        <v>81</v>
      </c>
      <c r="J43" s="1" t="s">
        <v>67</v>
      </c>
      <c r="K43" s="1" t="s">
        <v>37</v>
      </c>
      <c r="L43" s="1" t="s">
        <v>128</v>
      </c>
      <c r="M43" s="1">
        <v>1938</v>
      </c>
      <c r="N43" s="1">
        <v>2</v>
      </c>
      <c r="O43" s="1">
        <v>3</v>
      </c>
      <c r="P43" s="1">
        <v>5</v>
      </c>
      <c r="Q43" s="1">
        <v>0</v>
      </c>
      <c r="R43" s="1">
        <v>1</v>
      </c>
      <c r="S43" s="1">
        <v>0</v>
      </c>
      <c r="T43" s="1">
        <v>39.745280000000001</v>
      </c>
      <c r="U43" s="1">
        <v>-104.60693999999999</v>
      </c>
      <c r="V43" s="1">
        <v>1</v>
      </c>
      <c r="W43" s="1"/>
      <c r="X43" s="1">
        <v>42.599998474121101</v>
      </c>
      <c r="Y43" s="1">
        <v>156</v>
      </c>
      <c r="Z43" s="1">
        <v>38</v>
      </c>
      <c r="AA43" s="1">
        <v>57</v>
      </c>
      <c r="AB43" s="1">
        <v>1685</v>
      </c>
      <c r="AC43" s="1">
        <v>1220396.1108826699</v>
      </c>
      <c r="AD43" s="1">
        <v>26</v>
      </c>
    </row>
    <row r="44" spans="1:30">
      <c r="A44" s="1">
        <v>5266</v>
      </c>
      <c r="B44" s="1" t="s">
        <v>30</v>
      </c>
      <c r="C44" s="2" t="s">
        <v>31</v>
      </c>
      <c r="D44" s="1"/>
      <c r="E44" s="1"/>
      <c r="F44" s="1" t="s">
        <v>32</v>
      </c>
      <c r="G44" s="1" t="s">
        <v>126</v>
      </c>
      <c r="H44" s="1" t="s">
        <v>130</v>
      </c>
      <c r="I44" s="1" t="s">
        <v>81</v>
      </c>
      <c r="J44" s="1" t="s">
        <v>67</v>
      </c>
      <c r="K44" s="1" t="s">
        <v>37</v>
      </c>
      <c r="L44" s="1" t="s">
        <v>128</v>
      </c>
      <c r="M44" s="1">
        <v>1938</v>
      </c>
      <c r="N44" s="1">
        <v>2</v>
      </c>
      <c r="O44" s="1">
        <v>3</v>
      </c>
      <c r="P44" s="1">
        <v>5</v>
      </c>
      <c r="Q44" s="1">
        <v>0</v>
      </c>
      <c r="R44" s="1">
        <v>1</v>
      </c>
      <c r="S44" s="1">
        <v>0</v>
      </c>
      <c r="T44" s="1">
        <v>39.745280000000001</v>
      </c>
      <c r="U44" s="1">
        <v>-104.60693999999999</v>
      </c>
      <c r="V44" s="1">
        <v>1</v>
      </c>
      <c r="W44" s="1"/>
      <c r="X44" s="1">
        <v>42.599998474121101</v>
      </c>
      <c r="Y44" s="1">
        <v>156</v>
      </c>
      <c r="Z44" s="1">
        <v>38</v>
      </c>
      <c r="AA44" s="1">
        <v>57</v>
      </c>
      <c r="AB44" s="1">
        <v>1685</v>
      </c>
      <c r="AC44" s="1">
        <v>1220396.1108826699</v>
      </c>
      <c r="AD44" s="1">
        <v>26</v>
      </c>
    </row>
    <row r="45" spans="1:30">
      <c r="A45" s="1">
        <v>5155</v>
      </c>
      <c r="B45" s="1" t="s">
        <v>30</v>
      </c>
      <c r="C45" s="2" t="s">
        <v>31</v>
      </c>
      <c r="D45" s="1"/>
      <c r="E45" s="1"/>
      <c r="F45" s="1" t="s">
        <v>32</v>
      </c>
      <c r="G45" s="1" t="s">
        <v>83</v>
      </c>
      <c r="H45" s="1" t="s">
        <v>131</v>
      </c>
      <c r="I45" s="1" t="s">
        <v>81</v>
      </c>
      <c r="J45" s="1" t="s">
        <v>67</v>
      </c>
      <c r="K45" s="1" t="s">
        <v>37</v>
      </c>
      <c r="L45" s="1" t="s">
        <v>132</v>
      </c>
      <c r="M45" s="1">
        <v>1938</v>
      </c>
      <c r="N45" s="1">
        <v>2</v>
      </c>
      <c r="O45" s="1">
        <v>2</v>
      </c>
      <c r="P45" s="1">
        <v>3</v>
      </c>
      <c r="Q45" s="1">
        <v>0</v>
      </c>
      <c r="R45" s="1">
        <v>1</v>
      </c>
      <c r="S45" s="1">
        <v>0</v>
      </c>
      <c r="T45" s="1">
        <v>39.550052000000001</v>
      </c>
      <c r="U45" s="1">
        <v>-105.78207</v>
      </c>
      <c r="V45" s="1">
        <v>1</v>
      </c>
      <c r="W45" s="1"/>
      <c r="X45" s="1">
        <v>186.53334045410199</v>
      </c>
      <c r="Y45" s="1">
        <v>128</v>
      </c>
      <c r="Z45" s="1">
        <v>37</v>
      </c>
      <c r="AA45" s="1">
        <v>16</v>
      </c>
      <c r="AB45" s="1">
        <v>3502</v>
      </c>
      <c r="AC45" s="1">
        <v>1139076.3350678</v>
      </c>
      <c r="AD45" s="1">
        <v>13</v>
      </c>
    </row>
    <row r="46" spans="1:30">
      <c r="A46" s="1">
        <v>5019</v>
      </c>
      <c r="B46" s="1" t="s">
        <v>30</v>
      </c>
      <c r="C46" s="2" t="s">
        <v>31</v>
      </c>
      <c r="D46" s="1"/>
      <c r="E46" s="1"/>
      <c r="F46" s="1" t="s">
        <v>32</v>
      </c>
      <c r="G46" s="1" t="s">
        <v>133</v>
      </c>
      <c r="H46" s="1" t="s">
        <v>134</v>
      </c>
      <c r="I46" s="1" t="s">
        <v>81</v>
      </c>
      <c r="J46" s="1" t="s">
        <v>67</v>
      </c>
      <c r="K46" s="1" t="s">
        <v>37</v>
      </c>
      <c r="L46" s="1" t="s">
        <v>135</v>
      </c>
      <c r="M46" s="1">
        <v>1938</v>
      </c>
      <c r="N46" s="1">
        <v>2</v>
      </c>
      <c r="O46" s="1">
        <v>3</v>
      </c>
      <c r="P46" s="1">
        <v>4</v>
      </c>
      <c r="Q46" s="1">
        <v>0</v>
      </c>
      <c r="R46" s="1">
        <v>1</v>
      </c>
      <c r="S46" s="1">
        <v>0</v>
      </c>
      <c r="T46" s="1">
        <v>38.942779999999999</v>
      </c>
      <c r="U46" s="1">
        <v>-103.27861</v>
      </c>
      <c r="V46" s="1">
        <v>1</v>
      </c>
      <c r="W46" s="1"/>
      <c r="X46" s="1">
        <v>16.466667175293001</v>
      </c>
      <c r="Y46" s="1">
        <v>176</v>
      </c>
      <c r="Z46" s="1">
        <v>40</v>
      </c>
      <c r="AA46" s="1">
        <v>69</v>
      </c>
      <c r="AB46" s="1">
        <v>1444</v>
      </c>
      <c r="AC46" s="1">
        <v>1239649.3386836699</v>
      </c>
      <c r="AD46" s="1">
        <v>16</v>
      </c>
    </row>
    <row r="47" spans="1:30">
      <c r="A47" s="1">
        <v>5237</v>
      </c>
      <c r="B47" s="1" t="s">
        <v>30</v>
      </c>
      <c r="C47" s="2" t="s">
        <v>31</v>
      </c>
      <c r="D47" s="1"/>
      <c r="E47" s="1"/>
      <c r="F47" s="1" t="s">
        <v>32</v>
      </c>
      <c r="G47" s="1" t="s">
        <v>136</v>
      </c>
      <c r="H47" s="1" t="s">
        <v>137</v>
      </c>
      <c r="I47" s="1" t="s">
        <v>81</v>
      </c>
      <c r="J47" s="1" t="s">
        <v>67</v>
      </c>
      <c r="K47" s="1" t="s">
        <v>37</v>
      </c>
      <c r="L47" s="1" t="s">
        <v>138</v>
      </c>
      <c r="M47" s="1">
        <v>1938</v>
      </c>
      <c r="N47" s="1">
        <v>2</v>
      </c>
      <c r="O47" s="1">
        <v>3</v>
      </c>
      <c r="P47" s="1">
        <v>5</v>
      </c>
      <c r="Q47" s="1">
        <v>1</v>
      </c>
      <c r="R47" s="1">
        <v>0</v>
      </c>
      <c r="S47" s="1">
        <v>0</v>
      </c>
      <c r="T47" s="1">
        <v>39.738329999999998</v>
      </c>
      <c r="U47" s="1">
        <v>-104.32277999999999</v>
      </c>
      <c r="V47" s="1">
        <v>1</v>
      </c>
      <c r="W47" s="1"/>
      <c r="X47" s="1">
        <v>37.333332061767599</v>
      </c>
      <c r="Y47" s="1">
        <v>165</v>
      </c>
      <c r="Z47" s="1">
        <v>39</v>
      </c>
      <c r="AA47" s="1">
        <v>59</v>
      </c>
      <c r="AB47" s="1">
        <v>1643</v>
      </c>
      <c r="AC47" s="1">
        <v>1236213.4581957101</v>
      </c>
      <c r="AD47" s="1">
        <v>31</v>
      </c>
    </row>
    <row r="48" spans="1:30">
      <c r="A48" s="1">
        <v>5238</v>
      </c>
      <c r="B48" s="1" t="s">
        <v>30</v>
      </c>
      <c r="C48" s="2" t="s">
        <v>31</v>
      </c>
      <c r="D48" s="1"/>
      <c r="E48" s="1"/>
      <c r="F48" s="1" t="s">
        <v>32</v>
      </c>
      <c r="G48" s="1" t="s">
        <v>136</v>
      </c>
      <c r="H48" s="1" t="s">
        <v>139</v>
      </c>
      <c r="I48" s="1" t="s">
        <v>81</v>
      </c>
      <c r="J48" s="1" t="s">
        <v>67</v>
      </c>
      <c r="K48" s="1" t="s">
        <v>37</v>
      </c>
      <c r="L48" s="1" t="s">
        <v>140</v>
      </c>
      <c r="M48" s="1">
        <v>1940</v>
      </c>
      <c r="N48" s="1">
        <v>2</v>
      </c>
      <c r="O48" s="1">
        <v>3</v>
      </c>
      <c r="P48" s="1">
        <v>5</v>
      </c>
      <c r="Q48" s="1">
        <v>0</v>
      </c>
      <c r="R48" s="1">
        <v>1</v>
      </c>
      <c r="S48" s="1">
        <v>0</v>
      </c>
      <c r="T48" s="1">
        <v>39.738329999999998</v>
      </c>
      <c r="U48" s="1">
        <v>-104.32277999999999</v>
      </c>
      <c r="V48" s="1">
        <v>1</v>
      </c>
      <c r="W48" s="1"/>
      <c r="X48" s="1">
        <v>37.333332061767599</v>
      </c>
      <c r="Y48" s="1">
        <v>165</v>
      </c>
      <c r="Z48" s="1">
        <v>39</v>
      </c>
      <c r="AA48" s="1">
        <v>59</v>
      </c>
      <c r="AB48" s="1">
        <v>1643</v>
      </c>
      <c r="AC48" s="1">
        <v>1236213.4581957101</v>
      </c>
      <c r="AD48" s="1">
        <v>31</v>
      </c>
    </row>
    <row r="49" spans="1:30">
      <c r="A49" s="1">
        <v>5014</v>
      </c>
      <c r="B49" s="1" t="s">
        <v>30</v>
      </c>
      <c r="C49" s="2" t="s">
        <v>31</v>
      </c>
      <c r="D49" s="1"/>
      <c r="E49" s="1"/>
      <c r="F49" s="1" t="s">
        <v>32</v>
      </c>
      <c r="G49" s="1" t="s">
        <v>141</v>
      </c>
      <c r="H49" s="1" t="s">
        <v>142</v>
      </c>
      <c r="I49" s="1" t="s">
        <v>81</v>
      </c>
      <c r="J49" s="1" t="s">
        <v>67</v>
      </c>
      <c r="K49" s="1" t="s">
        <v>37</v>
      </c>
      <c r="L49" s="1" t="s">
        <v>143</v>
      </c>
      <c r="M49" s="1">
        <v>1940</v>
      </c>
      <c r="N49" s="1">
        <v>2</v>
      </c>
      <c r="O49" s="1">
        <v>2</v>
      </c>
      <c r="P49" s="1">
        <v>4</v>
      </c>
      <c r="Q49" s="1">
        <v>0</v>
      </c>
      <c r="R49" s="1">
        <v>1</v>
      </c>
      <c r="S49" s="1">
        <v>0</v>
      </c>
      <c r="T49" s="1">
        <v>39.758890000000001</v>
      </c>
      <c r="U49" s="1">
        <v>-104.42694</v>
      </c>
      <c r="V49" s="1">
        <v>1</v>
      </c>
      <c r="W49" s="1"/>
      <c r="X49" s="1">
        <v>40.200000762939503</v>
      </c>
      <c r="Y49" s="1">
        <v>161</v>
      </c>
      <c r="Z49" s="1">
        <v>39</v>
      </c>
      <c r="AA49" s="1">
        <v>58</v>
      </c>
      <c r="AB49" s="1">
        <v>1673</v>
      </c>
      <c r="AC49" s="1">
        <v>1231853.4751337201</v>
      </c>
      <c r="AD49" s="1">
        <v>33</v>
      </c>
    </row>
    <row r="50" spans="1:30">
      <c r="A50" s="1">
        <v>5015</v>
      </c>
      <c r="B50" s="1" t="s">
        <v>30</v>
      </c>
      <c r="C50" s="2" t="s">
        <v>31</v>
      </c>
      <c r="D50" s="1"/>
      <c r="E50" s="1"/>
      <c r="F50" s="1" t="s">
        <v>32</v>
      </c>
      <c r="G50" s="1" t="s">
        <v>141</v>
      </c>
      <c r="H50" s="1" t="s">
        <v>144</v>
      </c>
      <c r="I50" s="1" t="s">
        <v>81</v>
      </c>
      <c r="J50" s="1" t="s">
        <v>67</v>
      </c>
      <c r="K50" s="1" t="s">
        <v>37</v>
      </c>
      <c r="L50" s="1" t="s">
        <v>143</v>
      </c>
      <c r="M50" s="1">
        <v>1940</v>
      </c>
      <c r="N50" s="1">
        <v>2</v>
      </c>
      <c r="O50" s="1">
        <v>3</v>
      </c>
      <c r="P50" s="1">
        <v>5</v>
      </c>
      <c r="Q50" s="1">
        <v>0</v>
      </c>
      <c r="R50" s="1">
        <v>1</v>
      </c>
      <c r="S50" s="1">
        <v>0</v>
      </c>
      <c r="T50" s="1">
        <v>39.758890000000001</v>
      </c>
      <c r="U50" s="1">
        <v>-104.42694</v>
      </c>
      <c r="V50" s="1">
        <v>1</v>
      </c>
      <c r="W50" s="1"/>
      <c r="X50" s="1">
        <v>40.200000762939503</v>
      </c>
      <c r="Y50" s="1">
        <v>161</v>
      </c>
      <c r="Z50" s="1">
        <v>39</v>
      </c>
      <c r="AA50" s="1">
        <v>58</v>
      </c>
      <c r="AB50" s="1">
        <v>1673</v>
      </c>
      <c r="AC50" s="1">
        <v>1231853.4751337201</v>
      </c>
      <c r="AD50" s="1">
        <v>33</v>
      </c>
    </row>
    <row r="51" spans="1:30">
      <c r="A51" s="1">
        <v>5016</v>
      </c>
      <c r="B51" s="1" t="s">
        <v>30</v>
      </c>
      <c r="C51" s="2" t="s">
        <v>31</v>
      </c>
      <c r="D51" s="1"/>
      <c r="E51" s="1"/>
      <c r="F51" s="1" t="s">
        <v>32</v>
      </c>
      <c r="G51" s="1" t="s">
        <v>141</v>
      </c>
      <c r="H51" s="1" t="s">
        <v>145</v>
      </c>
      <c r="I51" s="1" t="s">
        <v>81</v>
      </c>
      <c r="J51" s="1" t="s">
        <v>67</v>
      </c>
      <c r="K51" s="1" t="s">
        <v>37</v>
      </c>
      <c r="L51" s="1" t="s">
        <v>143</v>
      </c>
      <c r="M51" s="1">
        <v>1940</v>
      </c>
      <c r="N51" s="1">
        <v>2</v>
      </c>
      <c r="O51" s="1">
        <v>3</v>
      </c>
      <c r="P51" s="1">
        <v>5</v>
      </c>
      <c r="Q51" s="1">
        <v>0</v>
      </c>
      <c r="R51" s="1">
        <v>1</v>
      </c>
      <c r="S51" s="1">
        <v>0</v>
      </c>
      <c r="T51" s="1">
        <v>39.758890000000001</v>
      </c>
      <c r="U51" s="1">
        <v>-104.42694</v>
      </c>
      <c r="V51" s="1">
        <v>1</v>
      </c>
      <c r="W51" s="1"/>
      <c r="X51" s="1">
        <v>40.200000762939503</v>
      </c>
      <c r="Y51" s="1">
        <v>161</v>
      </c>
      <c r="Z51" s="1">
        <v>39</v>
      </c>
      <c r="AA51" s="1">
        <v>58</v>
      </c>
      <c r="AB51" s="1">
        <v>1673</v>
      </c>
      <c r="AC51" s="1">
        <v>1231853.4751337201</v>
      </c>
      <c r="AD51" s="1">
        <v>33</v>
      </c>
    </row>
    <row r="52" spans="1:30">
      <c r="A52" s="1">
        <v>5013</v>
      </c>
      <c r="B52" s="1" t="s">
        <v>30</v>
      </c>
      <c r="C52" s="2" t="s">
        <v>31</v>
      </c>
      <c r="D52" s="1"/>
      <c r="E52" s="1"/>
      <c r="F52" s="1" t="s">
        <v>32</v>
      </c>
      <c r="G52" s="1" t="s">
        <v>141</v>
      </c>
      <c r="H52" s="1" t="s">
        <v>146</v>
      </c>
      <c r="I52" s="1" t="s">
        <v>81</v>
      </c>
      <c r="J52" s="1" t="s">
        <v>67</v>
      </c>
      <c r="K52" s="1" t="s">
        <v>37</v>
      </c>
      <c r="L52" s="1" t="s">
        <v>143</v>
      </c>
      <c r="M52" s="1">
        <v>1940</v>
      </c>
      <c r="N52" s="1">
        <v>2</v>
      </c>
      <c r="O52" s="1">
        <v>2</v>
      </c>
      <c r="P52" s="1">
        <v>3</v>
      </c>
      <c r="Q52" s="1">
        <v>1</v>
      </c>
      <c r="R52" s="1">
        <v>0</v>
      </c>
      <c r="S52" s="1">
        <v>0</v>
      </c>
      <c r="T52" s="1">
        <v>39.758890000000001</v>
      </c>
      <c r="U52" s="1">
        <v>-104.42694</v>
      </c>
      <c r="V52" s="1">
        <v>1</v>
      </c>
      <c r="W52" s="1"/>
      <c r="X52" s="1">
        <v>40.200000762939503</v>
      </c>
      <c r="Y52" s="1">
        <v>161</v>
      </c>
      <c r="Z52" s="1">
        <v>39</v>
      </c>
      <c r="AA52" s="1">
        <v>58</v>
      </c>
      <c r="AB52" s="1">
        <v>1673</v>
      </c>
      <c r="AC52" s="1">
        <v>1231853.4751337201</v>
      </c>
      <c r="AD52" s="1">
        <v>33</v>
      </c>
    </row>
    <row r="53" spans="1:30">
      <c r="A53" s="1">
        <v>5083</v>
      </c>
      <c r="B53" s="1" t="s">
        <v>30</v>
      </c>
      <c r="C53" s="2" t="s">
        <v>31</v>
      </c>
      <c r="D53" s="1"/>
      <c r="E53" s="1"/>
      <c r="F53" s="1" t="s">
        <v>32</v>
      </c>
      <c r="G53" s="1" t="s">
        <v>102</v>
      </c>
      <c r="H53" s="1" t="s">
        <v>147</v>
      </c>
      <c r="I53" s="1" t="s">
        <v>81</v>
      </c>
      <c r="J53" s="1" t="s">
        <v>67</v>
      </c>
      <c r="K53" s="1" t="s">
        <v>37</v>
      </c>
      <c r="L53" s="1" t="s">
        <v>104</v>
      </c>
      <c r="M53" s="1">
        <v>1965</v>
      </c>
      <c r="N53" s="4">
        <v>1</v>
      </c>
      <c r="O53" s="1">
        <v>2</v>
      </c>
      <c r="P53" s="1">
        <v>2</v>
      </c>
      <c r="Q53" s="1">
        <v>1</v>
      </c>
      <c r="R53" s="1">
        <v>0</v>
      </c>
      <c r="S53" s="1">
        <v>0</v>
      </c>
      <c r="T53" s="1">
        <v>39.377220000000001</v>
      </c>
      <c r="U53" s="1">
        <v>-105.8</v>
      </c>
      <c r="V53" s="1">
        <v>1</v>
      </c>
      <c r="W53" s="1"/>
      <c r="X53" s="1">
        <v>93.199996948242202</v>
      </c>
      <c r="Y53" s="1">
        <v>162</v>
      </c>
      <c r="Z53" s="1">
        <v>41</v>
      </c>
      <c r="AA53" s="1">
        <v>32</v>
      </c>
      <c r="AB53" s="1">
        <v>2904</v>
      </c>
      <c r="AC53" s="1">
        <v>1123047.91755602</v>
      </c>
      <c r="AD53" s="1">
        <v>9</v>
      </c>
    </row>
    <row r="54" spans="1:30">
      <c r="A54" s="1">
        <v>5084</v>
      </c>
      <c r="B54" s="1" t="s">
        <v>30</v>
      </c>
      <c r="C54" s="2" t="s">
        <v>31</v>
      </c>
      <c r="D54" s="1"/>
      <c r="E54" s="1"/>
      <c r="F54" s="1" t="s">
        <v>32</v>
      </c>
      <c r="G54" s="1" t="s">
        <v>102</v>
      </c>
      <c r="H54" s="1" t="s">
        <v>148</v>
      </c>
      <c r="I54" s="1" t="s">
        <v>81</v>
      </c>
      <c r="J54" s="1" t="s">
        <v>67</v>
      </c>
      <c r="K54" s="1" t="s">
        <v>37</v>
      </c>
      <c r="L54" s="1" t="s">
        <v>104</v>
      </c>
      <c r="M54" s="1">
        <v>1965</v>
      </c>
      <c r="N54" s="4">
        <v>1</v>
      </c>
      <c r="O54" s="1">
        <v>2</v>
      </c>
      <c r="P54" s="1">
        <v>2</v>
      </c>
      <c r="Q54" s="1">
        <v>1</v>
      </c>
      <c r="R54" s="1">
        <v>0</v>
      </c>
      <c r="S54" s="1">
        <v>0</v>
      </c>
      <c r="T54" s="1">
        <v>39.377220000000001</v>
      </c>
      <c r="U54" s="1">
        <v>-105.8</v>
      </c>
      <c r="V54" s="1">
        <v>1</v>
      </c>
      <c r="W54" s="1"/>
      <c r="X54" s="1">
        <v>93.199996948242202</v>
      </c>
      <c r="Y54" s="1">
        <v>162</v>
      </c>
      <c r="Z54" s="1">
        <v>41</v>
      </c>
      <c r="AA54" s="1">
        <v>32</v>
      </c>
      <c r="AB54" s="1">
        <v>2904</v>
      </c>
      <c r="AC54" s="1">
        <v>1123047.91755602</v>
      </c>
      <c r="AD54" s="1">
        <v>9</v>
      </c>
    </row>
    <row r="55" spans="1:30">
      <c r="A55" s="1">
        <v>5085</v>
      </c>
      <c r="B55" s="1" t="s">
        <v>30</v>
      </c>
      <c r="C55" s="2" t="s">
        <v>31</v>
      </c>
      <c r="D55" s="1"/>
      <c r="E55" s="1"/>
      <c r="F55" s="1" t="s">
        <v>32</v>
      </c>
      <c r="G55" s="1" t="s">
        <v>102</v>
      </c>
      <c r="H55" s="1" t="s">
        <v>149</v>
      </c>
      <c r="I55" s="1" t="s">
        <v>81</v>
      </c>
      <c r="J55" s="1" t="s">
        <v>67</v>
      </c>
      <c r="K55" s="1" t="s">
        <v>37</v>
      </c>
      <c r="L55" s="1" t="s">
        <v>104</v>
      </c>
      <c r="M55" s="1">
        <v>1965</v>
      </c>
      <c r="N55" s="4">
        <v>1</v>
      </c>
      <c r="O55" s="1">
        <v>2</v>
      </c>
      <c r="P55" s="1">
        <v>3</v>
      </c>
      <c r="Q55" s="1">
        <v>1</v>
      </c>
      <c r="R55" s="1">
        <v>0</v>
      </c>
      <c r="S55" s="1">
        <v>0</v>
      </c>
      <c r="T55" s="1">
        <v>39.377220000000001</v>
      </c>
      <c r="U55" s="1">
        <v>-105.8</v>
      </c>
      <c r="V55" s="1">
        <v>1</v>
      </c>
      <c r="W55" s="1"/>
      <c r="X55" s="1">
        <v>93.199996948242202</v>
      </c>
      <c r="Y55" s="1">
        <v>162</v>
      </c>
      <c r="Z55" s="1">
        <v>41</v>
      </c>
      <c r="AA55" s="1">
        <v>32</v>
      </c>
      <c r="AB55" s="1">
        <v>2904</v>
      </c>
      <c r="AC55" s="1">
        <v>1123047.91755602</v>
      </c>
      <c r="AD55" s="1">
        <v>9</v>
      </c>
    </row>
    <row r="56" spans="1:30">
      <c r="A56" s="1">
        <v>5086</v>
      </c>
      <c r="B56" s="1" t="s">
        <v>30</v>
      </c>
      <c r="C56" s="2" t="s">
        <v>31</v>
      </c>
      <c r="D56" s="1"/>
      <c r="E56" s="1"/>
      <c r="F56" s="1" t="s">
        <v>32</v>
      </c>
      <c r="G56" s="1" t="s">
        <v>102</v>
      </c>
      <c r="H56" s="1" t="s">
        <v>150</v>
      </c>
      <c r="I56" s="1" t="s">
        <v>81</v>
      </c>
      <c r="J56" s="1" t="s">
        <v>67</v>
      </c>
      <c r="K56" s="1" t="s">
        <v>37</v>
      </c>
      <c r="L56" s="1" t="s">
        <v>104</v>
      </c>
      <c r="M56" s="1">
        <v>1965</v>
      </c>
      <c r="N56" s="4">
        <v>1</v>
      </c>
      <c r="O56" s="1">
        <v>2</v>
      </c>
      <c r="P56" s="1">
        <v>3</v>
      </c>
      <c r="Q56" s="1">
        <v>1</v>
      </c>
      <c r="R56" s="1">
        <v>0</v>
      </c>
      <c r="S56" s="1">
        <v>0</v>
      </c>
      <c r="T56" s="1">
        <v>39.377220000000001</v>
      </c>
      <c r="U56" s="1">
        <v>-105.8</v>
      </c>
      <c r="V56" s="1">
        <v>1</v>
      </c>
      <c r="W56" s="1"/>
      <c r="X56" s="1">
        <v>93.199996948242202</v>
      </c>
      <c r="Y56" s="1">
        <v>162</v>
      </c>
      <c r="Z56" s="1">
        <v>41</v>
      </c>
      <c r="AA56" s="1">
        <v>32</v>
      </c>
      <c r="AB56" s="1">
        <v>2904</v>
      </c>
      <c r="AC56" s="1">
        <v>1123047.91755602</v>
      </c>
      <c r="AD56" s="1">
        <v>9</v>
      </c>
    </row>
    <row r="57" spans="1:30">
      <c r="A57" s="1">
        <v>5087</v>
      </c>
      <c r="B57" s="1" t="s">
        <v>30</v>
      </c>
      <c r="C57" s="2" t="s">
        <v>31</v>
      </c>
      <c r="D57" s="1"/>
      <c r="E57" s="1"/>
      <c r="F57" s="1" t="s">
        <v>32</v>
      </c>
      <c r="G57" s="1" t="s">
        <v>102</v>
      </c>
      <c r="H57" s="1" t="s">
        <v>151</v>
      </c>
      <c r="I57" s="1" t="s">
        <v>81</v>
      </c>
      <c r="J57" s="1" t="s">
        <v>67</v>
      </c>
      <c r="K57" s="1" t="s">
        <v>37</v>
      </c>
      <c r="L57" s="1" t="s">
        <v>104</v>
      </c>
      <c r="M57" s="1">
        <v>1965</v>
      </c>
      <c r="N57" s="4">
        <v>1</v>
      </c>
      <c r="O57" s="1">
        <v>2</v>
      </c>
      <c r="P57" s="1">
        <v>2</v>
      </c>
      <c r="Q57" s="1">
        <v>1</v>
      </c>
      <c r="R57" s="1">
        <v>0</v>
      </c>
      <c r="S57" s="1">
        <v>0</v>
      </c>
      <c r="T57" s="1">
        <v>39.377220000000001</v>
      </c>
      <c r="U57" s="1">
        <v>-105.8</v>
      </c>
      <c r="V57" s="1">
        <v>1</v>
      </c>
      <c r="W57" s="1"/>
      <c r="X57" s="1">
        <v>93.199996948242202</v>
      </c>
      <c r="Y57" s="1">
        <v>162</v>
      </c>
      <c r="Z57" s="1">
        <v>41</v>
      </c>
      <c r="AA57" s="1">
        <v>32</v>
      </c>
      <c r="AB57" s="1">
        <v>2904</v>
      </c>
      <c r="AC57" s="1">
        <v>1123047.91755602</v>
      </c>
      <c r="AD57" s="1">
        <v>9</v>
      </c>
    </row>
    <row r="58" spans="1:30">
      <c r="A58" s="1">
        <v>5113</v>
      </c>
      <c r="B58" s="1" t="s">
        <v>30</v>
      </c>
      <c r="C58" s="2" t="s">
        <v>31</v>
      </c>
      <c r="D58" s="1"/>
      <c r="E58" s="1"/>
      <c r="F58" s="1" t="s">
        <v>32</v>
      </c>
      <c r="G58" s="1" t="s">
        <v>152</v>
      </c>
      <c r="H58" s="1" t="s">
        <v>153</v>
      </c>
      <c r="I58" s="1" t="s">
        <v>81</v>
      </c>
      <c r="J58" s="1" t="s">
        <v>67</v>
      </c>
      <c r="K58" s="1" t="s">
        <v>37</v>
      </c>
      <c r="L58" s="1" t="s">
        <v>154</v>
      </c>
      <c r="M58" s="1">
        <v>1907</v>
      </c>
      <c r="N58" s="1">
        <v>2</v>
      </c>
      <c r="O58" s="1">
        <v>3</v>
      </c>
      <c r="P58" s="1">
        <v>5</v>
      </c>
      <c r="Q58" s="1">
        <v>0</v>
      </c>
      <c r="R58" s="1">
        <v>1</v>
      </c>
      <c r="S58" s="1">
        <v>0</v>
      </c>
      <c r="T58" s="1">
        <v>40.16722</v>
      </c>
      <c r="U58" s="1">
        <v>-105.10138999999999</v>
      </c>
      <c r="V58" s="1">
        <v>1</v>
      </c>
      <c r="W58" s="1"/>
      <c r="X58" s="1">
        <v>26.533332824706999</v>
      </c>
      <c r="Y58" s="1">
        <v>163</v>
      </c>
      <c r="Z58" s="1">
        <v>39</v>
      </c>
      <c r="AA58" s="1">
        <v>48</v>
      </c>
      <c r="AB58" s="1">
        <v>1527</v>
      </c>
      <c r="AC58" s="1">
        <v>1228950.1864026799</v>
      </c>
      <c r="AD58" s="1">
        <v>46</v>
      </c>
    </row>
    <row r="59" spans="1:30">
      <c r="A59" s="1"/>
      <c r="B59" s="1" t="s">
        <v>30</v>
      </c>
      <c r="C59" s="2" t="s">
        <v>31</v>
      </c>
      <c r="D59" s="1" t="s">
        <v>65</v>
      </c>
      <c r="E59" s="1"/>
      <c r="F59" s="1" t="s">
        <v>32</v>
      </c>
      <c r="G59" s="1" t="s">
        <v>155</v>
      </c>
      <c r="H59" s="1" t="s">
        <v>156</v>
      </c>
      <c r="I59" s="1" t="s">
        <v>81</v>
      </c>
      <c r="J59" s="1" t="s">
        <v>67</v>
      </c>
      <c r="K59" s="1" t="s">
        <v>37</v>
      </c>
      <c r="L59" s="3">
        <v>5930</v>
      </c>
      <c r="M59" s="1">
        <v>1916</v>
      </c>
      <c r="N59" s="1">
        <v>2</v>
      </c>
      <c r="O59" s="1">
        <v>3</v>
      </c>
      <c r="P59" s="1">
        <v>5</v>
      </c>
      <c r="Q59" s="1">
        <v>1</v>
      </c>
      <c r="R59" s="1">
        <v>0</v>
      </c>
      <c r="S59" s="1">
        <v>0</v>
      </c>
      <c r="T59" s="5">
        <v>39.372219999999999</v>
      </c>
      <c r="U59" s="5">
        <v>-104.85556</v>
      </c>
      <c r="V59" s="1"/>
      <c r="W59" s="1"/>
      <c r="X59" s="1"/>
      <c r="Y59" s="1"/>
      <c r="Z59" s="1"/>
      <c r="AA59" s="1"/>
      <c r="AB59" s="1"/>
      <c r="AC59" s="1"/>
      <c r="AD59" s="1"/>
    </row>
    <row r="60" spans="1:30">
      <c r="A60" s="1"/>
      <c r="B60" s="1" t="s">
        <v>30</v>
      </c>
      <c r="C60" s="2" t="s">
        <v>31</v>
      </c>
      <c r="D60" s="1" t="s">
        <v>65</v>
      </c>
      <c r="E60" s="1"/>
      <c r="F60" s="1" t="s">
        <v>32</v>
      </c>
      <c r="G60" s="6" t="s">
        <v>157</v>
      </c>
      <c r="H60" s="6" t="s">
        <v>158</v>
      </c>
      <c r="I60" s="1" t="s">
        <v>81</v>
      </c>
      <c r="J60" s="1" t="s">
        <v>67</v>
      </c>
      <c r="K60" s="1" t="s">
        <v>37</v>
      </c>
      <c r="L60" s="7">
        <v>43110</v>
      </c>
      <c r="M60" s="1">
        <v>2018</v>
      </c>
      <c r="N60" s="1">
        <v>1</v>
      </c>
      <c r="O60" s="1">
        <v>2</v>
      </c>
      <c r="P60" s="1">
        <v>2</v>
      </c>
      <c r="Q60" s="1">
        <v>0</v>
      </c>
      <c r="R60" s="6">
        <v>1</v>
      </c>
      <c r="S60" s="1">
        <v>0</v>
      </c>
      <c r="T60" s="6" t="s">
        <v>159</v>
      </c>
      <c r="U60" s="6" t="s">
        <v>160</v>
      </c>
      <c r="V60" s="1"/>
      <c r="W60" s="1"/>
      <c r="X60" s="1"/>
      <c r="Y60" s="1"/>
      <c r="Z60" s="1"/>
      <c r="AA60" s="1"/>
      <c r="AB60" s="1"/>
      <c r="AC60" s="1"/>
      <c r="AD60" s="1"/>
    </row>
    <row r="61" spans="1:30">
      <c r="A61" s="1"/>
      <c r="B61" s="1" t="s">
        <v>30</v>
      </c>
      <c r="C61" s="2" t="s">
        <v>31</v>
      </c>
      <c r="D61" s="1" t="s">
        <v>65</v>
      </c>
      <c r="E61" s="1"/>
      <c r="F61" s="1" t="s">
        <v>32</v>
      </c>
      <c r="G61" s="6" t="s">
        <v>161</v>
      </c>
      <c r="H61" s="6" t="s">
        <v>162</v>
      </c>
      <c r="I61" s="1" t="s">
        <v>81</v>
      </c>
      <c r="J61" s="1" t="s">
        <v>67</v>
      </c>
      <c r="K61" s="1" t="s">
        <v>37</v>
      </c>
      <c r="L61" s="7">
        <v>43111</v>
      </c>
      <c r="M61" s="1">
        <v>2018</v>
      </c>
      <c r="N61" s="1">
        <v>1</v>
      </c>
      <c r="O61" s="1">
        <v>2</v>
      </c>
      <c r="P61" s="1">
        <v>3</v>
      </c>
      <c r="Q61" s="1">
        <v>0</v>
      </c>
      <c r="R61" s="6">
        <v>1</v>
      </c>
      <c r="S61" s="1">
        <v>0</v>
      </c>
      <c r="T61" s="6" t="s">
        <v>163</v>
      </c>
      <c r="U61" s="6" t="s">
        <v>164</v>
      </c>
      <c r="V61" s="1"/>
      <c r="W61" s="1"/>
      <c r="X61" s="1"/>
      <c r="Y61" s="1"/>
      <c r="Z61" s="1"/>
      <c r="AA61" s="1"/>
      <c r="AB61" s="1"/>
      <c r="AC61" s="1"/>
      <c r="AD61" s="1"/>
    </row>
    <row r="62" spans="1:30">
      <c r="A62" s="1"/>
      <c r="B62" s="1" t="s">
        <v>30</v>
      </c>
      <c r="C62" s="2" t="s">
        <v>31</v>
      </c>
      <c r="D62" s="1" t="s">
        <v>65</v>
      </c>
      <c r="E62" s="1"/>
      <c r="F62" s="1" t="s">
        <v>32</v>
      </c>
      <c r="G62" s="6" t="s">
        <v>165</v>
      </c>
      <c r="H62" s="6" t="s">
        <v>166</v>
      </c>
      <c r="I62" s="1" t="s">
        <v>81</v>
      </c>
      <c r="J62" s="1" t="s">
        <v>67</v>
      </c>
      <c r="K62" s="1" t="s">
        <v>37</v>
      </c>
      <c r="L62" s="7">
        <v>43111</v>
      </c>
      <c r="M62" s="1">
        <v>2018</v>
      </c>
      <c r="N62" s="1">
        <v>1</v>
      </c>
      <c r="O62" s="1">
        <v>2</v>
      </c>
      <c r="P62" s="1">
        <v>2</v>
      </c>
      <c r="Q62" s="1">
        <v>0</v>
      </c>
      <c r="R62" s="6">
        <v>1</v>
      </c>
      <c r="S62" s="1">
        <v>0</v>
      </c>
      <c r="T62" s="6" t="s">
        <v>167</v>
      </c>
      <c r="U62" s="6" t="s">
        <v>168</v>
      </c>
      <c r="V62" s="1"/>
      <c r="W62" s="1"/>
      <c r="X62" s="1"/>
      <c r="Y62" s="1"/>
      <c r="Z62" s="1"/>
      <c r="AA62" s="1"/>
      <c r="AB62" s="1"/>
      <c r="AC62" s="1"/>
      <c r="AD62" s="1"/>
    </row>
    <row r="63" spans="1:30">
      <c r="A63" s="1"/>
      <c r="B63" s="1" t="s">
        <v>30</v>
      </c>
      <c r="C63" s="2" t="s">
        <v>31</v>
      </c>
      <c r="D63" s="1" t="s">
        <v>65</v>
      </c>
      <c r="E63" s="1"/>
      <c r="F63" s="1" t="s">
        <v>32</v>
      </c>
      <c r="G63" s="6" t="s">
        <v>169</v>
      </c>
      <c r="H63" s="6" t="s">
        <v>170</v>
      </c>
      <c r="I63" s="1" t="s">
        <v>81</v>
      </c>
      <c r="J63" s="1" t="s">
        <v>67</v>
      </c>
      <c r="K63" s="1" t="s">
        <v>37</v>
      </c>
      <c r="L63" s="7">
        <v>43112</v>
      </c>
      <c r="M63" s="1">
        <v>2018</v>
      </c>
      <c r="N63" s="1">
        <v>2</v>
      </c>
      <c r="O63" s="1">
        <v>3</v>
      </c>
      <c r="P63" s="1">
        <v>5</v>
      </c>
      <c r="Q63" s="1">
        <v>0</v>
      </c>
      <c r="R63" s="6">
        <v>1</v>
      </c>
      <c r="S63" s="1">
        <v>0</v>
      </c>
      <c r="T63" s="6" t="s">
        <v>171</v>
      </c>
      <c r="U63" s="8">
        <v>-106.207744013518</v>
      </c>
      <c r="V63" s="1"/>
      <c r="W63" s="1"/>
      <c r="X63" s="1"/>
      <c r="Y63" s="1"/>
      <c r="Z63" s="1"/>
      <c r="AA63" s="1"/>
      <c r="AB63" s="1"/>
      <c r="AC63" s="1"/>
      <c r="AD63" s="1"/>
    </row>
    <row r="64" spans="1:30">
      <c r="A64" s="1"/>
      <c r="B64" s="1" t="s">
        <v>30</v>
      </c>
      <c r="C64" s="2" t="s">
        <v>31</v>
      </c>
      <c r="D64" s="1" t="s">
        <v>65</v>
      </c>
      <c r="E64" s="1"/>
      <c r="F64" s="1" t="s">
        <v>32</v>
      </c>
      <c r="G64" s="6" t="s">
        <v>172</v>
      </c>
      <c r="H64" s="6" t="s">
        <v>173</v>
      </c>
      <c r="I64" s="1" t="s">
        <v>81</v>
      </c>
      <c r="J64" s="1" t="s">
        <v>67</v>
      </c>
      <c r="K64" s="1" t="s">
        <v>37</v>
      </c>
      <c r="L64" s="7">
        <v>43112</v>
      </c>
      <c r="M64" s="1">
        <v>2018</v>
      </c>
      <c r="N64" s="1">
        <v>1</v>
      </c>
      <c r="O64" s="1" t="s">
        <v>174</v>
      </c>
      <c r="P64" s="1">
        <v>2</v>
      </c>
      <c r="Q64" s="1">
        <v>0</v>
      </c>
      <c r="R64" s="6">
        <v>1</v>
      </c>
      <c r="S64" s="1">
        <v>0</v>
      </c>
      <c r="T64" s="6" t="s">
        <v>175</v>
      </c>
      <c r="U64" s="6" t="s">
        <v>176</v>
      </c>
      <c r="V64" s="1"/>
      <c r="W64" s="1"/>
      <c r="X64" s="1"/>
      <c r="Y64" s="1"/>
      <c r="Z64" s="1"/>
      <c r="AA64" s="1"/>
      <c r="AB64" s="1"/>
      <c r="AC64" s="1"/>
      <c r="AD64" s="1"/>
    </row>
    <row r="65" spans="1:30">
      <c r="A65" s="1"/>
      <c r="B65" s="1" t="s">
        <v>30</v>
      </c>
      <c r="C65" s="2" t="s">
        <v>31</v>
      </c>
      <c r="D65" s="1" t="s">
        <v>65</v>
      </c>
      <c r="E65" s="1"/>
      <c r="F65" s="1" t="s">
        <v>32</v>
      </c>
      <c r="G65" s="6" t="s">
        <v>177</v>
      </c>
      <c r="H65" s="6" t="s">
        <v>178</v>
      </c>
      <c r="I65" s="1" t="s">
        <v>81</v>
      </c>
      <c r="J65" s="1" t="s">
        <v>67</v>
      </c>
      <c r="K65" s="1" t="s">
        <v>37</v>
      </c>
      <c r="L65" s="7">
        <v>43112</v>
      </c>
      <c r="M65" s="1">
        <v>2018</v>
      </c>
      <c r="N65" s="1">
        <v>1</v>
      </c>
      <c r="O65" s="1">
        <v>1</v>
      </c>
      <c r="P65" s="1">
        <v>2</v>
      </c>
      <c r="Q65" s="1">
        <v>1</v>
      </c>
      <c r="R65" s="1">
        <v>0</v>
      </c>
      <c r="S65" s="1">
        <v>0</v>
      </c>
      <c r="T65" s="6" t="s">
        <v>179</v>
      </c>
      <c r="U65" s="8" t="s">
        <v>180</v>
      </c>
      <c r="V65" s="1"/>
      <c r="W65" s="1"/>
      <c r="X65" s="1"/>
      <c r="Y65" s="1"/>
      <c r="Z65" s="1"/>
      <c r="AA65" s="1"/>
      <c r="AB65" s="1"/>
      <c r="AC65" s="1"/>
      <c r="AD65" s="1"/>
    </row>
    <row r="66" spans="1:30">
      <c r="A66" s="1"/>
      <c r="B66" s="1" t="s">
        <v>30</v>
      </c>
      <c r="C66" s="2" t="s">
        <v>31</v>
      </c>
      <c r="D66" s="1" t="s">
        <v>65</v>
      </c>
      <c r="E66" s="1"/>
      <c r="F66" s="1" t="s">
        <v>32</v>
      </c>
      <c r="G66" s="6" t="s">
        <v>181</v>
      </c>
      <c r="H66" s="6" t="s">
        <v>182</v>
      </c>
      <c r="I66" s="1" t="s">
        <v>81</v>
      </c>
      <c r="J66" s="1" t="s">
        <v>67</v>
      </c>
      <c r="K66" s="1" t="s">
        <v>37</v>
      </c>
      <c r="L66" s="7">
        <v>43112</v>
      </c>
      <c r="M66" s="1">
        <v>2018</v>
      </c>
      <c r="N66" s="1">
        <v>1</v>
      </c>
      <c r="O66" s="1">
        <v>1</v>
      </c>
      <c r="P66" s="1">
        <v>2</v>
      </c>
      <c r="Q66" s="1">
        <v>1</v>
      </c>
      <c r="R66" s="1">
        <v>0</v>
      </c>
      <c r="S66" s="1">
        <v>0</v>
      </c>
      <c r="T66" s="6" t="s">
        <v>183</v>
      </c>
      <c r="U66" s="6" t="s">
        <v>184</v>
      </c>
      <c r="V66" s="1"/>
      <c r="W66" s="1"/>
      <c r="X66" s="1"/>
      <c r="Y66" s="1"/>
      <c r="Z66" s="1"/>
      <c r="AA66" s="1"/>
      <c r="AB66" s="1"/>
      <c r="AC66" s="1"/>
      <c r="AD66" s="1"/>
    </row>
    <row r="67" spans="1:30">
      <c r="A67" s="1"/>
      <c r="B67" s="1" t="s">
        <v>30</v>
      </c>
      <c r="C67" s="2" t="s">
        <v>31</v>
      </c>
      <c r="D67" s="1" t="s">
        <v>65</v>
      </c>
      <c r="E67" s="1"/>
      <c r="F67" s="1" t="s">
        <v>32</v>
      </c>
      <c r="G67" s="6" t="s">
        <v>185</v>
      </c>
      <c r="H67" s="6" t="s">
        <v>186</v>
      </c>
      <c r="I67" s="1" t="s">
        <v>81</v>
      </c>
      <c r="J67" s="1" t="s">
        <v>67</v>
      </c>
      <c r="K67" s="1" t="s">
        <v>37</v>
      </c>
      <c r="L67" s="7">
        <v>43112</v>
      </c>
      <c r="M67" s="1">
        <v>2018</v>
      </c>
      <c r="N67" s="1">
        <v>1</v>
      </c>
      <c r="O67" s="1">
        <v>2</v>
      </c>
      <c r="P67" s="1">
        <v>3</v>
      </c>
      <c r="Q67" s="1">
        <v>1</v>
      </c>
      <c r="R67" s="1">
        <v>0</v>
      </c>
      <c r="S67" s="1">
        <v>0</v>
      </c>
      <c r="T67" s="6" t="s">
        <v>187</v>
      </c>
      <c r="U67" s="6" t="s">
        <v>188</v>
      </c>
      <c r="V67" s="1"/>
      <c r="W67" s="1"/>
      <c r="X67" s="1"/>
      <c r="Y67" s="1"/>
      <c r="Z67" s="1"/>
      <c r="AA67" s="1"/>
      <c r="AB67" s="1"/>
      <c r="AC67" s="1"/>
      <c r="AD67" s="1"/>
    </row>
    <row r="68" spans="1:30">
      <c r="A68" s="1"/>
      <c r="B68" s="1" t="s">
        <v>30</v>
      </c>
      <c r="C68" s="2" t="s">
        <v>31</v>
      </c>
      <c r="D68" s="1" t="s">
        <v>65</v>
      </c>
      <c r="E68" s="1"/>
      <c r="F68" s="1" t="s">
        <v>32</v>
      </c>
      <c r="G68" s="6" t="s">
        <v>189</v>
      </c>
      <c r="H68" s="6" t="s">
        <v>190</v>
      </c>
      <c r="I68" s="1" t="s">
        <v>81</v>
      </c>
      <c r="J68" s="1" t="s">
        <v>67</v>
      </c>
      <c r="K68" s="1" t="s">
        <v>37</v>
      </c>
      <c r="L68" s="7">
        <v>43112</v>
      </c>
      <c r="M68" s="1">
        <v>2018</v>
      </c>
      <c r="N68" s="1">
        <v>1</v>
      </c>
      <c r="O68" s="1">
        <v>1</v>
      </c>
      <c r="P68" s="1">
        <v>1</v>
      </c>
      <c r="Q68" s="1">
        <v>0</v>
      </c>
      <c r="R68" s="6">
        <v>1</v>
      </c>
      <c r="S68" s="1">
        <v>0</v>
      </c>
      <c r="T68" s="6" t="s">
        <v>191</v>
      </c>
      <c r="U68" s="6" t="s">
        <v>192</v>
      </c>
      <c r="V68" s="1"/>
      <c r="W68" s="1"/>
      <c r="X68" s="1"/>
      <c r="Y68" s="1"/>
      <c r="Z68" s="1"/>
      <c r="AA68" s="1"/>
      <c r="AB68" s="1"/>
      <c r="AC68" s="1"/>
      <c r="AD68" s="1"/>
    </row>
    <row r="69" spans="1:30">
      <c r="A69" s="1"/>
      <c r="B69" s="1" t="s">
        <v>30</v>
      </c>
      <c r="C69" s="2" t="s">
        <v>31</v>
      </c>
      <c r="D69" s="1" t="s">
        <v>65</v>
      </c>
      <c r="E69" s="1"/>
      <c r="F69" s="1" t="s">
        <v>32</v>
      </c>
      <c r="G69" s="6" t="s">
        <v>193</v>
      </c>
      <c r="H69" s="6" t="s">
        <v>194</v>
      </c>
      <c r="I69" s="1" t="s">
        <v>81</v>
      </c>
      <c r="J69" s="1" t="s">
        <v>67</v>
      </c>
      <c r="K69" s="1" t="s">
        <v>37</v>
      </c>
      <c r="L69" s="7">
        <v>43113</v>
      </c>
      <c r="M69" s="1">
        <v>2018</v>
      </c>
      <c r="N69" s="1">
        <v>1</v>
      </c>
      <c r="O69" s="1">
        <v>1</v>
      </c>
      <c r="P69" s="1">
        <v>2</v>
      </c>
      <c r="Q69" s="1">
        <v>1</v>
      </c>
      <c r="R69" s="1">
        <v>0</v>
      </c>
      <c r="S69" s="1">
        <v>0</v>
      </c>
      <c r="T69" s="6" t="s">
        <v>195</v>
      </c>
      <c r="U69" s="8" t="s">
        <v>196</v>
      </c>
      <c r="V69" s="1"/>
      <c r="W69" s="1"/>
      <c r="X69" s="1"/>
      <c r="Y69" s="1"/>
      <c r="Z69" s="1"/>
      <c r="AA69" s="1"/>
      <c r="AB69" s="1"/>
      <c r="AC69" s="1"/>
      <c r="AD69" s="1"/>
    </row>
    <row r="70" spans="1:30">
      <c r="A70" s="1"/>
      <c r="B70" s="1" t="s">
        <v>30</v>
      </c>
      <c r="C70" s="2" t="s">
        <v>31</v>
      </c>
      <c r="D70" s="1" t="s">
        <v>65</v>
      </c>
      <c r="E70" s="1"/>
      <c r="F70" s="1" t="s">
        <v>32</v>
      </c>
      <c r="G70" s="6" t="s">
        <v>197</v>
      </c>
      <c r="H70" s="6" t="s">
        <v>198</v>
      </c>
      <c r="I70" s="1" t="s">
        <v>81</v>
      </c>
      <c r="J70" s="1" t="s">
        <v>67</v>
      </c>
      <c r="K70" s="1" t="s">
        <v>37</v>
      </c>
      <c r="L70" s="7">
        <v>43113</v>
      </c>
      <c r="M70" s="1">
        <v>2018</v>
      </c>
      <c r="N70" s="1">
        <v>1</v>
      </c>
      <c r="O70" s="1">
        <v>1</v>
      </c>
      <c r="P70" s="1">
        <v>2</v>
      </c>
      <c r="Q70" s="1">
        <v>0</v>
      </c>
      <c r="R70" s="6">
        <v>1</v>
      </c>
      <c r="S70" s="1">
        <v>0</v>
      </c>
      <c r="T70" s="6" t="s">
        <v>199</v>
      </c>
      <c r="U70" s="8" t="s">
        <v>200</v>
      </c>
      <c r="V70" s="1"/>
      <c r="W70" s="1"/>
      <c r="X70" s="1"/>
      <c r="Y70" s="1"/>
      <c r="Z70" s="1"/>
      <c r="AA70" s="1"/>
      <c r="AB70" s="1"/>
      <c r="AC70" s="1"/>
      <c r="AD70" s="1"/>
    </row>
    <row r="71" spans="1:30">
      <c r="A71" s="1"/>
      <c r="B71" s="1" t="s">
        <v>30</v>
      </c>
      <c r="C71" s="2" t="s">
        <v>31</v>
      </c>
      <c r="D71" s="1" t="s">
        <v>65</v>
      </c>
      <c r="E71" s="1"/>
      <c r="F71" s="1" t="s">
        <v>32</v>
      </c>
      <c r="G71" s="6" t="s">
        <v>201</v>
      </c>
      <c r="H71" s="6" t="s">
        <v>202</v>
      </c>
      <c r="I71" s="1" t="s">
        <v>81</v>
      </c>
      <c r="J71" s="1" t="s">
        <v>67</v>
      </c>
      <c r="K71" s="1" t="s">
        <v>37</v>
      </c>
      <c r="L71" s="7">
        <v>43113</v>
      </c>
      <c r="M71" s="1">
        <v>2018</v>
      </c>
      <c r="N71" s="1">
        <v>1</v>
      </c>
      <c r="O71" s="1">
        <v>1</v>
      </c>
      <c r="P71" s="1">
        <v>1</v>
      </c>
      <c r="Q71" s="1">
        <v>0</v>
      </c>
      <c r="R71" s="6">
        <v>1</v>
      </c>
      <c r="S71" s="1">
        <v>0</v>
      </c>
      <c r="T71" s="6" t="s">
        <v>203</v>
      </c>
      <c r="U71" s="8" t="s">
        <v>204</v>
      </c>
      <c r="V71" s="1"/>
      <c r="W71" s="1"/>
      <c r="X71" s="1"/>
      <c r="Y71" s="1"/>
      <c r="Z71" s="1"/>
      <c r="AA71" s="1"/>
      <c r="AB71" s="1"/>
      <c r="AC71" s="1"/>
      <c r="AD71" s="1"/>
    </row>
    <row r="72" spans="1:30">
      <c r="A72" s="1"/>
      <c r="B72" s="1" t="s">
        <v>30</v>
      </c>
      <c r="C72" s="2" t="s">
        <v>31</v>
      </c>
      <c r="D72" s="1" t="s">
        <v>65</v>
      </c>
      <c r="E72" s="1"/>
      <c r="F72" s="1" t="s">
        <v>32</v>
      </c>
      <c r="G72" s="6" t="s">
        <v>205</v>
      </c>
      <c r="H72" s="6" t="s">
        <v>206</v>
      </c>
      <c r="I72" s="1" t="s">
        <v>81</v>
      </c>
      <c r="J72" s="1" t="s">
        <v>67</v>
      </c>
      <c r="K72" s="1" t="s">
        <v>37</v>
      </c>
      <c r="L72" s="7">
        <v>43113</v>
      </c>
      <c r="M72" s="1">
        <v>2018</v>
      </c>
      <c r="N72" s="1">
        <v>1</v>
      </c>
      <c r="O72" s="1">
        <v>1</v>
      </c>
      <c r="P72" s="1">
        <v>2</v>
      </c>
      <c r="Q72" s="1">
        <v>0</v>
      </c>
      <c r="R72" s="6">
        <v>1</v>
      </c>
      <c r="S72" s="1">
        <v>0</v>
      </c>
      <c r="T72" s="6" t="s">
        <v>207</v>
      </c>
      <c r="U72" s="8" t="s">
        <v>208</v>
      </c>
      <c r="V72" s="1"/>
      <c r="W72" s="1"/>
      <c r="X72" s="1"/>
      <c r="Y72" s="1"/>
      <c r="Z72" s="1"/>
      <c r="AA72" s="1"/>
      <c r="AB72" s="1"/>
      <c r="AC72" s="1"/>
      <c r="AD72" s="1"/>
    </row>
    <row r="73" spans="1:30">
      <c r="A73" s="1"/>
      <c r="B73" s="1" t="s">
        <v>30</v>
      </c>
      <c r="C73" s="2" t="s">
        <v>31</v>
      </c>
      <c r="D73" s="1" t="s">
        <v>65</v>
      </c>
      <c r="E73" s="1"/>
      <c r="F73" s="1" t="s">
        <v>32</v>
      </c>
      <c r="G73" s="6" t="s">
        <v>209</v>
      </c>
      <c r="H73" s="6" t="s">
        <v>210</v>
      </c>
      <c r="I73" s="1" t="s">
        <v>81</v>
      </c>
      <c r="J73" s="1" t="s">
        <v>67</v>
      </c>
      <c r="K73" s="1" t="s">
        <v>37</v>
      </c>
      <c r="L73" s="7">
        <v>43115</v>
      </c>
      <c r="M73" s="1">
        <v>2018</v>
      </c>
      <c r="N73" s="1">
        <v>1</v>
      </c>
      <c r="O73" s="1">
        <v>2</v>
      </c>
      <c r="P73" s="1">
        <v>3</v>
      </c>
      <c r="Q73" s="1">
        <v>0</v>
      </c>
      <c r="R73" s="6">
        <v>1</v>
      </c>
      <c r="S73" s="1">
        <v>0</v>
      </c>
      <c r="T73" s="6" t="s">
        <v>211</v>
      </c>
      <c r="U73" s="8">
        <v>-106.203627996146</v>
      </c>
      <c r="V73" s="1"/>
      <c r="W73" s="1"/>
      <c r="X73" s="1"/>
      <c r="Y73" s="1"/>
      <c r="Z73" s="1"/>
      <c r="AA73" s="1"/>
      <c r="AB73" s="1"/>
      <c r="AC73" s="1"/>
      <c r="AD73" s="1"/>
    </row>
    <row r="74" spans="1:30">
      <c r="A74" s="1"/>
      <c r="B74" s="1" t="s">
        <v>30</v>
      </c>
      <c r="C74" s="2" t="s">
        <v>31</v>
      </c>
      <c r="D74" s="1" t="s">
        <v>65</v>
      </c>
      <c r="E74" s="1"/>
      <c r="F74" s="1" t="s">
        <v>32</v>
      </c>
      <c r="G74" s="6" t="s">
        <v>212</v>
      </c>
      <c r="H74" s="6" t="s">
        <v>213</v>
      </c>
      <c r="I74" s="1" t="s">
        <v>81</v>
      </c>
      <c r="J74" s="1" t="s">
        <v>67</v>
      </c>
      <c r="K74" s="1" t="s">
        <v>37</v>
      </c>
      <c r="L74" s="7">
        <v>43116</v>
      </c>
      <c r="M74" s="1">
        <v>2018</v>
      </c>
      <c r="N74" s="1">
        <v>1</v>
      </c>
      <c r="O74" s="1">
        <v>1</v>
      </c>
      <c r="P74" s="1">
        <v>2</v>
      </c>
      <c r="Q74" s="1">
        <v>0</v>
      </c>
      <c r="R74" s="6">
        <v>1</v>
      </c>
      <c r="S74" s="1">
        <v>0</v>
      </c>
      <c r="T74" s="6" t="s">
        <v>214</v>
      </c>
      <c r="U74" s="6" t="s">
        <v>215</v>
      </c>
      <c r="V74" s="1"/>
      <c r="W74" s="1"/>
      <c r="X74" s="1"/>
      <c r="Y74" s="1"/>
      <c r="Z74" s="1"/>
      <c r="AA74" s="1"/>
      <c r="AB74" s="1"/>
      <c r="AC74" s="1"/>
      <c r="AD74" s="1"/>
    </row>
    <row r="75" spans="1:30">
      <c r="A75" s="1"/>
      <c r="B75" s="1" t="s">
        <v>30</v>
      </c>
      <c r="C75" s="2" t="s">
        <v>31</v>
      </c>
      <c r="D75" s="1" t="s">
        <v>65</v>
      </c>
      <c r="E75" s="1"/>
      <c r="F75" s="1" t="s">
        <v>32</v>
      </c>
      <c r="G75" s="6" t="s">
        <v>216</v>
      </c>
      <c r="H75" s="6" t="s">
        <v>217</v>
      </c>
      <c r="I75" s="1" t="s">
        <v>81</v>
      </c>
      <c r="J75" s="1" t="s">
        <v>67</v>
      </c>
      <c r="K75" s="1" t="s">
        <v>37</v>
      </c>
      <c r="L75" s="7">
        <v>43116</v>
      </c>
      <c r="M75" s="1">
        <v>2018</v>
      </c>
      <c r="N75" s="1">
        <v>1</v>
      </c>
      <c r="O75" s="1">
        <v>2</v>
      </c>
      <c r="P75" s="1">
        <v>2</v>
      </c>
      <c r="Q75" s="1">
        <v>0</v>
      </c>
      <c r="R75" s="6">
        <v>1</v>
      </c>
      <c r="S75" s="1">
        <v>0</v>
      </c>
      <c r="T75" s="6" t="s">
        <v>218</v>
      </c>
      <c r="U75" s="6" t="s">
        <v>219</v>
      </c>
      <c r="V75" s="1"/>
      <c r="W75" s="1"/>
      <c r="X75" s="1"/>
      <c r="Y75" s="1"/>
      <c r="Z75" s="1"/>
      <c r="AA75" s="1"/>
      <c r="AB75" s="1"/>
      <c r="AC75" s="1"/>
      <c r="AD75" s="1"/>
    </row>
    <row r="76" spans="1:30">
      <c r="A76" s="1"/>
      <c r="B76" s="1" t="s">
        <v>30</v>
      </c>
      <c r="C76" s="2" t="s">
        <v>31</v>
      </c>
      <c r="D76" s="1" t="s">
        <v>65</v>
      </c>
      <c r="E76" s="1"/>
      <c r="F76" s="1" t="s">
        <v>32</v>
      </c>
      <c r="G76" s="6" t="s">
        <v>220</v>
      </c>
      <c r="H76" s="6" t="s">
        <v>221</v>
      </c>
      <c r="I76" s="1" t="s">
        <v>81</v>
      </c>
      <c r="J76" s="1" t="s">
        <v>67</v>
      </c>
      <c r="K76" s="1" t="s">
        <v>37</v>
      </c>
      <c r="L76" s="7">
        <v>43118</v>
      </c>
      <c r="M76" s="1">
        <v>2018</v>
      </c>
      <c r="N76" s="1">
        <v>1</v>
      </c>
      <c r="O76" s="1">
        <v>1</v>
      </c>
      <c r="P76" s="1">
        <v>1</v>
      </c>
      <c r="Q76" s="1">
        <v>1</v>
      </c>
      <c r="R76" s="1">
        <v>0</v>
      </c>
      <c r="S76" s="1">
        <v>0</v>
      </c>
      <c r="T76" s="6" t="s">
        <v>222</v>
      </c>
      <c r="U76" s="6" t="s">
        <v>223</v>
      </c>
      <c r="V76" s="1"/>
      <c r="W76" s="1"/>
      <c r="X76" s="1"/>
      <c r="Y76" s="1"/>
      <c r="Z76" s="1"/>
      <c r="AA76" s="1"/>
      <c r="AB76" s="1"/>
      <c r="AC76" s="1"/>
      <c r="AD76" s="1"/>
    </row>
    <row r="77" spans="1:30">
      <c r="A77" s="1"/>
      <c r="B77" s="1" t="s">
        <v>30</v>
      </c>
      <c r="C77" s="2" t="s">
        <v>31</v>
      </c>
      <c r="D77" s="1" t="s">
        <v>65</v>
      </c>
      <c r="E77" s="1"/>
      <c r="F77" s="1" t="s">
        <v>32</v>
      </c>
      <c r="G77" s="6" t="s">
        <v>224</v>
      </c>
      <c r="H77" s="6" t="s">
        <v>225</v>
      </c>
      <c r="I77" s="1" t="s">
        <v>81</v>
      </c>
      <c r="J77" s="1" t="s">
        <v>67</v>
      </c>
      <c r="K77" s="1" t="s">
        <v>37</v>
      </c>
      <c r="L77" s="7">
        <v>43118</v>
      </c>
      <c r="M77" s="1">
        <v>2018</v>
      </c>
      <c r="N77" s="1">
        <v>1</v>
      </c>
      <c r="O77" s="1">
        <v>2</v>
      </c>
      <c r="P77" s="1">
        <v>2</v>
      </c>
      <c r="Q77" s="1">
        <v>0</v>
      </c>
      <c r="R77" s="6">
        <v>1</v>
      </c>
      <c r="S77" s="1">
        <v>0</v>
      </c>
      <c r="T77" s="6" t="s">
        <v>226</v>
      </c>
      <c r="U77" s="6" t="s">
        <v>227</v>
      </c>
      <c r="V77" s="1"/>
      <c r="W77" s="1"/>
      <c r="X77" s="1"/>
      <c r="Y77" s="1"/>
      <c r="Z77" s="1"/>
      <c r="AA77" s="1"/>
      <c r="AB77" s="1"/>
      <c r="AC77" s="1"/>
      <c r="AD77" s="1"/>
    </row>
    <row r="78" spans="1:30">
      <c r="A78" s="1"/>
      <c r="B78" s="1" t="s">
        <v>30</v>
      </c>
      <c r="C78" s="2" t="s">
        <v>31</v>
      </c>
      <c r="D78" s="1" t="s">
        <v>65</v>
      </c>
      <c r="E78" s="1"/>
      <c r="F78" s="1" t="s">
        <v>32</v>
      </c>
      <c r="G78" s="6" t="s">
        <v>228</v>
      </c>
      <c r="H78" s="6" t="s">
        <v>229</v>
      </c>
      <c r="I78" s="1" t="s">
        <v>81</v>
      </c>
      <c r="J78" s="1" t="s">
        <v>67</v>
      </c>
      <c r="K78" s="1" t="s">
        <v>37</v>
      </c>
      <c r="L78" s="7">
        <v>43119</v>
      </c>
      <c r="M78" s="1">
        <v>2018</v>
      </c>
      <c r="N78" s="1">
        <v>2</v>
      </c>
      <c r="O78" s="1">
        <v>3</v>
      </c>
      <c r="P78" s="1">
        <v>5</v>
      </c>
      <c r="Q78" s="1">
        <v>0</v>
      </c>
      <c r="R78" s="6">
        <v>1</v>
      </c>
      <c r="S78" s="1">
        <v>0</v>
      </c>
      <c r="T78" s="6" t="s">
        <v>230</v>
      </c>
      <c r="U78" s="6" t="s">
        <v>231</v>
      </c>
      <c r="V78" s="1"/>
      <c r="W78" s="1"/>
      <c r="X78" s="1"/>
      <c r="Y78" s="1"/>
      <c r="Z78" s="1"/>
      <c r="AA78" s="1"/>
      <c r="AB78" s="1"/>
      <c r="AC78" s="1"/>
      <c r="AD78" s="1"/>
    </row>
    <row r="79" spans="1:30">
      <c r="A79" s="1"/>
      <c r="B79" s="1" t="s">
        <v>30</v>
      </c>
      <c r="C79" s="2" t="s">
        <v>31</v>
      </c>
      <c r="D79" s="1" t="s">
        <v>65</v>
      </c>
      <c r="E79" s="1"/>
      <c r="F79" s="1" t="s">
        <v>32</v>
      </c>
      <c r="G79" s="1" t="s">
        <v>232</v>
      </c>
      <c r="H79" s="1" t="s">
        <v>233</v>
      </c>
      <c r="I79" s="1" t="s">
        <v>81</v>
      </c>
      <c r="J79" s="1" t="s">
        <v>67</v>
      </c>
      <c r="K79" s="1" t="s">
        <v>37</v>
      </c>
      <c r="L79" s="1" t="s">
        <v>234</v>
      </c>
      <c r="M79" s="1">
        <v>2016</v>
      </c>
      <c r="N79" s="1">
        <v>2</v>
      </c>
      <c r="O79" s="1">
        <v>3</v>
      </c>
      <c r="P79" s="1">
        <v>5</v>
      </c>
      <c r="Q79" s="1">
        <v>0</v>
      </c>
      <c r="R79" s="1">
        <v>0</v>
      </c>
      <c r="S79" s="1">
        <v>1</v>
      </c>
      <c r="T79" s="6">
        <v>39.858330000000002</v>
      </c>
      <c r="U79" s="6">
        <v>-104.66694</v>
      </c>
      <c r="V79" s="1"/>
      <c r="W79" s="1"/>
      <c r="X79" s="1"/>
      <c r="Y79" s="1"/>
      <c r="Z79" s="1"/>
      <c r="AA79" s="1"/>
      <c r="AB79" s="1"/>
      <c r="AC79" s="1"/>
      <c r="AD79" s="1"/>
    </row>
    <row r="80" spans="1:30">
      <c r="A80" s="1">
        <v>5065</v>
      </c>
      <c r="B80" s="1" t="s">
        <v>30</v>
      </c>
      <c r="C80" s="2" t="s">
        <v>31</v>
      </c>
      <c r="D80" s="1"/>
      <c r="E80" s="1"/>
      <c r="F80" s="1" t="s">
        <v>32</v>
      </c>
      <c r="G80" s="1" t="s">
        <v>51</v>
      </c>
      <c r="H80" s="1" t="s">
        <v>235</v>
      </c>
      <c r="I80" s="1" t="s">
        <v>236</v>
      </c>
      <c r="J80" s="1" t="s">
        <v>67</v>
      </c>
      <c r="K80" s="1" t="s">
        <v>237</v>
      </c>
      <c r="L80" s="1" t="s">
        <v>238</v>
      </c>
      <c r="M80" s="1">
        <v>1947</v>
      </c>
      <c r="N80" s="1">
        <v>1</v>
      </c>
      <c r="O80" s="1" t="str">
        <f t="shared" ref="O80:O85" si="1">IF(OR(P80=1,P80=2),"1",IF(OR(P80=4,P80=5),"3","2"))</f>
        <v>1</v>
      </c>
      <c r="P80" s="1">
        <f>VLOOKUP(A80,'[1]LEPUS ALL locations_Winter_only'!$A$2:$AA$152,27,FALSE)</f>
        <v>1</v>
      </c>
      <c r="Q80" s="1">
        <v>1</v>
      </c>
      <c r="R80" s="1">
        <v>0</v>
      </c>
      <c r="S80" s="1">
        <v>0</v>
      </c>
      <c r="T80" s="1">
        <v>48.412199999999999</v>
      </c>
      <c r="U80" s="1">
        <v>-97.410300000000007</v>
      </c>
      <c r="V80" s="1">
        <v>1</v>
      </c>
      <c r="W80" s="1"/>
      <c r="X80" s="1">
        <v>103.800003051758</v>
      </c>
      <c r="Y80" s="1">
        <v>122</v>
      </c>
      <c r="Z80" s="1">
        <v>24</v>
      </c>
      <c r="AA80" s="1">
        <v>60</v>
      </c>
      <c r="AB80" s="1">
        <v>251</v>
      </c>
      <c r="AC80" s="1">
        <v>997542.05560947896</v>
      </c>
      <c r="AD80" s="1">
        <v>56</v>
      </c>
    </row>
    <row r="81" spans="1:30">
      <c r="A81" s="1">
        <v>5359</v>
      </c>
      <c r="B81" s="1" t="s">
        <v>30</v>
      </c>
      <c r="C81" s="2" t="s">
        <v>31</v>
      </c>
      <c r="D81" s="1"/>
      <c r="E81" s="1"/>
      <c r="F81" s="1" t="s">
        <v>32</v>
      </c>
      <c r="G81" s="1"/>
      <c r="H81" s="1" t="s">
        <v>239</v>
      </c>
      <c r="I81" s="1" t="s">
        <v>236</v>
      </c>
      <c r="J81" s="1" t="s">
        <v>67</v>
      </c>
      <c r="K81" s="1" t="s">
        <v>237</v>
      </c>
      <c r="L81" s="1" t="s">
        <v>240</v>
      </c>
      <c r="M81" s="1">
        <v>1952</v>
      </c>
      <c r="N81" s="1">
        <v>2</v>
      </c>
      <c r="O81" s="1" t="str">
        <f t="shared" si="1"/>
        <v>3</v>
      </c>
      <c r="P81" s="1">
        <f>VLOOKUP(A81,'[1]LEPUS ALL locations_Winter_only'!$A$2:$AA$152,27,FALSE)</f>
        <v>4</v>
      </c>
      <c r="Q81" s="1">
        <v>1</v>
      </c>
      <c r="R81" s="1">
        <v>0</v>
      </c>
      <c r="S81" s="1">
        <v>0</v>
      </c>
      <c r="T81" s="1">
        <v>38.910831999999999</v>
      </c>
      <c r="U81" s="1">
        <v>-104.47233</v>
      </c>
      <c r="V81" s="1">
        <v>1</v>
      </c>
      <c r="W81" s="1"/>
      <c r="X81" s="1">
        <v>20.733333587646499</v>
      </c>
      <c r="Y81" s="1">
        <v>161</v>
      </c>
      <c r="Z81" s="1">
        <v>40</v>
      </c>
      <c r="AA81" s="1">
        <v>67</v>
      </c>
      <c r="AB81" s="1">
        <v>1957</v>
      </c>
      <c r="AC81" s="1">
        <v>1161193.4420684001</v>
      </c>
      <c r="AD81" s="1">
        <v>9</v>
      </c>
    </row>
    <row r="82" spans="1:30">
      <c r="A82" s="1">
        <v>4699</v>
      </c>
      <c r="B82" s="1" t="s">
        <v>30</v>
      </c>
      <c r="C82" s="2" t="s">
        <v>31</v>
      </c>
      <c r="D82" s="1"/>
      <c r="E82" s="1"/>
      <c r="F82" s="1" t="s">
        <v>32</v>
      </c>
      <c r="G82" s="1" t="s">
        <v>241</v>
      </c>
      <c r="H82" s="1" t="s">
        <v>242</v>
      </c>
      <c r="I82" s="1" t="s">
        <v>243</v>
      </c>
      <c r="J82" s="1" t="s">
        <v>36</v>
      </c>
      <c r="K82" s="1" t="s">
        <v>244</v>
      </c>
      <c r="L82" s="1" t="s">
        <v>245</v>
      </c>
      <c r="M82" s="1">
        <v>1872</v>
      </c>
      <c r="N82" s="1">
        <v>2</v>
      </c>
      <c r="O82" s="1" t="str">
        <f t="shared" si="1"/>
        <v>3</v>
      </c>
      <c r="P82" s="1">
        <f>VLOOKUP(A82,'[1]LEPUS ALL locations_Winter_only'!$A$2:$AA$152,27,FALSE)</f>
        <v>4</v>
      </c>
      <c r="Q82" s="1">
        <v>0</v>
      </c>
      <c r="R82" s="1">
        <v>0</v>
      </c>
      <c r="S82" s="1">
        <v>0</v>
      </c>
      <c r="T82" s="1">
        <v>39.559130000000003</v>
      </c>
      <c r="U82" s="1">
        <v>-105.143021</v>
      </c>
      <c r="V82" s="1">
        <v>0</v>
      </c>
      <c r="W82" s="1"/>
      <c r="X82" s="1">
        <v>45.066665649414098</v>
      </c>
      <c r="Y82" s="1">
        <v>165</v>
      </c>
      <c r="Z82" s="1">
        <v>41</v>
      </c>
      <c r="AA82" s="1">
        <v>42</v>
      </c>
      <c r="AB82" s="1">
        <v>1796</v>
      </c>
      <c r="AC82" s="1">
        <v>1174575.2111355299</v>
      </c>
      <c r="AD82" s="1">
        <v>31</v>
      </c>
    </row>
    <row r="83" spans="1:30">
      <c r="A83" s="1">
        <v>4700</v>
      </c>
      <c r="B83" s="1" t="s">
        <v>30</v>
      </c>
      <c r="C83" s="2" t="s">
        <v>31</v>
      </c>
      <c r="D83" s="1"/>
      <c r="E83" s="1"/>
      <c r="F83" s="1" t="s">
        <v>32</v>
      </c>
      <c r="G83" s="1" t="s">
        <v>241</v>
      </c>
      <c r="H83" s="1" t="s">
        <v>246</v>
      </c>
      <c r="I83" s="1" t="s">
        <v>243</v>
      </c>
      <c r="J83" s="1" t="s">
        <v>36</v>
      </c>
      <c r="K83" s="1" t="s">
        <v>244</v>
      </c>
      <c r="L83" s="1" t="s">
        <v>245</v>
      </c>
      <c r="M83" s="1">
        <v>1872</v>
      </c>
      <c r="N83" s="1">
        <v>2</v>
      </c>
      <c r="O83" s="1" t="str">
        <f t="shared" si="1"/>
        <v>3</v>
      </c>
      <c r="P83" s="1">
        <f>VLOOKUP(A83,'[1]LEPUS ALL locations_Winter_only'!$A$2:$AA$152,27,FALSE)</f>
        <v>4</v>
      </c>
      <c r="Q83" s="1">
        <v>0</v>
      </c>
      <c r="R83" s="1">
        <v>0</v>
      </c>
      <c r="S83" s="1">
        <v>0</v>
      </c>
      <c r="T83" s="1">
        <v>39.55912</v>
      </c>
      <c r="U83" s="1">
        <v>-105.143021</v>
      </c>
      <c r="V83" s="1">
        <v>0</v>
      </c>
      <c r="W83" s="1"/>
      <c r="X83" s="1">
        <v>45.066665649414098</v>
      </c>
      <c r="Y83" s="1">
        <v>165</v>
      </c>
      <c r="Z83" s="1">
        <v>41</v>
      </c>
      <c r="AA83" s="1">
        <v>42</v>
      </c>
      <c r="AB83" s="1">
        <v>1796</v>
      </c>
      <c r="AC83" s="1">
        <v>1174574.36594842</v>
      </c>
      <c r="AD83" s="1">
        <v>31</v>
      </c>
    </row>
    <row r="84" spans="1:30">
      <c r="A84" s="1">
        <v>2108</v>
      </c>
      <c r="B84" s="1" t="s">
        <v>30</v>
      </c>
      <c r="C84" s="2" t="s">
        <v>31</v>
      </c>
      <c r="D84" s="1"/>
      <c r="E84" s="1"/>
      <c r="F84" s="1" t="s">
        <v>32</v>
      </c>
      <c r="G84" s="1" t="s">
        <v>247</v>
      </c>
      <c r="H84" s="1" t="s">
        <v>248</v>
      </c>
      <c r="I84" s="1" t="s">
        <v>249</v>
      </c>
      <c r="J84" s="1" t="s">
        <v>250</v>
      </c>
      <c r="K84" s="1" t="s">
        <v>251</v>
      </c>
      <c r="L84" s="1" t="s">
        <v>252</v>
      </c>
      <c r="M84" s="1">
        <v>1931</v>
      </c>
      <c r="N84" s="1">
        <v>1</v>
      </c>
      <c r="O84" s="1" t="str">
        <f t="shared" si="1"/>
        <v>1</v>
      </c>
      <c r="P84" s="1">
        <f>VLOOKUP(A84,'[1]LEPUS ALL locations_Winter_only'!$A$2:$AA$152,27,FALSE)</f>
        <v>1</v>
      </c>
      <c r="Q84" s="1">
        <v>0</v>
      </c>
      <c r="R84" s="1">
        <v>1</v>
      </c>
      <c r="S84" s="1">
        <v>0</v>
      </c>
      <c r="T84" s="1">
        <v>42.813400000000001</v>
      </c>
      <c r="U84" s="1">
        <v>-112.4447</v>
      </c>
      <c r="V84" s="1">
        <v>1</v>
      </c>
      <c r="W84" s="1"/>
      <c r="X84" s="1">
        <v>99.866668701171903</v>
      </c>
      <c r="Y84" s="1">
        <v>145</v>
      </c>
      <c r="Z84" s="1">
        <v>36</v>
      </c>
      <c r="AA84" s="1">
        <v>17</v>
      </c>
      <c r="AB84" s="1">
        <v>1894</v>
      </c>
      <c r="AC84" s="1">
        <v>912157.37724218401</v>
      </c>
      <c r="AD84" s="1">
        <v>30</v>
      </c>
    </row>
    <row r="85" spans="1:30">
      <c r="A85" s="1">
        <v>2109</v>
      </c>
      <c r="B85" s="1" t="s">
        <v>30</v>
      </c>
      <c r="C85" s="2" t="s">
        <v>31</v>
      </c>
      <c r="D85" s="1"/>
      <c r="E85" s="1"/>
      <c r="F85" s="1" t="s">
        <v>32</v>
      </c>
      <c r="G85" s="1" t="s">
        <v>253</v>
      </c>
      <c r="H85" s="1" t="s">
        <v>254</v>
      </c>
      <c r="I85" s="1" t="s">
        <v>249</v>
      </c>
      <c r="J85" s="1" t="s">
        <v>250</v>
      </c>
      <c r="K85" s="1" t="s">
        <v>251</v>
      </c>
      <c r="L85" s="1" t="s">
        <v>255</v>
      </c>
      <c r="M85" s="1">
        <v>1931</v>
      </c>
      <c r="N85" s="1">
        <v>1</v>
      </c>
      <c r="O85" s="1" t="str">
        <f t="shared" si="1"/>
        <v>1</v>
      </c>
      <c r="P85" s="1">
        <f>VLOOKUP(A85,'[1]LEPUS ALL locations_Winter_only'!$A$2:$AA$152,27,FALSE)</f>
        <v>1</v>
      </c>
      <c r="Q85" s="1">
        <v>1</v>
      </c>
      <c r="R85" s="1">
        <v>0</v>
      </c>
      <c r="S85" s="1">
        <v>0</v>
      </c>
      <c r="T85" s="1">
        <v>42.871400000000001</v>
      </c>
      <c r="U85" s="1">
        <v>-112.2576</v>
      </c>
      <c r="V85" s="1">
        <v>1</v>
      </c>
      <c r="W85" s="1"/>
      <c r="X85" s="1">
        <v>103.93333435058599</v>
      </c>
      <c r="Y85" s="1">
        <v>145</v>
      </c>
      <c r="Z85" s="1">
        <v>36</v>
      </c>
      <c r="AA85" s="1">
        <v>18</v>
      </c>
      <c r="AB85" s="1">
        <v>1655</v>
      </c>
      <c r="AC85" s="1">
        <v>922877.77920165996</v>
      </c>
      <c r="AD85" s="1">
        <v>16</v>
      </c>
    </row>
    <row r="86" spans="1:30">
      <c r="A86" s="1">
        <v>2101</v>
      </c>
      <c r="B86" s="1" t="s">
        <v>30</v>
      </c>
      <c r="C86" s="2" t="s">
        <v>31</v>
      </c>
      <c r="D86" s="1"/>
      <c r="E86" s="1"/>
      <c r="F86" s="1" t="s">
        <v>32</v>
      </c>
      <c r="G86" s="1" t="s">
        <v>256</v>
      </c>
      <c r="H86" s="1" t="s">
        <v>257</v>
      </c>
      <c r="I86" s="1" t="s">
        <v>249</v>
      </c>
      <c r="J86" s="1" t="s">
        <v>250</v>
      </c>
      <c r="K86" s="1" t="s">
        <v>37</v>
      </c>
      <c r="L86" s="1" t="s">
        <v>258</v>
      </c>
      <c r="M86" s="1">
        <v>1935</v>
      </c>
      <c r="N86" s="1">
        <v>1</v>
      </c>
      <c r="O86" s="1">
        <v>1</v>
      </c>
      <c r="P86" s="1">
        <f>VLOOKUP(A86,'[1]LEPUS ALL locations_Winter_only'!$A$2:$P$152,16,FALSE)</f>
        <v>1</v>
      </c>
      <c r="Q86" s="1">
        <v>0</v>
      </c>
      <c r="R86" s="1">
        <v>1</v>
      </c>
      <c r="S86" s="1">
        <v>0</v>
      </c>
      <c r="T86" s="1">
        <v>43.4636</v>
      </c>
      <c r="U86" s="1">
        <v>-114.2597</v>
      </c>
      <c r="V86" s="1">
        <v>1</v>
      </c>
      <c r="W86" s="1"/>
      <c r="X86" s="1">
        <v>104.866668701172</v>
      </c>
      <c r="Y86" s="1">
        <v>160</v>
      </c>
      <c r="Z86" s="1">
        <v>37</v>
      </c>
      <c r="AA86" s="1">
        <v>41</v>
      </c>
      <c r="AB86" s="1">
        <v>1576</v>
      </c>
      <c r="AC86" s="1">
        <v>747787.28501675499</v>
      </c>
      <c r="AD86" s="1">
        <v>37</v>
      </c>
    </row>
    <row r="87" spans="1:30">
      <c r="A87" s="1">
        <v>5078</v>
      </c>
      <c r="B87" s="1" t="s">
        <v>30</v>
      </c>
      <c r="C87" s="2" t="s">
        <v>31</v>
      </c>
      <c r="D87" s="1"/>
      <c r="E87" s="1"/>
      <c r="F87" s="1" t="s">
        <v>32</v>
      </c>
      <c r="G87" s="1" t="s">
        <v>259</v>
      </c>
      <c r="H87" s="1" t="s">
        <v>260</v>
      </c>
      <c r="I87" s="1" t="s">
        <v>261</v>
      </c>
      <c r="J87" s="1" t="s">
        <v>67</v>
      </c>
      <c r="K87" s="1" t="s">
        <v>37</v>
      </c>
      <c r="L87" s="1" t="s">
        <v>262</v>
      </c>
      <c r="M87" s="1">
        <v>1907</v>
      </c>
      <c r="N87" s="1">
        <v>1</v>
      </c>
      <c r="O87" s="1">
        <v>1</v>
      </c>
      <c r="P87" s="1">
        <v>1</v>
      </c>
      <c r="Q87" s="1">
        <v>0</v>
      </c>
      <c r="R87" s="1">
        <v>1</v>
      </c>
      <c r="S87" s="1">
        <v>0</v>
      </c>
      <c r="T87" s="1">
        <v>40.073041000000003</v>
      </c>
      <c r="U87" s="1">
        <v>-106.102799</v>
      </c>
      <c r="V87" s="1">
        <v>1</v>
      </c>
      <c r="W87" s="1"/>
      <c r="X87" s="1">
        <v>128.80000305175801</v>
      </c>
      <c r="Y87" s="1">
        <v>173</v>
      </c>
      <c r="Z87" s="1">
        <v>40</v>
      </c>
      <c r="AA87" s="1">
        <v>20</v>
      </c>
      <c r="AB87" s="1">
        <v>2384</v>
      </c>
      <c r="AC87" s="1">
        <v>1169416.3869578899</v>
      </c>
      <c r="AD87" s="1">
        <v>25</v>
      </c>
    </row>
    <row r="88" spans="1:30">
      <c r="A88" s="1">
        <v>5119</v>
      </c>
      <c r="B88" s="1" t="s">
        <v>30</v>
      </c>
      <c r="C88" s="2" t="s">
        <v>31</v>
      </c>
      <c r="D88" s="1"/>
      <c r="E88" s="1"/>
      <c r="F88" s="1" t="s">
        <v>32</v>
      </c>
      <c r="G88" s="1" t="s">
        <v>263</v>
      </c>
      <c r="H88" s="1" t="s">
        <v>264</v>
      </c>
      <c r="I88" s="1" t="s">
        <v>261</v>
      </c>
      <c r="J88" s="1" t="s">
        <v>67</v>
      </c>
      <c r="K88" s="1" t="s">
        <v>37</v>
      </c>
      <c r="L88" s="1" t="s">
        <v>265</v>
      </c>
      <c r="M88" s="1">
        <v>1933</v>
      </c>
      <c r="N88" s="1">
        <v>1</v>
      </c>
      <c r="O88" s="1">
        <v>1</v>
      </c>
      <c r="P88" s="1">
        <v>2</v>
      </c>
      <c r="Q88" s="1">
        <v>0</v>
      </c>
      <c r="R88" s="1">
        <v>1</v>
      </c>
      <c r="S88" s="1">
        <v>0</v>
      </c>
      <c r="T88" s="1">
        <v>38.644987999999998</v>
      </c>
      <c r="U88" s="1">
        <v>-107.58477999999999</v>
      </c>
      <c r="V88" s="1">
        <v>1</v>
      </c>
      <c r="W88" s="1"/>
      <c r="X88" s="1">
        <v>84.733329772949205</v>
      </c>
      <c r="Y88" s="1">
        <v>182</v>
      </c>
      <c r="Z88" s="1">
        <v>40</v>
      </c>
      <c r="AA88" s="1">
        <v>19</v>
      </c>
      <c r="AB88" s="1">
        <v>2066</v>
      </c>
      <c r="AC88" s="1">
        <v>965847.066645985</v>
      </c>
      <c r="AD88" s="1">
        <v>16</v>
      </c>
    </row>
    <row r="89" spans="1:30">
      <c r="A89" s="1">
        <v>5118</v>
      </c>
      <c r="B89" s="1" t="s">
        <v>30</v>
      </c>
      <c r="C89" s="2" t="s">
        <v>31</v>
      </c>
      <c r="D89" s="1"/>
      <c r="E89" s="1"/>
      <c r="F89" s="1" t="s">
        <v>32</v>
      </c>
      <c r="G89" s="1" t="s">
        <v>263</v>
      </c>
      <c r="H89" s="1" t="s">
        <v>266</v>
      </c>
      <c r="I89" s="1" t="s">
        <v>261</v>
      </c>
      <c r="J89" s="1" t="s">
        <v>67</v>
      </c>
      <c r="K89" s="1" t="s">
        <v>37</v>
      </c>
      <c r="L89" s="1" t="s">
        <v>267</v>
      </c>
      <c r="M89" s="1">
        <v>1933</v>
      </c>
      <c r="N89" s="1">
        <v>1</v>
      </c>
      <c r="O89" s="1">
        <v>1</v>
      </c>
      <c r="P89" s="1">
        <v>2</v>
      </c>
      <c r="Q89" s="1">
        <v>0</v>
      </c>
      <c r="R89" s="1">
        <v>1</v>
      </c>
      <c r="S89" s="1">
        <v>0</v>
      </c>
      <c r="T89" s="1">
        <v>38.644987999999998</v>
      </c>
      <c r="U89" s="1">
        <v>-107.58477999999999</v>
      </c>
      <c r="V89" s="1">
        <v>1</v>
      </c>
      <c r="W89" s="1"/>
      <c r="X89" s="1">
        <v>84.733329772949205</v>
      </c>
      <c r="Y89" s="1">
        <v>182</v>
      </c>
      <c r="Z89" s="1">
        <v>40</v>
      </c>
      <c r="AA89" s="1">
        <v>19</v>
      </c>
      <c r="AB89" s="1">
        <v>2066</v>
      </c>
      <c r="AC89" s="1">
        <v>965847.066645985</v>
      </c>
      <c r="AD89" s="1">
        <v>16</v>
      </c>
    </row>
    <row r="90" spans="1:30">
      <c r="A90" s="1">
        <v>5121</v>
      </c>
      <c r="B90" s="1" t="s">
        <v>30</v>
      </c>
      <c r="C90" s="2" t="s">
        <v>31</v>
      </c>
      <c r="D90" s="1"/>
      <c r="E90" s="1"/>
      <c r="F90" s="1" t="s">
        <v>32</v>
      </c>
      <c r="G90" s="1" t="s">
        <v>263</v>
      </c>
      <c r="H90" s="1" t="s">
        <v>268</v>
      </c>
      <c r="I90" s="1" t="s">
        <v>261</v>
      </c>
      <c r="J90" s="1" t="s">
        <v>67</v>
      </c>
      <c r="K90" s="1" t="s">
        <v>37</v>
      </c>
      <c r="L90" s="1" t="s">
        <v>269</v>
      </c>
      <c r="M90" s="1">
        <v>1933</v>
      </c>
      <c r="N90" s="1">
        <v>1</v>
      </c>
      <c r="O90" s="1">
        <v>1</v>
      </c>
      <c r="P90" s="1">
        <v>1</v>
      </c>
      <c r="Q90" s="1">
        <v>1</v>
      </c>
      <c r="R90" s="1">
        <v>0</v>
      </c>
      <c r="S90" s="1">
        <v>0</v>
      </c>
      <c r="T90" s="1">
        <v>38.644989000000002</v>
      </c>
      <c r="U90" s="1">
        <v>-107.58477999999999</v>
      </c>
      <c r="V90" s="1">
        <v>1</v>
      </c>
      <c r="W90" s="1"/>
      <c r="X90" s="1">
        <v>84.733329772949205</v>
      </c>
      <c r="Y90" s="1">
        <v>182</v>
      </c>
      <c r="Z90" s="1">
        <v>40</v>
      </c>
      <c r="AA90" s="1">
        <v>19</v>
      </c>
      <c r="AB90" s="1">
        <v>2066</v>
      </c>
      <c r="AC90" s="1">
        <v>965847.15468290995</v>
      </c>
      <c r="AD90" s="1">
        <v>16</v>
      </c>
    </row>
    <row r="91" spans="1:30">
      <c r="A91" s="1">
        <v>5120</v>
      </c>
      <c r="B91" s="1" t="s">
        <v>30</v>
      </c>
      <c r="C91" s="2" t="s">
        <v>31</v>
      </c>
      <c r="D91" s="1"/>
      <c r="E91" s="1"/>
      <c r="F91" s="1" t="s">
        <v>32</v>
      </c>
      <c r="G91" s="1" t="s">
        <v>263</v>
      </c>
      <c r="H91" s="1" t="s">
        <v>270</v>
      </c>
      <c r="I91" s="1" t="s">
        <v>261</v>
      </c>
      <c r="J91" s="1" t="s">
        <v>67</v>
      </c>
      <c r="K91" s="1" t="s">
        <v>37</v>
      </c>
      <c r="L91" s="1" t="s">
        <v>269</v>
      </c>
      <c r="M91" s="1">
        <v>1933</v>
      </c>
      <c r="N91" s="1">
        <v>1</v>
      </c>
      <c r="O91" s="1">
        <v>1</v>
      </c>
      <c r="P91" s="1">
        <v>1</v>
      </c>
      <c r="Q91" s="1">
        <v>0</v>
      </c>
      <c r="R91" s="1">
        <v>1</v>
      </c>
      <c r="S91" s="1">
        <v>0</v>
      </c>
      <c r="T91" s="1">
        <v>38.644987999999998</v>
      </c>
      <c r="U91" s="1">
        <v>-107.58479</v>
      </c>
      <c r="V91" s="1">
        <v>1</v>
      </c>
      <c r="W91" s="1"/>
      <c r="X91" s="1">
        <v>84.733329772949205</v>
      </c>
      <c r="Y91" s="1">
        <v>182</v>
      </c>
      <c r="Z91" s="1">
        <v>40</v>
      </c>
      <c r="AA91" s="1">
        <v>19</v>
      </c>
      <c r="AB91" s="1">
        <v>2066</v>
      </c>
      <c r="AC91" s="1">
        <v>965846.53632578102</v>
      </c>
      <c r="AD91" s="1">
        <v>16</v>
      </c>
    </row>
    <row r="92" spans="1:30">
      <c r="A92" s="1">
        <v>4985</v>
      </c>
      <c r="B92" s="1" t="s">
        <v>30</v>
      </c>
      <c r="C92" s="2" t="s">
        <v>31</v>
      </c>
      <c r="D92" s="1"/>
      <c r="E92" s="1"/>
      <c r="F92" s="1" t="s">
        <v>32</v>
      </c>
      <c r="G92" s="1" t="s">
        <v>271</v>
      </c>
      <c r="H92" s="1" t="s">
        <v>272</v>
      </c>
      <c r="I92" s="1" t="s">
        <v>261</v>
      </c>
      <c r="J92" s="1" t="s">
        <v>67</v>
      </c>
      <c r="K92" s="1" t="s">
        <v>37</v>
      </c>
      <c r="L92" s="1" t="s">
        <v>273</v>
      </c>
      <c r="M92" s="1">
        <v>1917</v>
      </c>
      <c r="N92" s="1">
        <v>2</v>
      </c>
      <c r="O92" s="1">
        <v>3</v>
      </c>
      <c r="P92" s="1">
        <v>5</v>
      </c>
      <c r="Q92" s="1">
        <v>1</v>
      </c>
      <c r="R92" s="1">
        <v>0</v>
      </c>
      <c r="S92" s="1">
        <v>0</v>
      </c>
      <c r="T92" s="1">
        <v>39.328114999999997</v>
      </c>
      <c r="U92" s="1">
        <v>-104.462986</v>
      </c>
      <c r="V92" s="1">
        <v>1</v>
      </c>
      <c r="W92" s="1"/>
      <c r="X92" s="1">
        <v>53.533332824707003</v>
      </c>
      <c r="Y92" s="1">
        <v>163</v>
      </c>
      <c r="Z92" s="1">
        <v>40</v>
      </c>
      <c r="AA92" s="1">
        <v>62</v>
      </c>
      <c r="AB92" s="1">
        <v>1968</v>
      </c>
      <c r="AC92" s="1">
        <v>1194791.67192013</v>
      </c>
      <c r="AD92" s="1">
        <v>18</v>
      </c>
    </row>
    <row r="93" spans="1:30">
      <c r="A93" s="1">
        <v>5295</v>
      </c>
      <c r="B93" s="1" t="s">
        <v>30</v>
      </c>
      <c r="C93" s="2" t="s">
        <v>31</v>
      </c>
      <c r="D93" s="1"/>
      <c r="E93" s="1"/>
      <c r="F93" s="1" t="s">
        <v>32</v>
      </c>
      <c r="G93" s="1" t="s">
        <v>274</v>
      </c>
      <c r="H93" s="1" t="s">
        <v>275</v>
      </c>
      <c r="I93" s="1" t="s">
        <v>261</v>
      </c>
      <c r="J93" s="1" t="s">
        <v>67</v>
      </c>
      <c r="K93" s="1" t="s">
        <v>37</v>
      </c>
      <c r="L93" s="1" t="s">
        <v>276</v>
      </c>
      <c r="M93" s="1">
        <v>1917</v>
      </c>
      <c r="N93" s="1">
        <v>2</v>
      </c>
      <c r="O93" s="1">
        <v>3</v>
      </c>
      <c r="P93" s="1">
        <v>4</v>
      </c>
      <c r="Q93" s="1">
        <v>0</v>
      </c>
      <c r="R93" s="1">
        <v>0</v>
      </c>
      <c r="S93" s="1">
        <v>1</v>
      </c>
      <c r="T93" s="1">
        <v>40.075823</v>
      </c>
      <c r="U93" s="1">
        <v>-102.22324999999999</v>
      </c>
      <c r="V93" s="1">
        <v>1</v>
      </c>
      <c r="W93" s="1"/>
      <c r="X93" s="1">
        <v>26.1333332061768</v>
      </c>
      <c r="Y93" s="1">
        <v>162</v>
      </c>
      <c r="Z93" s="1">
        <v>38</v>
      </c>
      <c r="AA93" s="1">
        <v>68</v>
      </c>
      <c r="AB93" s="1">
        <v>1078</v>
      </c>
      <c r="AC93" s="1">
        <v>1321873.03405859</v>
      </c>
      <c r="AD93" s="1">
        <v>34</v>
      </c>
    </row>
    <row r="94" spans="1:30">
      <c r="A94" s="1">
        <v>4995</v>
      </c>
      <c r="B94" s="1" t="s">
        <v>30</v>
      </c>
      <c r="C94" s="2" t="s">
        <v>31</v>
      </c>
      <c r="D94" s="1"/>
      <c r="E94" s="1"/>
      <c r="F94" s="1" t="s">
        <v>32</v>
      </c>
      <c r="G94" s="1" t="s">
        <v>277</v>
      </c>
      <c r="H94" s="1" t="s">
        <v>278</v>
      </c>
      <c r="I94" s="1" t="s">
        <v>261</v>
      </c>
      <c r="J94" s="1" t="s">
        <v>67</v>
      </c>
      <c r="K94" s="1" t="s">
        <v>37</v>
      </c>
      <c r="L94" s="1" t="s">
        <v>279</v>
      </c>
      <c r="M94" s="1">
        <v>1963</v>
      </c>
      <c r="N94" s="1">
        <v>2</v>
      </c>
      <c r="O94" s="1">
        <v>3</v>
      </c>
      <c r="P94" s="1">
        <v>5</v>
      </c>
      <c r="Q94" s="1">
        <v>1</v>
      </c>
      <c r="R94" s="1">
        <v>0</v>
      </c>
      <c r="S94" s="1">
        <v>0</v>
      </c>
      <c r="T94" s="1">
        <v>40.545895999999999</v>
      </c>
      <c r="U94" s="1">
        <v>-105.118561</v>
      </c>
      <c r="V94" s="1">
        <v>1</v>
      </c>
      <c r="W94" s="1"/>
      <c r="X94" s="1">
        <v>46.533332824707003</v>
      </c>
      <c r="Y94" s="1">
        <v>159</v>
      </c>
      <c r="Z94" s="1">
        <v>39</v>
      </c>
      <c r="AA94" s="1">
        <v>52</v>
      </c>
      <c r="AB94" s="1">
        <v>1562</v>
      </c>
      <c r="AC94" s="1">
        <v>1261215.9773450401</v>
      </c>
      <c r="AD94" s="1">
        <v>42</v>
      </c>
    </row>
    <row r="95" spans="1:30">
      <c r="A95" s="1">
        <v>4973</v>
      </c>
      <c r="B95" s="1" t="s">
        <v>30</v>
      </c>
      <c r="C95" s="2" t="s">
        <v>31</v>
      </c>
      <c r="D95" s="1"/>
      <c r="E95" s="1"/>
      <c r="F95" s="1" t="s">
        <v>32</v>
      </c>
      <c r="G95" s="1" t="s">
        <v>280</v>
      </c>
      <c r="H95" s="1" t="s">
        <v>281</v>
      </c>
      <c r="I95" s="1" t="s">
        <v>261</v>
      </c>
      <c r="J95" s="1" t="s">
        <v>67</v>
      </c>
      <c r="K95" s="1" t="s">
        <v>37</v>
      </c>
      <c r="L95" s="1" t="s">
        <v>282</v>
      </c>
      <c r="M95" s="1">
        <v>1965</v>
      </c>
      <c r="N95" s="1">
        <v>2</v>
      </c>
      <c r="O95" s="1">
        <v>3</v>
      </c>
      <c r="P95" s="1">
        <v>5</v>
      </c>
      <c r="Q95" s="1">
        <v>0</v>
      </c>
      <c r="R95" s="1">
        <v>1</v>
      </c>
      <c r="S95" s="1">
        <v>0</v>
      </c>
      <c r="T95" s="1">
        <v>40.507370999999999</v>
      </c>
      <c r="U95" s="1">
        <v>-104.701252</v>
      </c>
      <c r="V95" s="1">
        <v>1</v>
      </c>
      <c r="W95" s="1"/>
      <c r="X95" s="1">
        <v>34.466667175292997</v>
      </c>
      <c r="Y95" s="1">
        <v>165</v>
      </c>
      <c r="Z95" s="1">
        <v>38</v>
      </c>
      <c r="AA95" s="1">
        <v>57</v>
      </c>
      <c r="AB95" s="1">
        <v>1460</v>
      </c>
      <c r="AC95" s="1">
        <v>1279688.9804666899</v>
      </c>
      <c r="AD95" s="1">
        <v>54</v>
      </c>
    </row>
    <row r="96" spans="1:30">
      <c r="A96" s="1">
        <v>4976</v>
      </c>
      <c r="B96" s="1" t="s">
        <v>30</v>
      </c>
      <c r="C96" s="2" t="s">
        <v>31</v>
      </c>
      <c r="D96" s="1"/>
      <c r="E96" s="1"/>
      <c r="F96" s="1" t="s">
        <v>32</v>
      </c>
      <c r="G96" s="1" t="s">
        <v>283</v>
      </c>
      <c r="H96" s="1" t="s">
        <v>284</v>
      </c>
      <c r="I96" s="1" t="s">
        <v>261</v>
      </c>
      <c r="J96" s="1" t="s">
        <v>67</v>
      </c>
      <c r="K96" s="1" t="s">
        <v>37</v>
      </c>
      <c r="L96" s="1" t="s">
        <v>285</v>
      </c>
      <c r="M96" s="1">
        <v>1966</v>
      </c>
      <c r="N96" s="1">
        <v>2</v>
      </c>
      <c r="O96" s="1">
        <v>3</v>
      </c>
      <c r="P96" s="1">
        <v>5</v>
      </c>
      <c r="Q96" s="1">
        <v>0</v>
      </c>
      <c r="R96" s="1">
        <v>1</v>
      </c>
      <c r="S96" s="1">
        <v>0</v>
      </c>
      <c r="T96" s="1">
        <v>40.481948000000003</v>
      </c>
      <c r="U96" s="1">
        <v>-105.235291</v>
      </c>
      <c r="V96" s="1">
        <v>1</v>
      </c>
      <c r="W96" s="1"/>
      <c r="X96" s="1">
        <v>33.466667175292997</v>
      </c>
      <c r="Y96" s="1">
        <v>158</v>
      </c>
      <c r="Z96" s="1">
        <v>40</v>
      </c>
      <c r="AA96" s="1">
        <v>50</v>
      </c>
      <c r="AB96" s="1">
        <v>1735</v>
      </c>
      <c r="AC96" s="1">
        <v>1249578.20403839</v>
      </c>
      <c r="AD96" s="1">
        <v>10</v>
      </c>
    </row>
    <row r="97" spans="1:30">
      <c r="A97" s="1">
        <v>4997</v>
      </c>
      <c r="B97" s="1" t="s">
        <v>30</v>
      </c>
      <c r="C97" s="2" t="s">
        <v>31</v>
      </c>
      <c r="D97" s="1"/>
      <c r="E97" s="1"/>
      <c r="F97" s="1" t="s">
        <v>32</v>
      </c>
      <c r="G97" s="1" t="s">
        <v>286</v>
      </c>
      <c r="H97" s="1" t="s">
        <v>287</v>
      </c>
      <c r="I97" s="1" t="s">
        <v>261</v>
      </c>
      <c r="J97" s="1" t="s">
        <v>67</v>
      </c>
      <c r="K97" s="1" t="s">
        <v>37</v>
      </c>
      <c r="L97" s="1" t="s">
        <v>288</v>
      </c>
      <c r="M97" s="1">
        <v>1966</v>
      </c>
      <c r="N97" s="1">
        <v>2</v>
      </c>
      <c r="O97" s="1">
        <v>3</v>
      </c>
      <c r="P97" s="1">
        <v>5</v>
      </c>
      <c r="Q97" s="1">
        <v>0</v>
      </c>
      <c r="R97" s="1">
        <v>1</v>
      </c>
      <c r="S97" s="1">
        <v>0</v>
      </c>
      <c r="T97" s="1">
        <v>39.824095</v>
      </c>
      <c r="U97" s="1">
        <v>-103.50357099999999</v>
      </c>
      <c r="V97" s="1">
        <v>1</v>
      </c>
      <c r="W97" s="1"/>
      <c r="X97" s="1">
        <v>38.133335113525398</v>
      </c>
      <c r="Y97" s="1">
        <v>166</v>
      </c>
      <c r="Z97" s="1">
        <v>38</v>
      </c>
      <c r="AA97" s="1">
        <v>68</v>
      </c>
      <c r="AB97" s="1">
        <v>1446</v>
      </c>
      <c r="AC97" s="1">
        <v>1291856.19758501</v>
      </c>
      <c r="AD97" s="1">
        <v>4</v>
      </c>
    </row>
    <row r="98" spans="1:30">
      <c r="A98" s="1">
        <v>5129</v>
      </c>
      <c r="B98" s="1" t="s">
        <v>30</v>
      </c>
      <c r="C98" s="2" t="s">
        <v>31</v>
      </c>
      <c r="D98" s="1"/>
      <c r="E98" s="1"/>
      <c r="F98" s="1" t="s">
        <v>32</v>
      </c>
      <c r="G98" s="1" t="s">
        <v>289</v>
      </c>
      <c r="H98" s="1" t="s">
        <v>290</v>
      </c>
      <c r="I98" s="1" t="s">
        <v>261</v>
      </c>
      <c r="J98" s="1" t="s">
        <v>67</v>
      </c>
      <c r="K98" s="1" t="s">
        <v>37</v>
      </c>
      <c r="L98" s="1" t="s">
        <v>291</v>
      </c>
      <c r="M98" s="1">
        <v>1905</v>
      </c>
      <c r="N98" s="1">
        <v>2</v>
      </c>
      <c r="O98" s="1">
        <v>3</v>
      </c>
      <c r="P98" s="1">
        <v>4</v>
      </c>
      <c r="Q98" s="1">
        <v>0</v>
      </c>
      <c r="R98" s="1">
        <v>1</v>
      </c>
      <c r="S98" s="1">
        <v>0</v>
      </c>
      <c r="T98" s="1">
        <v>39.058601000000003</v>
      </c>
      <c r="U98" s="1">
        <v>-104.562622</v>
      </c>
      <c r="V98" s="1">
        <v>1</v>
      </c>
      <c r="W98" s="1"/>
      <c r="X98" s="1">
        <v>50.400001525878899</v>
      </c>
      <c r="Y98" s="1">
        <v>162</v>
      </c>
      <c r="Z98" s="1">
        <v>41</v>
      </c>
      <c r="AA98" s="1">
        <v>62</v>
      </c>
      <c r="AB98" s="1">
        <v>2206</v>
      </c>
      <c r="AC98" s="1">
        <v>1167308.3929776801</v>
      </c>
      <c r="AD98" s="1">
        <v>17</v>
      </c>
    </row>
    <row r="99" spans="1:30">
      <c r="A99" s="1">
        <v>4982</v>
      </c>
      <c r="B99" s="1" t="s">
        <v>30</v>
      </c>
      <c r="C99" s="2" t="s">
        <v>31</v>
      </c>
      <c r="D99" s="1"/>
      <c r="E99" s="1"/>
      <c r="F99" s="1" t="s">
        <v>32</v>
      </c>
      <c r="G99" s="1" t="s">
        <v>292</v>
      </c>
      <c r="H99" s="1" t="s">
        <v>293</v>
      </c>
      <c r="I99" s="1" t="s">
        <v>261</v>
      </c>
      <c r="J99" s="1" t="s">
        <v>67</v>
      </c>
      <c r="K99" s="1" t="s">
        <v>37</v>
      </c>
      <c r="L99" s="1" t="s">
        <v>294</v>
      </c>
      <c r="M99" s="1">
        <v>1906</v>
      </c>
      <c r="N99" s="1">
        <v>2</v>
      </c>
      <c r="O99" s="1">
        <v>3</v>
      </c>
      <c r="P99" s="1">
        <v>5</v>
      </c>
      <c r="Q99" s="1">
        <v>0</v>
      </c>
      <c r="R99" s="1">
        <v>1</v>
      </c>
      <c r="S99" s="1">
        <v>0</v>
      </c>
      <c r="T99" s="1">
        <v>38.824196000000001</v>
      </c>
      <c r="U99" s="1">
        <v>-104.576111</v>
      </c>
      <c r="V99" s="1">
        <v>1</v>
      </c>
      <c r="W99" s="1"/>
      <c r="X99" s="1">
        <v>14.7333335876465</v>
      </c>
      <c r="Y99" s="1">
        <v>159</v>
      </c>
      <c r="Z99" s="1">
        <v>40</v>
      </c>
      <c r="AA99" s="1">
        <v>67</v>
      </c>
      <c r="AB99" s="1">
        <v>1944</v>
      </c>
      <c r="AC99" s="1">
        <v>1148025.9969877</v>
      </c>
      <c r="AD99" s="1">
        <v>26</v>
      </c>
    </row>
    <row r="100" spans="1:30">
      <c r="A100" s="1">
        <v>5192</v>
      </c>
      <c r="B100" s="1" t="s">
        <v>30</v>
      </c>
      <c r="C100" s="2" t="s">
        <v>31</v>
      </c>
      <c r="D100" s="1"/>
      <c r="E100" s="1"/>
      <c r="F100" s="1" t="s">
        <v>32</v>
      </c>
      <c r="G100" s="1" t="s">
        <v>295</v>
      </c>
      <c r="H100" s="1" t="s">
        <v>296</v>
      </c>
      <c r="I100" s="1" t="s">
        <v>261</v>
      </c>
      <c r="J100" s="1" t="s">
        <v>67</v>
      </c>
      <c r="K100" s="1" t="s">
        <v>37</v>
      </c>
      <c r="L100" s="1" t="s">
        <v>297</v>
      </c>
      <c r="M100" s="1">
        <v>1907</v>
      </c>
      <c r="N100" s="1">
        <v>2</v>
      </c>
      <c r="O100" s="1">
        <v>3</v>
      </c>
      <c r="P100" s="1">
        <v>5</v>
      </c>
      <c r="Q100" s="1">
        <v>0</v>
      </c>
      <c r="R100" s="1">
        <v>1</v>
      </c>
      <c r="S100" s="1">
        <v>0</v>
      </c>
      <c r="T100" s="1">
        <v>39.028469000000001</v>
      </c>
      <c r="U100" s="1">
        <v>-104.484128</v>
      </c>
      <c r="V100" s="1">
        <v>1</v>
      </c>
      <c r="W100" s="1"/>
      <c r="X100" s="1">
        <v>36.933334350585902</v>
      </c>
      <c r="Y100" s="1">
        <v>161</v>
      </c>
      <c r="Z100" s="1">
        <v>41</v>
      </c>
      <c r="AA100" s="1">
        <v>66</v>
      </c>
      <c r="AB100" s="1">
        <v>2076</v>
      </c>
      <c r="AC100" s="1">
        <v>1169697.6789037499</v>
      </c>
      <c r="AD100" s="1">
        <v>25</v>
      </c>
    </row>
    <row r="101" spans="1:30">
      <c r="A101" s="1">
        <v>5079</v>
      </c>
      <c r="B101" s="1" t="s">
        <v>30</v>
      </c>
      <c r="C101" s="2" t="s">
        <v>31</v>
      </c>
      <c r="D101" s="1"/>
      <c r="E101" s="1"/>
      <c r="F101" s="1" t="s">
        <v>32</v>
      </c>
      <c r="G101" s="1" t="s">
        <v>259</v>
      </c>
      <c r="H101" s="1" t="s">
        <v>298</v>
      </c>
      <c r="I101" s="1" t="s">
        <v>261</v>
      </c>
      <c r="J101" s="1" t="s">
        <v>67</v>
      </c>
      <c r="K101" s="1" t="s">
        <v>37</v>
      </c>
      <c r="L101" s="1" t="s">
        <v>262</v>
      </c>
      <c r="M101" s="1">
        <v>1907</v>
      </c>
      <c r="N101" s="9">
        <v>1</v>
      </c>
      <c r="O101" s="1">
        <v>2</v>
      </c>
      <c r="P101" s="1">
        <v>3</v>
      </c>
      <c r="Q101" s="1">
        <v>1</v>
      </c>
      <c r="R101" s="1">
        <v>0</v>
      </c>
      <c r="S101" s="1">
        <v>0</v>
      </c>
      <c r="T101" s="1">
        <v>40.073042000000001</v>
      </c>
      <c r="U101" s="1">
        <v>-106.102799</v>
      </c>
      <c r="V101" s="1">
        <v>1</v>
      </c>
      <c r="W101" s="1"/>
      <c r="X101" s="1">
        <v>128.80000305175801</v>
      </c>
      <c r="Y101" s="1">
        <v>173</v>
      </c>
      <c r="Z101" s="1">
        <v>40</v>
      </c>
      <c r="AA101" s="1">
        <v>20</v>
      </c>
      <c r="AB101" s="1">
        <v>2384</v>
      </c>
      <c r="AC101" s="1">
        <v>1169416.4737163</v>
      </c>
      <c r="AD101" s="1">
        <v>25</v>
      </c>
    </row>
    <row r="102" spans="1:30">
      <c r="A102" s="1">
        <v>5041</v>
      </c>
      <c r="B102" s="1" t="s">
        <v>30</v>
      </c>
      <c r="C102" s="2" t="s">
        <v>31</v>
      </c>
      <c r="D102" s="1"/>
      <c r="E102" s="1"/>
      <c r="F102" s="1" t="s">
        <v>32</v>
      </c>
      <c r="G102" s="1" t="s">
        <v>299</v>
      </c>
      <c r="H102" s="1" t="s">
        <v>300</v>
      </c>
      <c r="I102" s="1" t="s">
        <v>261</v>
      </c>
      <c r="J102" s="1" t="s">
        <v>67</v>
      </c>
      <c r="K102" s="1" t="s">
        <v>37</v>
      </c>
      <c r="L102" s="1" t="s">
        <v>301</v>
      </c>
      <c r="M102" s="1">
        <v>1908</v>
      </c>
      <c r="N102" s="1">
        <v>2</v>
      </c>
      <c r="O102" s="1">
        <v>3</v>
      </c>
      <c r="P102" s="1">
        <v>5</v>
      </c>
      <c r="Q102" s="1">
        <v>1</v>
      </c>
      <c r="R102" s="1">
        <v>0</v>
      </c>
      <c r="S102" s="1">
        <v>0</v>
      </c>
      <c r="T102" s="1">
        <v>40.521752999999997</v>
      </c>
      <c r="U102" s="1">
        <v>-105.08716099999999</v>
      </c>
      <c r="V102" s="1">
        <v>1</v>
      </c>
      <c r="W102" s="1"/>
      <c r="X102" s="1">
        <v>42.666667938232401</v>
      </c>
      <c r="Y102" s="1">
        <v>159</v>
      </c>
      <c r="Z102" s="1">
        <v>39</v>
      </c>
      <c r="AA102" s="1">
        <v>52</v>
      </c>
      <c r="AB102" s="1">
        <v>1544</v>
      </c>
      <c r="AC102" s="1">
        <v>1260703.1877647799</v>
      </c>
      <c r="AD102" s="1">
        <v>50</v>
      </c>
    </row>
    <row r="103" spans="1:30">
      <c r="A103" s="1">
        <v>5043</v>
      </c>
      <c r="B103" s="1" t="s">
        <v>30</v>
      </c>
      <c r="C103" s="2" t="s">
        <v>31</v>
      </c>
      <c r="D103" s="1"/>
      <c r="E103" s="1"/>
      <c r="F103" s="1" t="s">
        <v>32</v>
      </c>
      <c r="G103" s="1" t="s">
        <v>299</v>
      </c>
      <c r="H103" s="1" t="s">
        <v>302</v>
      </c>
      <c r="I103" s="1" t="s">
        <v>261</v>
      </c>
      <c r="J103" s="1" t="s">
        <v>67</v>
      </c>
      <c r="K103" s="1" t="s">
        <v>37</v>
      </c>
      <c r="L103" s="1" t="s">
        <v>303</v>
      </c>
      <c r="M103" s="1">
        <v>1908</v>
      </c>
      <c r="N103" s="1">
        <v>2</v>
      </c>
      <c r="O103" s="1">
        <v>3</v>
      </c>
      <c r="P103" s="1">
        <v>5</v>
      </c>
      <c r="Q103" s="1">
        <v>0</v>
      </c>
      <c r="R103" s="1">
        <v>1</v>
      </c>
      <c r="S103" s="1">
        <v>0</v>
      </c>
      <c r="T103" s="1">
        <v>40.521754000000001</v>
      </c>
      <c r="U103" s="1">
        <v>-105.08716099999999</v>
      </c>
      <c r="V103" s="1">
        <v>1</v>
      </c>
      <c r="W103" s="1"/>
      <c r="X103" s="1">
        <v>42.666667938232401</v>
      </c>
      <c r="Y103" s="1">
        <v>159</v>
      </c>
      <c r="Z103" s="1">
        <v>39</v>
      </c>
      <c r="AA103" s="1">
        <v>52</v>
      </c>
      <c r="AB103" s="1">
        <v>1544</v>
      </c>
      <c r="AC103" s="1">
        <v>1260703.2758525501</v>
      </c>
      <c r="AD103" s="1">
        <v>50</v>
      </c>
    </row>
    <row r="104" spans="1:30">
      <c r="A104" s="1"/>
      <c r="B104" s="1" t="s">
        <v>30</v>
      </c>
      <c r="C104" s="2" t="s">
        <v>31</v>
      </c>
      <c r="D104" s="1" t="s">
        <v>65</v>
      </c>
      <c r="E104" s="1"/>
      <c r="F104" s="1" t="s">
        <v>32</v>
      </c>
      <c r="G104" s="1" t="s">
        <v>59</v>
      </c>
      <c r="H104" s="1" t="s">
        <v>304</v>
      </c>
      <c r="I104" s="1" t="s">
        <v>261</v>
      </c>
      <c r="J104" s="1" t="s">
        <v>67</v>
      </c>
      <c r="K104" s="1" t="s">
        <v>37</v>
      </c>
      <c r="L104" s="1"/>
      <c r="M104" s="1">
        <v>1908</v>
      </c>
      <c r="N104" s="1">
        <v>2</v>
      </c>
      <c r="O104" s="1">
        <v>3</v>
      </c>
      <c r="P104" s="1">
        <v>5</v>
      </c>
      <c r="Q104" s="1">
        <v>0</v>
      </c>
      <c r="R104" s="1">
        <v>1</v>
      </c>
      <c r="S104" s="1">
        <v>0</v>
      </c>
      <c r="T104" s="10">
        <v>37.650889999999997</v>
      </c>
      <c r="U104" s="10">
        <v>-105.87299</v>
      </c>
      <c r="V104" s="1"/>
      <c r="W104" s="1"/>
      <c r="X104" s="1"/>
      <c r="Y104" s="1"/>
      <c r="Z104" s="1"/>
      <c r="AA104" s="1"/>
      <c r="AB104" s="1"/>
      <c r="AC104" s="1"/>
      <c r="AD104" s="1"/>
    </row>
    <row r="105" spans="1:30">
      <c r="A105" s="1"/>
      <c r="B105" s="1" t="s">
        <v>30</v>
      </c>
      <c r="C105" s="2" t="s">
        <v>31</v>
      </c>
      <c r="D105" s="1" t="s">
        <v>65</v>
      </c>
      <c r="E105" s="1"/>
      <c r="F105" s="1" t="s">
        <v>32</v>
      </c>
      <c r="G105" s="1" t="s">
        <v>59</v>
      </c>
      <c r="H105" s="1" t="s">
        <v>305</v>
      </c>
      <c r="I105" s="1" t="s">
        <v>261</v>
      </c>
      <c r="J105" s="1" t="s">
        <v>67</v>
      </c>
      <c r="K105" s="1" t="s">
        <v>37</v>
      </c>
      <c r="L105" s="1"/>
      <c r="M105" s="1">
        <v>1908</v>
      </c>
      <c r="N105" s="1">
        <v>2</v>
      </c>
      <c r="O105" s="1">
        <v>3</v>
      </c>
      <c r="P105" s="1">
        <v>5</v>
      </c>
      <c r="Q105" s="1">
        <v>1</v>
      </c>
      <c r="R105" s="1">
        <v>0</v>
      </c>
      <c r="S105" s="1">
        <v>0</v>
      </c>
      <c r="T105" s="10">
        <v>37.650889999999997</v>
      </c>
      <c r="U105" s="10">
        <v>-105.87299</v>
      </c>
      <c r="V105" s="1"/>
      <c r="W105" s="1"/>
      <c r="X105" s="1"/>
      <c r="Y105" s="1"/>
      <c r="Z105" s="1"/>
      <c r="AA105" s="1"/>
      <c r="AB105" s="1"/>
      <c r="AC105" s="1"/>
      <c r="AD105" s="1"/>
    </row>
    <row r="106" spans="1:30">
      <c r="A106" s="1"/>
      <c r="B106" s="1" t="s">
        <v>30</v>
      </c>
      <c r="C106" s="2" t="s">
        <v>31</v>
      </c>
      <c r="D106" s="1" t="s">
        <v>65</v>
      </c>
      <c r="E106" s="1"/>
      <c r="F106" s="1" t="s">
        <v>32</v>
      </c>
      <c r="G106" s="1" t="s">
        <v>59</v>
      </c>
      <c r="H106" s="1" t="s">
        <v>306</v>
      </c>
      <c r="I106" s="1" t="s">
        <v>261</v>
      </c>
      <c r="J106" s="1" t="s">
        <v>67</v>
      </c>
      <c r="K106" s="1" t="s">
        <v>37</v>
      </c>
      <c r="L106" s="1"/>
      <c r="M106" s="1">
        <v>1908</v>
      </c>
      <c r="N106" s="1">
        <v>2</v>
      </c>
      <c r="O106" s="1">
        <v>3</v>
      </c>
      <c r="P106" s="1">
        <v>5</v>
      </c>
      <c r="Q106" s="1">
        <v>0</v>
      </c>
      <c r="R106" s="1">
        <v>1</v>
      </c>
      <c r="S106" s="1">
        <v>0</v>
      </c>
      <c r="T106" s="10">
        <v>37.650889999999997</v>
      </c>
      <c r="U106" s="10">
        <v>-105.87299</v>
      </c>
      <c r="V106" s="1"/>
      <c r="W106" s="1"/>
      <c r="X106" s="1"/>
      <c r="Y106" s="1"/>
      <c r="Z106" s="1"/>
      <c r="AA106" s="1"/>
      <c r="AB106" s="1"/>
      <c r="AC106" s="1"/>
      <c r="AD106" s="1"/>
    </row>
    <row r="107" spans="1:30">
      <c r="A107" s="1"/>
      <c r="B107" s="1" t="s">
        <v>30</v>
      </c>
      <c r="C107" s="2" t="s">
        <v>31</v>
      </c>
      <c r="D107" s="1" t="s">
        <v>65</v>
      </c>
      <c r="E107" s="1"/>
      <c r="F107" s="1" t="s">
        <v>32</v>
      </c>
      <c r="G107" s="1" t="s">
        <v>307</v>
      </c>
      <c r="H107" s="1" t="s">
        <v>308</v>
      </c>
      <c r="I107" s="1" t="s">
        <v>261</v>
      </c>
      <c r="J107" s="1" t="s">
        <v>67</v>
      </c>
      <c r="K107" s="1" t="s">
        <v>37</v>
      </c>
      <c r="L107" s="1"/>
      <c r="M107" s="1">
        <v>1917</v>
      </c>
      <c r="N107" s="1">
        <v>2</v>
      </c>
      <c r="O107" s="1">
        <v>3</v>
      </c>
      <c r="P107" s="1">
        <v>5</v>
      </c>
      <c r="Q107" s="1">
        <v>0</v>
      </c>
      <c r="R107" s="1">
        <v>1</v>
      </c>
      <c r="S107" s="1">
        <v>0</v>
      </c>
      <c r="T107" s="10">
        <v>39.347200000000001</v>
      </c>
      <c r="U107" s="10">
        <v>-104.46441</v>
      </c>
      <c r="V107" s="1"/>
      <c r="W107" s="1"/>
      <c r="X107" s="1"/>
      <c r="Y107" s="1"/>
      <c r="Z107" s="1"/>
      <c r="AA107" s="1"/>
      <c r="AB107" s="1"/>
      <c r="AC107" s="1"/>
      <c r="AD107" s="1"/>
    </row>
    <row r="108" spans="1:30">
      <c r="A108" s="1"/>
      <c r="B108" s="1" t="s">
        <v>30</v>
      </c>
      <c r="C108" s="2" t="s">
        <v>31</v>
      </c>
      <c r="D108" s="1" t="s">
        <v>65</v>
      </c>
      <c r="E108" s="1"/>
      <c r="F108" s="1" t="s">
        <v>32</v>
      </c>
      <c r="G108" s="1" t="s">
        <v>309</v>
      </c>
      <c r="H108" s="1" t="s">
        <v>310</v>
      </c>
      <c r="I108" s="1" t="s">
        <v>261</v>
      </c>
      <c r="J108" s="1" t="s">
        <v>67</v>
      </c>
      <c r="K108" s="1" t="s">
        <v>37</v>
      </c>
      <c r="L108" s="1"/>
      <c r="M108" s="1">
        <v>1918</v>
      </c>
      <c r="N108" s="1">
        <v>2</v>
      </c>
      <c r="O108" s="1">
        <v>3</v>
      </c>
      <c r="P108" s="1">
        <v>5</v>
      </c>
      <c r="Q108" s="1">
        <v>0</v>
      </c>
      <c r="R108" s="1">
        <v>1</v>
      </c>
      <c r="S108" s="1">
        <v>0</v>
      </c>
      <c r="T108" s="10">
        <v>39.347200000000001</v>
      </c>
      <c r="U108" s="10">
        <v>-104.46441</v>
      </c>
      <c r="V108" s="1"/>
      <c r="W108" s="1"/>
      <c r="X108" s="1"/>
      <c r="Y108" s="1"/>
      <c r="Z108" s="1"/>
      <c r="AA108" s="1"/>
      <c r="AB108" s="1"/>
      <c r="AC108" s="1"/>
      <c r="AD108" s="1"/>
    </row>
    <row r="109" spans="1:30">
      <c r="A109" s="1"/>
      <c r="B109" s="1" t="s">
        <v>30</v>
      </c>
      <c r="C109" s="2" t="s">
        <v>31</v>
      </c>
      <c r="D109" s="1" t="s">
        <v>65</v>
      </c>
      <c r="E109" s="1"/>
      <c r="F109" s="1" t="s">
        <v>32</v>
      </c>
      <c r="G109" s="1" t="s">
        <v>299</v>
      </c>
      <c r="H109" s="1" t="s">
        <v>311</v>
      </c>
      <c r="I109" s="1" t="s">
        <v>261</v>
      </c>
      <c r="J109" s="1" t="s">
        <v>67</v>
      </c>
      <c r="K109" s="1" t="s">
        <v>37</v>
      </c>
      <c r="L109" s="1"/>
      <c r="M109" s="1">
        <v>1906</v>
      </c>
      <c r="N109" s="1">
        <v>2</v>
      </c>
      <c r="O109" s="1">
        <v>3</v>
      </c>
      <c r="P109" s="1">
        <v>4</v>
      </c>
      <c r="Q109" s="1">
        <v>1</v>
      </c>
      <c r="R109" s="1">
        <v>0</v>
      </c>
      <c r="S109" s="1">
        <v>0</v>
      </c>
      <c r="T109" s="10">
        <v>38.159990000000001</v>
      </c>
      <c r="U109" s="10">
        <v>-108.37479999999999</v>
      </c>
      <c r="V109" s="1"/>
      <c r="W109" s="1"/>
      <c r="X109" s="1"/>
      <c r="Y109" s="1"/>
      <c r="Z109" s="1"/>
      <c r="AA109" s="1"/>
      <c r="AB109" s="1"/>
      <c r="AC109" s="1"/>
      <c r="AD109" s="1"/>
    </row>
    <row r="110" spans="1:30">
      <c r="A110" s="1"/>
      <c r="B110" s="1" t="s">
        <v>30</v>
      </c>
      <c r="C110" s="2" t="s">
        <v>31</v>
      </c>
      <c r="D110" s="1" t="s">
        <v>65</v>
      </c>
      <c r="E110" s="1"/>
      <c r="F110" s="1" t="s">
        <v>32</v>
      </c>
      <c r="G110" s="1" t="s">
        <v>312</v>
      </c>
      <c r="H110" s="1" t="s">
        <v>313</v>
      </c>
      <c r="I110" s="1" t="s">
        <v>261</v>
      </c>
      <c r="J110" s="1" t="s">
        <v>67</v>
      </c>
      <c r="K110" s="1" t="s">
        <v>37</v>
      </c>
      <c r="L110" s="1"/>
      <c r="M110" s="1">
        <v>1907</v>
      </c>
      <c r="N110" s="1">
        <v>2</v>
      </c>
      <c r="O110" s="1">
        <v>3</v>
      </c>
      <c r="P110" s="1">
        <v>4</v>
      </c>
      <c r="Q110" s="1">
        <v>1</v>
      </c>
      <c r="R110" s="1">
        <v>0</v>
      </c>
      <c r="S110" s="1">
        <v>0</v>
      </c>
      <c r="T110" s="10">
        <v>38.248600000000003</v>
      </c>
      <c r="U110" s="10">
        <v>-105.94865</v>
      </c>
      <c r="V110" s="1"/>
      <c r="W110" s="1"/>
      <c r="X110" s="1"/>
      <c r="Y110" s="1"/>
      <c r="Z110" s="1"/>
      <c r="AA110" s="1"/>
      <c r="AB110" s="1"/>
      <c r="AC110" s="1"/>
      <c r="AD110" s="1"/>
    </row>
    <row r="111" spans="1:30">
      <c r="A111" s="1"/>
      <c r="B111" s="1" t="s">
        <v>30</v>
      </c>
      <c r="C111" s="2" t="s">
        <v>31</v>
      </c>
      <c r="D111" s="1" t="s">
        <v>65</v>
      </c>
      <c r="E111" s="1"/>
      <c r="F111" s="1" t="s">
        <v>32</v>
      </c>
      <c r="G111" s="1" t="s">
        <v>312</v>
      </c>
      <c r="H111" s="1" t="s">
        <v>314</v>
      </c>
      <c r="I111" s="1" t="s">
        <v>261</v>
      </c>
      <c r="J111" s="1" t="s">
        <v>67</v>
      </c>
      <c r="K111" s="1" t="s">
        <v>37</v>
      </c>
      <c r="L111" s="1"/>
      <c r="M111" s="1">
        <v>1907</v>
      </c>
      <c r="N111" s="1">
        <v>2</v>
      </c>
      <c r="O111" s="1">
        <v>3</v>
      </c>
      <c r="P111" s="1">
        <v>5</v>
      </c>
      <c r="Q111" s="1">
        <v>0</v>
      </c>
      <c r="R111" s="1">
        <v>1</v>
      </c>
      <c r="S111" s="1">
        <v>0</v>
      </c>
      <c r="T111" s="10">
        <v>38.248600000000003</v>
      </c>
      <c r="U111" s="10">
        <v>-105.94865</v>
      </c>
      <c r="V111" s="1"/>
      <c r="W111" s="1"/>
      <c r="X111" s="1"/>
      <c r="Y111" s="1"/>
      <c r="Z111" s="1"/>
      <c r="AA111" s="1"/>
      <c r="AB111" s="1"/>
      <c r="AC111" s="1"/>
      <c r="AD111" s="1"/>
    </row>
    <row r="112" spans="1:30">
      <c r="A112" s="1"/>
      <c r="B112" s="1" t="s">
        <v>30</v>
      </c>
      <c r="C112" s="2" t="s">
        <v>31</v>
      </c>
      <c r="D112" s="1" t="s">
        <v>65</v>
      </c>
      <c r="E112" s="1"/>
      <c r="F112" s="1" t="s">
        <v>32</v>
      </c>
      <c r="G112" s="1" t="s">
        <v>312</v>
      </c>
      <c r="H112" s="1" t="s">
        <v>315</v>
      </c>
      <c r="I112" s="1" t="s">
        <v>261</v>
      </c>
      <c r="J112" s="1" t="s">
        <v>67</v>
      </c>
      <c r="K112" s="1" t="s">
        <v>37</v>
      </c>
      <c r="L112" s="1"/>
      <c r="M112" s="1">
        <v>1907</v>
      </c>
      <c r="N112" s="1">
        <v>2</v>
      </c>
      <c r="O112" s="1">
        <v>3</v>
      </c>
      <c r="P112" s="1">
        <v>5</v>
      </c>
      <c r="Q112" s="1">
        <v>1</v>
      </c>
      <c r="R112" s="1">
        <v>0</v>
      </c>
      <c r="S112" s="1">
        <v>0</v>
      </c>
      <c r="T112" s="10">
        <v>38.248600000000003</v>
      </c>
      <c r="U112" s="10">
        <v>-105.94865</v>
      </c>
      <c r="V112" s="1"/>
      <c r="W112" s="1"/>
      <c r="X112" s="1"/>
      <c r="Y112" s="1"/>
      <c r="Z112" s="1"/>
      <c r="AA112" s="1"/>
      <c r="AB112" s="1"/>
      <c r="AC112" s="1"/>
      <c r="AD112" s="1"/>
    </row>
    <row r="113" spans="1:30">
      <c r="A113" s="1"/>
      <c r="B113" s="1" t="s">
        <v>30</v>
      </c>
      <c r="C113" s="2" t="s">
        <v>31</v>
      </c>
      <c r="D113" s="1" t="s">
        <v>65</v>
      </c>
      <c r="E113" s="1"/>
      <c r="F113" s="1" t="s">
        <v>32</v>
      </c>
      <c r="G113" s="1" t="s">
        <v>312</v>
      </c>
      <c r="H113" s="1" t="s">
        <v>316</v>
      </c>
      <c r="I113" s="1" t="s">
        <v>261</v>
      </c>
      <c r="J113" s="1" t="s">
        <v>67</v>
      </c>
      <c r="K113" s="1" t="s">
        <v>37</v>
      </c>
      <c r="L113" s="1"/>
      <c r="M113" s="1">
        <v>1907</v>
      </c>
      <c r="N113" s="1">
        <v>2</v>
      </c>
      <c r="O113" s="1">
        <v>3</v>
      </c>
      <c r="P113" s="1">
        <v>5</v>
      </c>
      <c r="Q113" s="1">
        <v>0</v>
      </c>
      <c r="R113" s="1">
        <v>1</v>
      </c>
      <c r="S113" s="1">
        <v>0</v>
      </c>
      <c r="T113" s="10">
        <v>38.248600000000003</v>
      </c>
      <c r="U113" s="10">
        <v>-105.94865</v>
      </c>
      <c r="V113" s="1"/>
      <c r="W113" s="1"/>
      <c r="X113" s="1"/>
      <c r="Y113" s="1"/>
      <c r="Z113" s="1"/>
      <c r="AA113" s="1"/>
      <c r="AB113" s="1"/>
      <c r="AC113" s="1"/>
      <c r="AD113" s="1"/>
    </row>
    <row r="114" spans="1:30">
      <c r="A114" s="1"/>
      <c r="B114" s="1" t="s">
        <v>30</v>
      </c>
      <c r="C114" s="2" t="s">
        <v>31</v>
      </c>
      <c r="D114" s="1" t="s">
        <v>65</v>
      </c>
      <c r="E114" s="1"/>
      <c r="F114" s="1" t="s">
        <v>32</v>
      </c>
      <c r="G114" s="1" t="s">
        <v>317</v>
      </c>
      <c r="H114" s="1" t="s">
        <v>318</v>
      </c>
      <c r="I114" s="1" t="s">
        <v>261</v>
      </c>
      <c r="J114" s="1" t="s">
        <v>67</v>
      </c>
      <c r="K114" s="1" t="s">
        <v>37</v>
      </c>
      <c r="L114" s="1"/>
      <c r="M114" s="1">
        <v>1908</v>
      </c>
      <c r="N114" s="1">
        <v>2</v>
      </c>
      <c r="O114" s="1">
        <v>3</v>
      </c>
      <c r="P114" s="1">
        <v>5</v>
      </c>
      <c r="Q114" s="1">
        <v>1</v>
      </c>
      <c r="R114" s="1">
        <v>0</v>
      </c>
      <c r="S114" s="1">
        <v>0</v>
      </c>
      <c r="T114" s="10">
        <v>37.650889999999997</v>
      </c>
      <c r="U114" s="10">
        <v>-105.87299</v>
      </c>
      <c r="V114" s="1"/>
      <c r="W114" s="1"/>
      <c r="X114" s="1"/>
      <c r="Y114" s="1"/>
      <c r="Z114" s="1"/>
      <c r="AA114" s="1"/>
      <c r="AB114" s="1"/>
      <c r="AC114" s="1"/>
      <c r="AD114" s="1"/>
    </row>
    <row r="115" spans="1:30">
      <c r="A115" s="1"/>
      <c r="B115" s="1" t="s">
        <v>30</v>
      </c>
      <c r="C115" s="2" t="s">
        <v>31</v>
      </c>
      <c r="D115" s="1" t="s">
        <v>65</v>
      </c>
      <c r="E115" s="1"/>
      <c r="F115" s="1" t="s">
        <v>32</v>
      </c>
      <c r="G115" s="1" t="s">
        <v>59</v>
      </c>
      <c r="H115" s="1" t="s">
        <v>319</v>
      </c>
      <c r="I115" s="1" t="s">
        <v>261</v>
      </c>
      <c r="J115" s="1" t="s">
        <v>67</v>
      </c>
      <c r="K115" s="1" t="s">
        <v>37</v>
      </c>
      <c r="L115" s="1"/>
      <c r="M115" s="1">
        <v>1908</v>
      </c>
      <c r="N115" s="1">
        <v>2</v>
      </c>
      <c r="O115" s="1">
        <v>3</v>
      </c>
      <c r="P115" s="1">
        <v>4</v>
      </c>
      <c r="Q115" s="1">
        <v>0</v>
      </c>
      <c r="R115" s="1">
        <v>1</v>
      </c>
      <c r="S115" s="1">
        <v>0</v>
      </c>
      <c r="T115" s="10">
        <v>37.650889999999997</v>
      </c>
      <c r="U115" s="10">
        <v>-105.87299</v>
      </c>
      <c r="V115" s="1"/>
      <c r="W115" s="1"/>
      <c r="X115" s="1"/>
      <c r="Y115" s="1"/>
      <c r="Z115" s="1"/>
      <c r="AA115" s="1"/>
      <c r="AB115" s="1"/>
      <c r="AC115" s="1"/>
      <c r="AD115" s="1"/>
    </row>
    <row r="116" spans="1:30">
      <c r="A116" s="11"/>
      <c r="B116" s="11" t="s">
        <v>30</v>
      </c>
      <c r="C116" s="12" t="s">
        <v>31</v>
      </c>
      <c r="D116" s="11" t="s">
        <v>65</v>
      </c>
      <c r="E116" s="11"/>
      <c r="F116" s="11" t="s">
        <v>32</v>
      </c>
      <c r="G116" s="11" t="s">
        <v>320</v>
      </c>
      <c r="H116" s="11" t="s">
        <v>321</v>
      </c>
      <c r="I116" s="11" t="s">
        <v>322</v>
      </c>
      <c r="J116" s="11" t="s">
        <v>67</v>
      </c>
      <c r="K116" s="11" t="s">
        <v>37</v>
      </c>
      <c r="L116" s="11"/>
      <c r="M116" s="11">
        <v>1932</v>
      </c>
      <c r="N116" s="11">
        <v>1</v>
      </c>
      <c r="O116" s="11">
        <v>1</v>
      </c>
      <c r="P116" s="11">
        <v>1</v>
      </c>
      <c r="Q116" s="11">
        <v>0</v>
      </c>
      <c r="R116" s="11">
        <v>1</v>
      </c>
      <c r="S116" s="11">
        <v>0</v>
      </c>
      <c r="T116" s="13">
        <v>40.753499099999999</v>
      </c>
      <c r="U116" s="13">
        <v>-111.79412840000001</v>
      </c>
      <c r="V116" s="11"/>
      <c r="W116" s="11"/>
      <c r="X116" s="11"/>
      <c r="Y116" s="11"/>
      <c r="Z116" s="11"/>
      <c r="AA116" s="11"/>
      <c r="AB116" s="11"/>
      <c r="AC116" s="11"/>
      <c r="AD116" s="11"/>
    </row>
    <row r="117" spans="1:30">
      <c r="A117" s="11"/>
      <c r="B117" s="11" t="s">
        <v>30</v>
      </c>
      <c r="C117" s="12" t="s">
        <v>31</v>
      </c>
      <c r="D117" s="11" t="s">
        <v>65</v>
      </c>
      <c r="E117" s="11"/>
      <c r="F117" s="11" t="s">
        <v>32</v>
      </c>
      <c r="G117" s="11" t="s">
        <v>323</v>
      </c>
      <c r="H117" s="11" t="s">
        <v>324</v>
      </c>
      <c r="I117" s="11" t="s">
        <v>322</v>
      </c>
      <c r="J117" s="11" t="s">
        <v>67</v>
      </c>
      <c r="K117" s="11" t="s">
        <v>37</v>
      </c>
      <c r="L117" s="11"/>
      <c r="M117" s="11">
        <v>1931</v>
      </c>
      <c r="N117" s="11">
        <v>1</v>
      </c>
      <c r="O117" s="11">
        <v>1</v>
      </c>
      <c r="P117" s="11">
        <v>1</v>
      </c>
      <c r="Q117" s="11">
        <v>1</v>
      </c>
      <c r="R117" s="11">
        <v>0</v>
      </c>
      <c r="S117" s="11">
        <v>0</v>
      </c>
      <c r="T117" s="13">
        <v>40.690042900000002</v>
      </c>
      <c r="U117" s="13">
        <v>-111.7771769</v>
      </c>
      <c r="V117" s="11"/>
      <c r="W117" s="11"/>
      <c r="X117" s="11"/>
      <c r="Y117" s="11"/>
      <c r="Z117" s="11"/>
      <c r="AA117" s="11"/>
      <c r="AB117" s="11"/>
      <c r="AC117" s="11"/>
      <c r="AD117" s="11"/>
    </row>
    <row r="118" spans="1:30">
      <c r="A118" s="11"/>
      <c r="B118" s="11" t="s">
        <v>30</v>
      </c>
      <c r="C118" s="12" t="s">
        <v>31</v>
      </c>
      <c r="D118" s="11" t="s">
        <v>65</v>
      </c>
      <c r="E118" s="11"/>
      <c r="F118" s="11" t="s">
        <v>32</v>
      </c>
      <c r="G118" s="11" t="s">
        <v>325</v>
      </c>
      <c r="H118" s="11" t="s">
        <v>326</v>
      </c>
      <c r="I118" s="11" t="s">
        <v>322</v>
      </c>
      <c r="J118" s="11" t="s">
        <v>67</v>
      </c>
      <c r="K118" s="11" t="s">
        <v>37</v>
      </c>
      <c r="L118" s="11"/>
      <c r="M118" s="11">
        <v>1948</v>
      </c>
      <c r="N118" s="11">
        <v>1</v>
      </c>
      <c r="O118" s="11">
        <v>1</v>
      </c>
      <c r="P118" s="11">
        <v>1</v>
      </c>
      <c r="Q118" s="11">
        <v>1</v>
      </c>
      <c r="R118" s="11">
        <v>0</v>
      </c>
      <c r="S118" s="11">
        <v>0</v>
      </c>
      <c r="T118" s="13">
        <v>40.724719999999998</v>
      </c>
      <c r="U118" s="13">
        <v>-111.34111</v>
      </c>
      <c r="V118" s="11"/>
      <c r="W118" s="11"/>
      <c r="X118" s="11"/>
      <c r="Y118" s="11"/>
      <c r="Z118" s="11"/>
      <c r="AA118" s="11"/>
      <c r="AB118" s="11"/>
      <c r="AC118" s="11"/>
      <c r="AD118" s="11"/>
    </row>
    <row r="119" spans="1:30">
      <c r="A119" s="11"/>
      <c r="B119" s="11" t="s">
        <v>30</v>
      </c>
      <c r="C119" s="12" t="s">
        <v>31</v>
      </c>
      <c r="D119" s="11" t="s">
        <v>65</v>
      </c>
      <c r="E119" s="11"/>
      <c r="F119" s="11" t="s">
        <v>32</v>
      </c>
      <c r="G119" s="11" t="s">
        <v>327</v>
      </c>
      <c r="H119" s="11" t="s">
        <v>328</v>
      </c>
      <c r="I119" s="11" t="s">
        <v>322</v>
      </c>
      <c r="J119" s="11" t="s">
        <v>67</v>
      </c>
      <c r="K119" s="11" t="s">
        <v>37</v>
      </c>
      <c r="L119" s="11"/>
      <c r="M119" s="11">
        <v>1953</v>
      </c>
      <c r="N119" s="11">
        <v>1</v>
      </c>
      <c r="O119" s="11">
        <v>1</v>
      </c>
      <c r="P119" s="11">
        <v>1</v>
      </c>
      <c r="Q119" s="11">
        <v>0</v>
      </c>
      <c r="R119" s="11">
        <v>1</v>
      </c>
      <c r="S119" s="11">
        <v>0</v>
      </c>
      <c r="T119" s="13">
        <v>38.241146299999997</v>
      </c>
      <c r="U119" s="13">
        <v>-111.5455627</v>
      </c>
      <c r="V119" s="11"/>
      <c r="W119" s="11"/>
      <c r="X119" s="11"/>
      <c r="Y119" s="11"/>
      <c r="Z119" s="11"/>
      <c r="AA119" s="11"/>
      <c r="AB119" s="11"/>
      <c r="AC119" s="11"/>
      <c r="AD119" s="11"/>
    </row>
    <row r="120" spans="1:30">
      <c r="A120" s="11"/>
      <c r="B120" s="11" t="s">
        <v>30</v>
      </c>
      <c r="C120" s="12" t="s">
        <v>31</v>
      </c>
      <c r="D120" s="11" t="s">
        <v>65</v>
      </c>
      <c r="E120" s="11"/>
      <c r="F120" s="11" t="s">
        <v>32</v>
      </c>
      <c r="G120" s="11" t="s">
        <v>329</v>
      </c>
      <c r="H120" s="11" t="s">
        <v>330</v>
      </c>
      <c r="I120" s="11" t="s">
        <v>322</v>
      </c>
      <c r="J120" s="11" t="s">
        <v>67</v>
      </c>
      <c r="K120" s="11" t="s">
        <v>37</v>
      </c>
      <c r="L120" s="11"/>
      <c r="M120" s="11">
        <v>1959</v>
      </c>
      <c r="N120" s="11">
        <v>1</v>
      </c>
      <c r="O120" s="11">
        <v>1</v>
      </c>
      <c r="P120" s="11">
        <v>1</v>
      </c>
      <c r="Q120" s="11">
        <v>0</v>
      </c>
      <c r="R120" s="11">
        <v>1</v>
      </c>
      <c r="S120" s="11">
        <v>0</v>
      </c>
      <c r="T120" s="13">
        <v>38.209873700000003</v>
      </c>
      <c r="U120" s="13">
        <v>-106.8142096</v>
      </c>
      <c r="V120" s="11"/>
      <c r="W120" s="11"/>
      <c r="X120" s="11"/>
      <c r="Y120" s="11"/>
      <c r="Z120" s="11"/>
      <c r="AA120" s="11"/>
      <c r="AB120" s="11"/>
      <c r="AC120" s="11"/>
      <c r="AD120" s="11"/>
    </row>
    <row r="121" spans="1:30">
      <c r="A121" s="11"/>
      <c r="B121" s="11" t="s">
        <v>30</v>
      </c>
      <c r="C121" s="12" t="s">
        <v>31</v>
      </c>
      <c r="D121" s="11" t="s">
        <v>65</v>
      </c>
      <c r="E121" s="11"/>
      <c r="F121" s="11" t="s">
        <v>32</v>
      </c>
      <c r="G121" s="11" t="s">
        <v>331</v>
      </c>
      <c r="H121" s="11" t="s">
        <v>332</v>
      </c>
      <c r="I121" s="11" t="s">
        <v>322</v>
      </c>
      <c r="J121" s="11" t="s">
        <v>67</v>
      </c>
      <c r="K121" s="11" t="s">
        <v>37</v>
      </c>
      <c r="L121" s="11"/>
      <c r="M121" s="11">
        <v>1959</v>
      </c>
      <c r="N121" s="11">
        <v>1</v>
      </c>
      <c r="O121" s="11">
        <v>1</v>
      </c>
      <c r="P121" s="11">
        <v>1</v>
      </c>
      <c r="Q121" s="11">
        <v>0</v>
      </c>
      <c r="R121" s="11">
        <v>1</v>
      </c>
      <c r="S121" s="11">
        <v>0</v>
      </c>
      <c r="T121" s="13">
        <v>38.188316700000001</v>
      </c>
      <c r="U121" s="13">
        <v>-106.6811165</v>
      </c>
      <c r="V121" s="11"/>
      <c r="W121" s="11"/>
      <c r="X121" s="11"/>
      <c r="Y121" s="11"/>
      <c r="Z121" s="11"/>
      <c r="AA121" s="11"/>
      <c r="AB121" s="11"/>
      <c r="AC121" s="11"/>
      <c r="AD121" s="11"/>
    </row>
    <row r="122" spans="1:30">
      <c r="A122" s="11"/>
      <c r="B122" s="11" t="s">
        <v>30</v>
      </c>
      <c r="C122" s="12" t="s">
        <v>31</v>
      </c>
      <c r="D122" s="11" t="s">
        <v>65</v>
      </c>
      <c r="E122" s="11"/>
      <c r="F122" s="11" t="s">
        <v>32</v>
      </c>
      <c r="G122" s="11" t="s">
        <v>333</v>
      </c>
      <c r="H122" s="11" t="s">
        <v>334</v>
      </c>
      <c r="I122" s="11" t="s">
        <v>322</v>
      </c>
      <c r="J122" s="11" t="s">
        <v>67</v>
      </c>
      <c r="K122" s="11" t="s">
        <v>37</v>
      </c>
      <c r="L122" s="11"/>
      <c r="M122" s="11">
        <v>1959</v>
      </c>
      <c r="N122" s="11">
        <v>1</v>
      </c>
      <c r="O122" s="11">
        <v>1</v>
      </c>
      <c r="P122" s="11">
        <v>2</v>
      </c>
      <c r="Q122" s="11">
        <v>0</v>
      </c>
      <c r="R122" s="11">
        <v>1</v>
      </c>
      <c r="S122" s="11">
        <v>0</v>
      </c>
      <c r="T122" s="13">
        <v>38.209873700000003</v>
      </c>
      <c r="U122" s="13">
        <v>-106.8142096</v>
      </c>
      <c r="V122" s="11"/>
      <c r="W122" s="11"/>
      <c r="X122" s="11"/>
      <c r="Y122" s="11"/>
      <c r="Z122" s="11"/>
      <c r="AA122" s="11"/>
      <c r="AB122" s="11"/>
      <c r="AC122" s="11"/>
      <c r="AD122" s="11"/>
    </row>
    <row r="123" spans="1:30">
      <c r="A123" s="11"/>
      <c r="B123" s="11" t="s">
        <v>30</v>
      </c>
      <c r="C123" s="12" t="s">
        <v>31</v>
      </c>
      <c r="D123" s="11" t="s">
        <v>65</v>
      </c>
      <c r="E123" s="11"/>
      <c r="F123" s="11" t="s">
        <v>32</v>
      </c>
      <c r="G123" s="11" t="s">
        <v>333</v>
      </c>
      <c r="H123" s="11" t="s">
        <v>335</v>
      </c>
      <c r="I123" s="11" t="s">
        <v>322</v>
      </c>
      <c r="J123" s="11" t="s">
        <v>67</v>
      </c>
      <c r="K123" s="11" t="s">
        <v>37</v>
      </c>
      <c r="L123" s="11"/>
      <c r="M123" s="11">
        <v>1959</v>
      </c>
      <c r="N123" s="11">
        <v>1</v>
      </c>
      <c r="O123" s="11">
        <v>1</v>
      </c>
      <c r="P123" s="11">
        <v>1</v>
      </c>
      <c r="Q123" s="11">
        <v>0</v>
      </c>
      <c r="R123" s="11">
        <v>1</v>
      </c>
      <c r="S123" s="11">
        <v>0</v>
      </c>
      <c r="T123" s="13">
        <v>38.209873700000003</v>
      </c>
      <c r="U123" s="13">
        <v>-106.8142096</v>
      </c>
      <c r="V123" s="11"/>
      <c r="W123" s="11"/>
      <c r="X123" s="11"/>
      <c r="Y123" s="11"/>
      <c r="Z123" s="11"/>
      <c r="AA123" s="11"/>
      <c r="AB123" s="11"/>
      <c r="AC123" s="11"/>
      <c r="AD123" s="11"/>
    </row>
    <row r="124" spans="1:30">
      <c r="A124" s="11"/>
      <c r="B124" s="11" t="s">
        <v>30</v>
      </c>
      <c r="C124" s="12" t="s">
        <v>31</v>
      </c>
      <c r="D124" s="11" t="s">
        <v>65</v>
      </c>
      <c r="E124" s="11"/>
      <c r="F124" s="11" t="s">
        <v>32</v>
      </c>
      <c r="G124" s="11" t="s">
        <v>336</v>
      </c>
      <c r="H124" s="11" t="s">
        <v>337</v>
      </c>
      <c r="I124" s="11" t="s">
        <v>322</v>
      </c>
      <c r="J124" s="11" t="s">
        <v>67</v>
      </c>
      <c r="K124" s="11" t="s">
        <v>37</v>
      </c>
      <c r="L124" s="11"/>
      <c r="M124" s="11">
        <v>1956</v>
      </c>
      <c r="N124" s="11">
        <v>1</v>
      </c>
      <c r="O124" s="11">
        <v>1</v>
      </c>
      <c r="P124" s="11">
        <v>1</v>
      </c>
      <c r="Q124" s="11">
        <v>0</v>
      </c>
      <c r="R124" s="11">
        <v>1</v>
      </c>
      <c r="S124" s="11">
        <v>0</v>
      </c>
      <c r="T124" s="13">
        <v>38.199429799999997</v>
      </c>
      <c r="U124" s="13">
        <v>-106.8269454</v>
      </c>
      <c r="V124" s="11"/>
      <c r="W124" s="11"/>
      <c r="X124" s="11"/>
      <c r="Y124" s="11"/>
      <c r="Z124" s="11"/>
      <c r="AA124" s="11"/>
      <c r="AB124" s="11"/>
      <c r="AC124" s="11"/>
      <c r="AD124" s="11"/>
    </row>
    <row r="125" spans="1:30">
      <c r="A125" s="11"/>
      <c r="B125" s="11" t="s">
        <v>30</v>
      </c>
      <c r="C125" s="12" t="s">
        <v>31</v>
      </c>
      <c r="D125" s="11" t="s">
        <v>65</v>
      </c>
      <c r="E125" s="11"/>
      <c r="F125" s="11" t="s">
        <v>32</v>
      </c>
      <c r="G125" s="11" t="s">
        <v>329</v>
      </c>
      <c r="H125" s="11" t="s">
        <v>338</v>
      </c>
      <c r="I125" s="11" t="s">
        <v>322</v>
      </c>
      <c r="J125" s="11" t="s">
        <v>67</v>
      </c>
      <c r="K125" s="11" t="s">
        <v>37</v>
      </c>
      <c r="L125" s="11"/>
      <c r="M125" s="11">
        <v>1959</v>
      </c>
      <c r="N125" s="11">
        <v>1</v>
      </c>
      <c r="O125" s="11">
        <v>1</v>
      </c>
      <c r="P125" s="11">
        <v>2</v>
      </c>
      <c r="Q125" s="11">
        <v>1</v>
      </c>
      <c r="R125" s="11">
        <v>0</v>
      </c>
      <c r="S125" s="11">
        <v>0</v>
      </c>
      <c r="T125" s="13">
        <v>38.209873700000003</v>
      </c>
      <c r="U125" s="13">
        <v>-106.8142096</v>
      </c>
      <c r="V125" s="11"/>
      <c r="W125" s="11"/>
      <c r="X125" s="11"/>
      <c r="Y125" s="11"/>
      <c r="Z125" s="11"/>
      <c r="AA125" s="11"/>
      <c r="AB125" s="11"/>
      <c r="AC125" s="11"/>
      <c r="AD125" s="11"/>
    </row>
    <row r="126" spans="1:30">
      <c r="A126" s="11"/>
      <c r="B126" s="11" t="s">
        <v>30</v>
      </c>
      <c r="C126" s="12" t="s">
        <v>31</v>
      </c>
      <c r="D126" s="11" t="s">
        <v>65</v>
      </c>
      <c r="E126" s="11"/>
      <c r="F126" s="11" t="s">
        <v>32</v>
      </c>
      <c r="G126" s="11" t="s">
        <v>329</v>
      </c>
      <c r="H126" s="11" t="s">
        <v>339</v>
      </c>
      <c r="I126" s="11" t="s">
        <v>322</v>
      </c>
      <c r="J126" s="11" t="s">
        <v>67</v>
      </c>
      <c r="K126" s="11" t="s">
        <v>37</v>
      </c>
      <c r="L126" s="11"/>
      <c r="M126" s="11">
        <v>1959</v>
      </c>
      <c r="N126" s="11">
        <v>1</v>
      </c>
      <c r="O126" s="11">
        <v>1</v>
      </c>
      <c r="P126" s="11">
        <v>2</v>
      </c>
      <c r="Q126" s="11">
        <v>1</v>
      </c>
      <c r="R126" s="11">
        <v>0</v>
      </c>
      <c r="S126" s="11">
        <v>0</v>
      </c>
      <c r="T126" s="13">
        <v>38.209873700000003</v>
      </c>
      <c r="U126" s="13">
        <v>-106.8142096</v>
      </c>
      <c r="V126" s="11"/>
      <c r="W126" s="11"/>
      <c r="X126" s="11"/>
      <c r="Y126" s="11"/>
      <c r="Z126" s="11"/>
      <c r="AA126" s="11"/>
      <c r="AB126" s="11"/>
      <c r="AC126" s="11"/>
      <c r="AD126" s="11"/>
    </row>
    <row r="127" spans="1:30">
      <c r="A127" s="11"/>
      <c r="B127" s="11" t="s">
        <v>30</v>
      </c>
      <c r="C127" s="12" t="s">
        <v>31</v>
      </c>
      <c r="D127" s="11" t="s">
        <v>65</v>
      </c>
      <c r="E127" s="11"/>
      <c r="F127" s="11" t="s">
        <v>32</v>
      </c>
      <c r="G127" s="11" t="s">
        <v>336</v>
      </c>
      <c r="H127" s="11" t="s">
        <v>340</v>
      </c>
      <c r="I127" s="11" t="s">
        <v>322</v>
      </c>
      <c r="J127" s="11" t="s">
        <v>67</v>
      </c>
      <c r="K127" s="11" t="s">
        <v>37</v>
      </c>
      <c r="L127" s="11"/>
      <c r="M127" s="11">
        <v>1959</v>
      </c>
      <c r="N127" s="11">
        <v>1</v>
      </c>
      <c r="O127" s="11">
        <v>1</v>
      </c>
      <c r="P127" s="11">
        <v>1</v>
      </c>
      <c r="Q127" s="11">
        <v>1</v>
      </c>
      <c r="R127" s="11">
        <v>0</v>
      </c>
      <c r="S127" s="11">
        <v>0</v>
      </c>
      <c r="T127" s="13">
        <v>38.199429799999997</v>
      </c>
      <c r="U127" s="13">
        <v>-106.8269454</v>
      </c>
      <c r="V127" s="11"/>
      <c r="W127" s="11"/>
      <c r="X127" s="11"/>
      <c r="Y127" s="11"/>
      <c r="Z127" s="11"/>
      <c r="AA127" s="11"/>
      <c r="AB127" s="11"/>
      <c r="AC127" s="11"/>
      <c r="AD127" s="11"/>
    </row>
    <row r="128" spans="1:30">
      <c r="A128" s="11"/>
      <c r="B128" s="11" t="s">
        <v>30</v>
      </c>
      <c r="C128" s="12" t="s">
        <v>31</v>
      </c>
      <c r="D128" s="11" t="s">
        <v>65</v>
      </c>
      <c r="E128" s="11"/>
      <c r="F128" s="11" t="s">
        <v>32</v>
      </c>
      <c r="G128" s="11" t="s">
        <v>331</v>
      </c>
      <c r="H128" s="11" t="s">
        <v>341</v>
      </c>
      <c r="I128" s="11" t="s">
        <v>322</v>
      </c>
      <c r="J128" s="11" t="s">
        <v>67</v>
      </c>
      <c r="K128" s="11" t="s">
        <v>37</v>
      </c>
      <c r="L128" s="11"/>
      <c r="M128" s="11">
        <v>1959</v>
      </c>
      <c r="N128" s="11">
        <v>1</v>
      </c>
      <c r="O128" s="11">
        <v>1</v>
      </c>
      <c r="P128" s="11">
        <v>1</v>
      </c>
      <c r="Q128" s="11">
        <v>0</v>
      </c>
      <c r="R128" s="11">
        <v>1</v>
      </c>
      <c r="S128" s="11">
        <v>0</v>
      </c>
      <c r="T128" s="13">
        <v>38.188316700000001</v>
      </c>
      <c r="U128" s="13">
        <v>-106.6811165</v>
      </c>
      <c r="V128" s="11"/>
      <c r="W128" s="11"/>
      <c r="X128" s="11"/>
      <c r="Y128" s="11"/>
      <c r="Z128" s="11"/>
      <c r="AA128" s="11"/>
      <c r="AB128" s="11"/>
      <c r="AC128" s="11"/>
      <c r="AD128" s="11"/>
    </row>
    <row r="129" spans="1:30">
      <c r="A129" s="1"/>
      <c r="B129" s="1" t="s">
        <v>30</v>
      </c>
      <c r="C129" s="2" t="s">
        <v>31</v>
      </c>
      <c r="D129" s="1" t="s">
        <v>65</v>
      </c>
      <c r="E129" s="1"/>
      <c r="F129" s="1" t="s">
        <v>32</v>
      </c>
      <c r="G129" s="1" t="s">
        <v>342</v>
      </c>
      <c r="H129" s="1" t="s">
        <v>343</v>
      </c>
      <c r="I129" s="1" t="s">
        <v>344</v>
      </c>
      <c r="J129" s="1" t="s">
        <v>67</v>
      </c>
      <c r="K129" s="1" t="s">
        <v>37</v>
      </c>
      <c r="L129" s="1"/>
      <c r="M129" s="1">
        <v>1982</v>
      </c>
      <c r="N129" s="1">
        <v>1</v>
      </c>
      <c r="O129" s="1">
        <v>1</v>
      </c>
      <c r="P129" s="6">
        <v>2</v>
      </c>
      <c r="Q129" s="1">
        <v>0</v>
      </c>
      <c r="R129" s="1">
        <v>1</v>
      </c>
      <c r="S129" s="1">
        <v>0</v>
      </c>
      <c r="T129" s="6">
        <v>47.495857000000001</v>
      </c>
      <c r="U129" s="6">
        <v>-112.394991</v>
      </c>
      <c r="V129" s="1"/>
      <c r="W129" s="1"/>
      <c r="X129" s="1"/>
      <c r="Y129" s="1"/>
      <c r="Z129" s="1"/>
      <c r="AA129" s="1"/>
      <c r="AB129" s="1"/>
      <c r="AC129" s="1"/>
      <c r="AD129" s="1"/>
    </row>
    <row r="130" spans="1:30">
      <c r="A130" s="1"/>
      <c r="B130" s="1" t="s">
        <v>30</v>
      </c>
      <c r="C130" s="2" t="s">
        <v>31</v>
      </c>
      <c r="D130" s="1" t="s">
        <v>65</v>
      </c>
      <c r="E130" s="1"/>
      <c r="F130" s="1" t="s">
        <v>32</v>
      </c>
      <c r="G130" s="1" t="s">
        <v>345</v>
      </c>
      <c r="H130" s="1" t="s">
        <v>346</v>
      </c>
      <c r="I130" s="1" t="s">
        <v>344</v>
      </c>
      <c r="J130" s="1" t="s">
        <v>67</v>
      </c>
      <c r="K130" s="1" t="s">
        <v>37</v>
      </c>
      <c r="L130" s="1"/>
      <c r="M130" s="1">
        <v>1971</v>
      </c>
      <c r="N130" s="1">
        <v>1</v>
      </c>
      <c r="O130" s="1">
        <v>1</v>
      </c>
      <c r="P130" s="6">
        <v>1</v>
      </c>
      <c r="Q130" s="1">
        <v>0</v>
      </c>
      <c r="R130" s="1" t="e">
        <f>VLOOKUP(H130,#REF!,2,FALSE)</f>
        <v>#REF!</v>
      </c>
      <c r="S130" s="1">
        <v>1</v>
      </c>
      <c r="T130" s="6">
        <v>45.457107999999998</v>
      </c>
      <c r="U130" s="6">
        <v>-112.19627199999999</v>
      </c>
      <c r="V130" s="1"/>
      <c r="W130" s="1"/>
      <c r="X130" s="1"/>
      <c r="Y130" s="1"/>
      <c r="Z130" s="1"/>
      <c r="AA130" s="1"/>
      <c r="AB130" s="1"/>
      <c r="AC130" s="1"/>
      <c r="AD130" s="1"/>
    </row>
    <row r="131" spans="1:30">
      <c r="A131" s="1"/>
      <c r="B131" s="1" t="s">
        <v>30</v>
      </c>
      <c r="C131" s="2" t="s">
        <v>31</v>
      </c>
      <c r="D131" s="1" t="s">
        <v>65</v>
      </c>
      <c r="E131" s="1"/>
      <c r="F131" s="1" t="s">
        <v>32</v>
      </c>
      <c r="G131" s="1" t="s">
        <v>347</v>
      </c>
      <c r="H131" s="1" t="s">
        <v>348</v>
      </c>
      <c r="I131" s="1" t="s">
        <v>344</v>
      </c>
      <c r="J131" s="1" t="s">
        <v>67</v>
      </c>
      <c r="K131" s="1" t="s">
        <v>37</v>
      </c>
      <c r="L131" s="1"/>
      <c r="M131" s="1">
        <v>1957</v>
      </c>
      <c r="N131" s="1">
        <v>1</v>
      </c>
      <c r="O131" s="1">
        <v>1</v>
      </c>
      <c r="P131" s="6">
        <v>2</v>
      </c>
      <c r="Q131" s="1">
        <v>0</v>
      </c>
      <c r="R131" s="1" t="e">
        <f>VLOOKUP(H131,#REF!,2,FALSE)</f>
        <v>#REF!</v>
      </c>
      <c r="S131" s="1">
        <v>1</v>
      </c>
      <c r="T131" s="6">
        <v>44.177255000000002</v>
      </c>
      <c r="U131" s="6">
        <v>-96.104135999999997</v>
      </c>
      <c r="V131" s="1"/>
      <c r="W131" s="1"/>
      <c r="X131" s="1"/>
      <c r="Y131" s="1"/>
      <c r="Z131" s="1"/>
      <c r="AA131" s="1"/>
      <c r="AB131" s="1"/>
      <c r="AC131" s="1"/>
      <c r="AD131" s="1"/>
    </row>
    <row r="132" spans="1:30">
      <c r="A132" s="1"/>
      <c r="B132" s="1" t="s">
        <v>30</v>
      </c>
      <c r="C132" s="2" t="s">
        <v>31</v>
      </c>
      <c r="D132" s="1" t="s">
        <v>65</v>
      </c>
      <c r="E132" s="1"/>
      <c r="F132" s="1" t="s">
        <v>32</v>
      </c>
      <c r="G132" s="1" t="s">
        <v>349</v>
      </c>
      <c r="H132" s="1" t="s">
        <v>350</v>
      </c>
      <c r="I132" s="1" t="s">
        <v>344</v>
      </c>
      <c r="J132" s="1" t="s">
        <v>67</v>
      </c>
      <c r="K132" s="1" t="s">
        <v>37</v>
      </c>
      <c r="L132" s="1"/>
      <c r="M132" s="1">
        <v>1969</v>
      </c>
      <c r="N132" s="1">
        <v>1</v>
      </c>
      <c r="O132" s="1">
        <v>1</v>
      </c>
      <c r="P132" s="1">
        <v>1</v>
      </c>
      <c r="Q132" s="1">
        <v>1</v>
      </c>
      <c r="R132" s="1">
        <v>0</v>
      </c>
      <c r="S132" s="1">
        <v>0</v>
      </c>
      <c r="T132" s="6">
        <v>48.104346900000003</v>
      </c>
      <c r="U132" s="6">
        <v>-103.7520337</v>
      </c>
      <c r="V132" s="1"/>
      <c r="W132" s="1"/>
      <c r="X132" s="1"/>
      <c r="Y132" s="1"/>
      <c r="Z132" s="1"/>
      <c r="AA132" s="1"/>
      <c r="AB132" s="1"/>
      <c r="AC132" s="1"/>
      <c r="AD132" s="1"/>
    </row>
    <row r="133" spans="1:30">
      <c r="A133" s="1"/>
      <c r="B133" s="1" t="s">
        <v>30</v>
      </c>
      <c r="C133" s="2" t="s">
        <v>31</v>
      </c>
      <c r="D133" s="1" t="s">
        <v>65</v>
      </c>
      <c r="E133" s="1"/>
      <c r="F133" s="1" t="s">
        <v>32</v>
      </c>
      <c r="G133" s="1" t="s">
        <v>351</v>
      </c>
      <c r="H133" s="1" t="s">
        <v>352</v>
      </c>
      <c r="I133" s="1" t="s">
        <v>344</v>
      </c>
      <c r="J133" s="1" t="s">
        <v>67</v>
      </c>
      <c r="K133" s="1" t="s">
        <v>37</v>
      </c>
      <c r="L133" s="1"/>
      <c r="M133" s="1">
        <v>1952</v>
      </c>
      <c r="N133" s="1">
        <v>1</v>
      </c>
      <c r="O133" s="1">
        <v>2</v>
      </c>
      <c r="P133" s="1">
        <v>3</v>
      </c>
      <c r="Q133" s="1">
        <v>0</v>
      </c>
      <c r="R133" s="1">
        <v>1</v>
      </c>
      <c r="S133" s="1">
        <v>0</v>
      </c>
      <c r="T133" s="6">
        <v>46.85257</v>
      </c>
      <c r="U133" s="6">
        <v>-113.963656</v>
      </c>
      <c r="V133" s="1"/>
      <c r="W133" s="1"/>
      <c r="X133" s="1"/>
      <c r="Y133" s="1"/>
      <c r="Z133" s="1"/>
      <c r="AA133" s="1"/>
      <c r="AB133" s="1"/>
      <c r="AC133" s="1"/>
      <c r="AD133" s="1"/>
    </row>
    <row r="134" spans="1:30">
      <c r="A134" s="1"/>
      <c r="B134" s="1" t="s">
        <v>30</v>
      </c>
      <c r="C134" s="2" t="s">
        <v>31</v>
      </c>
      <c r="D134" s="1" t="s">
        <v>65</v>
      </c>
      <c r="E134" s="1"/>
      <c r="F134" s="1" t="s">
        <v>32</v>
      </c>
      <c r="G134" s="1" t="s">
        <v>353</v>
      </c>
      <c r="H134" s="1" t="s">
        <v>354</v>
      </c>
      <c r="I134" s="1" t="s">
        <v>344</v>
      </c>
      <c r="J134" s="1" t="s">
        <v>67</v>
      </c>
      <c r="K134" s="1" t="s">
        <v>37</v>
      </c>
      <c r="L134" s="1"/>
      <c r="M134" s="1">
        <v>1971</v>
      </c>
      <c r="N134" s="1">
        <v>1</v>
      </c>
      <c r="O134" s="1">
        <v>1</v>
      </c>
      <c r="P134" s="1">
        <v>2</v>
      </c>
      <c r="Q134" s="1">
        <v>1</v>
      </c>
      <c r="R134" s="1">
        <v>0</v>
      </c>
      <c r="S134" s="1">
        <v>0</v>
      </c>
      <c r="T134" s="6">
        <v>46.448183999999998</v>
      </c>
      <c r="U134" s="6">
        <v>-108.541877</v>
      </c>
      <c r="V134" s="1"/>
      <c r="W134" s="1"/>
      <c r="X134" s="1"/>
      <c r="Y134" s="1"/>
      <c r="Z134" s="1"/>
      <c r="AA134" s="1"/>
      <c r="AB134" s="1"/>
      <c r="AC134" s="1"/>
      <c r="AD134" s="1"/>
    </row>
    <row r="135" spans="1:30">
      <c r="A135" s="1"/>
      <c r="B135" s="1" t="s">
        <v>30</v>
      </c>
      <c r="C135" s="2" t="s">
        <v>31</v>
      </c>
      <c r="D135" s="1" t="s">
        <v>65</v>
      </c>
      <c r="E135" s="1"/>
      <c r="F135" s="1" t="s">
        <v>32</v>
      </c>
      <c r="G135" s="1" t="s">
        <v>355</v>
      </c>
      <c r="H135" s="1" t="s">
        <v>356</v>
      </c>
      <c r="I135" s="1" t="s">
        <v>344</v>
      </c>
      <c r="J135" s="1" t="s">
        <v>67</v>
      </c>
      <c r="K135" s="1" t="s">
        <v>37</v>
      </c>
      <c r="L135" s="1"/>
      <c r="M135" s="1">
        <v>1941</v>
      </c>
      <c r="N135" s="1">
        <v>1</v>
      </c>
      <c r="O135" s="1">
        <v>1</v>
      </c>
      <c r="P135" s="1">
        <v>1</v>
      </c>
      <c r="Q135" s="1">
        <v>0</v>
      </c>
      <c r="R135" s="1">
        <v>1</v>
      </c>
      <c r="S135" s="1">
        <v>0</v>
      </c>
      <c r="T135" s="6">
        <v>47.297913000000001</v>
      </c>
      <c r="U135" s="6">
        <v>-105.76250899999999</v>
      </c>
      <c r="V135" s="1"/>
      <c r="W135" s="1"/>
      <c r="X135" s="1"/>
      <c r="Y135" s="1"/>
      <c r="Z135" s="1"/>
      <c r="AA135" s="1"/>
      <c r="AB135" s="1"/>
      <c r="AC135" s="1"/>
      <c r="AD135" s="1"/>
    </row>
    <row r="136" spans="1:30">
      <c r="A136" s="1"/>
      <c r="B136" s="1" t="s">
        <v>30</v>
      </c>
      <c r="C136" s="2" t="s">
        <v>31</v>
      </c>
      <c r="D136" s="1" t="s">
        <v>65</v>
      </c>
      <c r="E136" s="1"/>
      <c r="F136" s="1" t="s">
        <v>32</v>
      </c>
      <c r="G136" s="1" t="s">
        <v>357</v>
      </c>
      <c r="H136" s="1" t="s">
        <v>358</v>
      </c>
      <c r="I136" s="1" t="s">
        <v>344</v>
      </c>
      <c r="J136" s="1" t="s">
        <v>67</v>
      </c>
      <c r="K136" s="1" t="s">
        <v>37</v>
      </c>
      <c r="L136" s="1"/>
      <c r="M136" s="1">
        <v>1974</v>
      </c>
      <c r="N136" s="1">
        <v>1</v>
      </c>
      <c r="O136" s="1">
        <v>1</v>
      </c>
      <c r="P136" s="1">
        <v>2</v>
      </c>
      <c r="Q136" s="1">
        <v>0</v>
      </c>
      <c r="R136" s="1">
        <v>1</v>
      </c>
      <c r="S136" s="1">
        <v>0</v>
      </c>
      <c r="T136" s="6">
        <v>45.125397999999997</v>
      </c>
      <c r="U136" s="6">
        <v>-112.56546400000001</v>
      </c>
      <c r="V136" s="1"/>
      <c r="W136" s="1"/>
      <c r="X136" s="1"/>
      <c r="Y136" s="1"/>
      <c r="Z136" s="1"/>
      <c r="AA136" s="1"/>
      <c r="AB136" s="1"/>
      <c r="AC136" s="1"/>
      <c r="AD136" s="1"/>
    </row>
    <row r="137" spans="1:30">
      <c r="A137" s="1"/>
      <c r="B137" s="1" t="s">
        <v>30</v>
      </c>
      <c r="C137" s="2" t="s">
        <v>31</v>
      </c>
      <c r="D137" s="1" t="s">
        <v>65</v>
      </c>
      <c r="E137" s="1"/>
      <c r="F137" s="1" t="s">
        <v>32</v>
      </c>
      <c r="G137" s="1" t="s">
        <v>359</v>
      </c>
      <c r="H137" s="1" t="s">
        <v>360</v>
      </c>
      <c r="I137" s="1" t="s">
        <v>344</v>
      </c>
      <c r="J137" s="1" t="s">
        <v>67</v>
      </c>
      <c r="K137" s="1" t="s">
        <v>37</v>
      </c>
      <c r="L137" s="1"/>
      <c r="M137" s="1">
        <v>1967</v>
      </c>
      <c r="N137" s="1">
        <v>1</v>
      </c>
      <c r="O137" s="1">
        <v>1</v>
      </c>
      <c r="P137" s="1">
        <v>2</v>
      </c>
      <c r="Q137" s="1">
        <v>0</v>
      </c>
      <c r="R137" s="1">
        <v>1</v>
      </c>
      <c r="S137" s="1">
        <v>0</v>
      </c>
      <c r="T137" s="6">
        <v>47.304707700000002</v>
      </c>
      <c r="U137" s="6">
        <v>-108.95864229999999</v>
      </c>
      <c r="V137" s="1"/>
      <c r="W137" s="1"/>
      <c r="X137" s="1"/>
      <c r="Y137" s="1"/>
      <c r="Z137" s="1"/>
      <c r="AA137" s="1"/>
      <c r="AB137" s="1"/>
      <c r="AC137" s="1"/>
      <c r="AD137" s="1"/>
    </row>
    <row r="138" spans="1:30">
      <c r="A138" s="1"/>
      <c r="B138" s="1" t="s">
        <v>30</v>
      </c>
      <c r="C138" s="2" t="s">
        <v>31</v>
      </c>
      <c r="D138" s="1" t="s">
        <v>65</v>
      </c>
      <c r="E138" s="1"/>
      <c r="F138" s="1" t="s">
        <v>32</v>
      </c>
      <c r="G138" s="1" t="s">
        <v>361</v>
      </c>
      <c r="H138" s="1" t="s">
        <v>362</v>
      </c>
      <c r="I138" s="1" t="s">
        <v>344</v>
      </c>
      <c r="J138" s="1" t="s">
        <v>67</v>
      </c>
      <c r="K138" s="1" t="s">
        <v>37</v>
      </c>
      <c r="L138" s="1"/>
      <c r="M138" s="1">
        <v>1973</v>
      </c>
      <c r="N138" s="1">
        <v>1</v>
      </c>
      <c r="O138" s="1">
        <v>1</v>
      </c>
      <c r="P138" s="1">
        <v>2</v>
      </c>
      <c r="Q138" s="1">
        <v>0</v>
      </c>
      <c r="R138" s="1" t="e">
        <f>VLOOKUP(H138,#REF!,2,FALSE)</f>
        <v>#REF!</v>
      </c>
      <c r="S138" s="1">
        <v>1</v>
      </c>
      <c r="T138" s="6">
        <v>45.217190299999999</v>
      </c>
      <c r="U138" s="6">
        <v>-112.5988523</v>
      </c>
      <c r="V138" s="1"/>
      <c r="W138" s="1"/>
      <c r="X138" s="1"/>
      <c r="Y138" s="1"/>
      <c r="Z138" s="1"/>
      <c r="AA138" s="1"/>
      <c r="AB138" s="1"/>
      <c r="AC138" s="1"/>
      <c r="AD138" s="1"/>
    </row>
    <row r="139" spans="1:30">
      <c r="A139" s="1">
        <v>1226</v>
      </c>
      <c r="B139" s="1" t="s">
        <v>30</v>
      </c>
      <c r="C139" s="2" t="s">
        <v>31</v>
      </c>
      <c r="D139" s="1"/>
      <c r="E139" s="1"/>
      <c r="F139" s="1" t="s">
        <v>32</v>
      </c>
      <c r="G139" s="1" t="s">
        <v>363</v>
      </c>
      <c r="H139" s="1" t="s">
        <v>364</v>
      </c>
      <c r="I139" s="1" t="s">
        <v>365</v>
      </c>
      <c r="J139" s="1" t="s">
        <v>250</v>
      </c>
      <c r="K139" s="1" t="s">
        <v>366</v>
      </c>
      <c r="L139" s="1" t="s">
        <v>367</v>
      </c>
      <c r="M139" s="1">
        <v>1904</v>
      </c>
      <c r="N139" s="1">
        <v>1</v>
      </c>
      <c r="O139" s="1" t="str">
        <f>IF(OR(P139=1,P139=2),"1",IF(OR(P139=4,P139=5),"3","2"))</f>
        <v>1</v>
      </c>
      <c r="P139" s="1">
        <f>VLOOKUP(A139,'[1]LEPUS ALL locations_Winter_only'!$A$2:$AA$152,27,FALSE)</f>
        <v>1</v>
      </c>
      <c r="Q139" s="1">
        <v>1</v>
      </c>
      <c r="R139" s="1">
        <v>0</v>
      </c>
      <c r="S139" s="1">
        <v>0</v>
      </c>
      <c r="T139" s="1">
        <v>38.007058999673198</v>
      </c>
      <c r="U139" s="1">
        <v>-119.01225900005301</v>
      </c>
      <c r="V139" s="1">
        <v>1</v>
      </c>
      <c r="W139" s="1"/>
      <c r="X139" s="1">
        <v>14.4666662216187</v>
      </c>
      <c r="Y139" s="1">
        <v>162</v>
      </c>
      <c r="Z139" s="1">
        <v>45</v>
      </c>
      <c r="AA139" s="1">
        <v>52</v>
      </c>
      <c r="AB139" s="1">
        <v>1947</v>
      </c>
      <c r="AC139" s="1">
        <v>234460.281772071</v>
      </c>
      <c r="AD139" s="1">
        <v>5</v>
      </c>
    </row>
    <row r="140" spans="1:30">
      <c r="A140" s="1">
        <v>1231</v>
      </c>
      <c r="B140" s="1" t="s">
        <v>30</v>
      </c>
      <c r="C140" s="2" t="s">
        <v>31</v>
      </c>
      <c r="D140" s="1"/>
      <c r="E140" s="1"/>
      <c r="F140" s="1" t="s">
        <v>32</v>
      </c>
      <c r="G140" s="1" t="s">
        <v>368</v>
      </c>
      <c r="H140" s="1" t="s">
        <v>369</v>
      </c>
      <c r="I140" s="1" t="s">
        <v>365</v>
      </c>
      <c r="J140" s="1" t="s">
        <v>250</v>
      </c>
      <c r="K140" s="1" t="s">
        <v>366</v>
      </c>
      <c r="L140" s="1" t="s">
        <v>370</v>
      </c>
      <c r="M140" s="1">
        <v>1906</v>
      </c>
      <c r="N140" s="1">
        <v>1</v>
      </c>
      <c r="O140" s="1" t="str">
        <f t="shared" ref="O140:O197" si="2">IF(OR(P140=1,P140=2),"1",IF(OR(P140=4,P140=5),"3","2"))</f>
        <v>1</v>
      </c>
      <c r="P140" s="1">
        <f>VLOOKUP(A140,'[1]LEPUS ALL locations_Winter_only'!$A$2:$AA$152,27,FALSE)</f>
        <v>1</v>
      </c>
      <c r="Q140" s="1">
        <v>0</v>
      </c>
      <c r="R140" s="1">
        <v>1</v>
      </c>
      <c r="S140" s="1">
        <v>0</v>
      </c>
      <c r="T140" s="1">
        <v>42.538275000291101</v>
      </c>
      <c r="U140" s="1">
        <v>-110.114324999799</v>
      </c>
      <c r="V140" s="1">
        <v>1</v>
      </c>
      <c r="W140" s="1"/>
      <c r="X140" s="1">
        <v>89.599998474121094</v>
      </c>
      <c r="Y140" s="1">
        <v>190</v>
      </c>
      <c r="Z140" s="1">
        <v>39</v>
      </c>
      <c r="AA140" s="1">
        <v>30</v>
      </c>
      <c r="AB140" s="1">
        <v>2082</v>
      </c>
      <c r="AC140" s="1">
        <v>1096898.6718397499</v>
      </c>
      <c r="AD140" s="1">
        <v>29</v>
      </c>
    </row>
    <row r="141" spans="1:30">
      <c r="A141" s="1">
        <v>1233</v>
      </c>
      <c r="B141" s="1" t="s">
        <v>30</v>
      </c>
      <c r="C141" s="2" t="s">
        <v>31</v>
      </c>
      <c r="D141" s="1"/>
      <c r="E141" s="1"/>
      <c r="F141" s="1" t="s">
        <v>32</v>
      </c>
      <c r="G141" s="1" t="s">
        <v>371</v>
      </c>
      <c r="H141" s="1" t="s">
        <v>372</v>
      </c>
      <c r="I141" s="1" t="s">
        <v>365</v>
      </c>
      <c r="J141" s="1" t="s">
        <v>250</v>
      </c>
      <c r="K141" s="1" t="s">
        <v>366</v>
      </c>
      <c r="L141" s="1" t="s">
        <v>373</v>
      </c>
      <c r="M141" s="1">
        <v>1887</v>
      </c>
      <c r="N141" s="1">
        <v>1</v>
      </c>
      <c r="O141" s="1" t="str">
        <f t="shared" si="2"/>
        <v>1</v>
      </c>
      <c r="P141" s="1">
        <f>VLOOKUP(A141,'[1]LEPUS ALL locations_Winter_only'!$A$2:$AA$152,27,FALSE)</f>
        <v>1</v>
      </c>
      <c r="Q141" s="1">
        <v>0</v>
      </c>
      <c r="R141" s="1">
        <v>1</v>
      </c>
      <c r="S141" s="1">
        <v>0</v>
      </c>
      <c r="T141" s="1">
        <v>46.826660000158903</v>
      </c>
      <c r="U141" s="1">
        <v>-100.889576000132</v>
      </c>
      <c r="V141" s="1">
        <v>1</v>
      </c>
      <c r="W141" s="1"/>
      <c r="X141" s="1">
        <v>74.866668701171903</v>
      </c>
      <c r="Y141" s="1">
        <v>134</v>
      </c>
      <c r="Z141" s="1">
        <v>28</v>
      </c>
      <c r="AA141" s="1">
        <v>64</v>
      </c>
      <c r="AB141" s="1">
        <v>509</v>
      </c>
      <c r="AC141" s="1">
        <v>1244021.7900125701</v>
      </c>
      <c r="AD141" s="1">
        <v>60</v>
      </c>
    </row>
    <row r="142" spans="1:30">
      <c r="A142" s="1">
        <v>980</v>
      </c>
      <c r="B142" s="1" t="s">
        <v>30</v>
      </c>
      <c r="C142" s="2" t="s">
        <v>31</v>
      </c>
      <c r="D142" s="1"/>
      <c r="E142" s="1"/>
      <c r="F142" s="1" t="s">
        <v>32</v>
      </c>
      <c r="G142" s="1" t="s">
        <v>374</v>
      </c>
      <c r="H142" s="1" t="s">
        <v>375</v>
      </c>
      <c r="I142" s="1" t="s">
        <v>365</v>
      </c>
      <c r="J142" s="1" t="s">
        <v>250</v>
      </c>
      <c r="K142" s="1" t="s">
        <v>366</v>
      </c>
      <c r="L142" s="1" t="s">
        <v>376</v>
      </c>
      <c r="M142" s="1">
        <v>1885</v>
      </c>
      <c r="N142" s="1">
        <v>1</v>
      </c>
      <c r="O142" s="1" t="str">
        <f t="shared" si="2"/>
        <v>1</v>
      </c>
      <c r="P142" s="1">
        <f>VLOOKUP(A142,'[1]LEPUS ALL locations_Winter_only'!$A$2:$AA$152,27,FALSE)</f>
        <v>2</v>
      </c>
      <c r="Q142" s="1">
        <v>0</v>
      </c>
      <c r="R142" s="1">
        <v>1</v>
      </c>
      <c r="S142" s="1">
        <v>0</v>
      </c>
      <c r="T142" s="1">
        <v>46.406354999883398</v>
      </c>
      <c r="U142" s="1">
        <v>-105.842211000237</v>
      </c>
      <c r="V142" s="1">
        <v>1</v>
      </c>
      <c r="W142" s="1"/>
      <c r="X142" s="1">
        <v>57.866664886474602</v>
      </c>
      <c r="Y142" s="1">
        <v>146</v>
      </c>
      <c r="Z142" s="1">
        <v>31</v>
      </c>
      <c r="AA142" s="1">
        <v>63</v>
      </c>
      <c r="AB142" s="1">
        <v>719</v>
      </c>
      <c r="AC142" s="1">
        <v>1248552.3003702301</v>
      </c>
      <c r="AD142" s="1">
        <v>50</v>
      </c>
    </row>
    <row r="143" spans="1:30">
      <c r="A143" s="1">
        <v>1232</v>
      </c>
      <c r="B143" s="1" t="s">
        <v>30</v>
      </c>
      <c r="C143" s="2" t="s">
        <v>31</v>
      </c>
      <c r="D143" s="1"/>
      <c r="E143" s="1"/>
      <c r="F143" s="1" t="s">
        <v>32</v>
      </c>
      <c r="G143" s="1" t="s">
        <v>374</v>
      </c>
      <c r="H143" s="1" t="s">
        <v>377</v>
      </c>
      <c r="I143" s="1" t="s">
        <v>365</v>
      </c>
      <c r="J143" s="1" t="s">
        <v>250</v>
      </c>
      <c r="K143" s="1" t="s">
        <v>366</v>
      </c>
      <c r="L143" s="1" t="s">
        <v>376</v>
      </c>
      <c r="M143" s="1">
        <v>1885</v>
      </c>
      <c r="N143" s="1">
        <v>1</v>
      </c>
      <c r="O143" s="1" t="str">
        <f t="shared" si="2"/>
        <v>1</v>
      </c>
      <c r="P143" s="1">
        <f>VLOOKUP(A143,'[1]LEPUS ALL locations_Winter_only'!$A$2:$AA$152,27,FALSE)</f>
        <v>1</v>
      </c>
      <c r="Q143" s="1">
        <v>0</v>
      </c>
      <c r="R143" s="1">
        <v>1</v>
      </c>
      <c r="S143" s="1">
        <v>0</v>
      </c>
      <c r="T143" s="1">
        <v>46.406354999883398</v>
      </c>
      <c r="U143" s="1">
        <v>-105.842211000237</v>
      </c>
      <c r="V143" s="1">
        <v>1</v>
      </c>
      <c r="W143" s="1"/>
      <c r="X143" s="1">
        <v>57.866664886474602</v>
      </c>
      <c r="Y143" s="1">
        <v>146</v>
      </c>
      <c r="Z143" s="1">
        <v>31</v>
      </c>
      <c r="AA143" s="1">
        <v>63</v>
      </c>
      <c r="AB143" s="1">
        <v>719</v>
      </c>
      <c r="AC143" s="1">
        <v>1248552.3003702301</v>
      </c>
      <c r="AD143" s="1">
        <v>50</v>
      </c>
    </row>
    <row r="144" spans="1:30">
      <c r="A144" s="1">
        <v>1227</v>
      </c>
      <c r="B144" s="1" t="s">
        <v>30</v>
      </c>
      <c r="C144" s="2" t="s">
        <v>31</v>
      </c>
      <c r="D144" s="1"/>
      <c r="E144" s="1"/>
      <c r="F144" s="1" t="s">
        <v>32</v>
      </c>
      <c r="G144" s="1" t="s">
        <v>378</v>
      </c>
      <c r="H144" s="1" t="s">
        <v>379</v>
      </c>
      <c r="I144" s="1" t="s">
        <v>365</v>
      </c>
      <c r="J144" s="1" t="s">
        <v>250</v>
      </c>
      <c r="K144" s="1" t="s">
        <v>366</v>
      </c>
      <c r="L144" s="1" t="s">
        <v>380</v>
      </c>
      <c r="M144" s="1">
        <v>1914</v>
      </c>
      <c r="N144" s="1">
        <v>1</v>
      </c>
      <c r="O144" s="1" t="str">
        <f t="shared" si="2"/>
        <v>1</v>
      </c>
      <c r="P144" s="1">
        <f>VLOOKUP(A144,'[1]LEPUS ALL locations_Winter_only'!$A$2:$AA$152,27,FALSE)</f>
        <v>1</v>
      </c>
      <c r="Q144" s="1">
        <v>1</v>
      </c>
      <c r="R144" s="1">
        <v>0</v>
      </c>
      <c r="S144" s="1">
        <v>0</v>
      </c>
      <c r="T144" s="1">
        <v>42.724072999669303</v>
      </c>
      <c r="U144" s="1">
        <v>-114.51865299993599</v>
      </c>
      <c r="V144" s="1">
        <v>1</v>
      </c>
      <c r="W144" s="1"/>
      <c r="X144" s="1">
        <v>29.799999237060501</v>
      </c>
      <c r="Y144" s="1">
        <v>147</v>
      </c>
      <c r="Z144" s="1">
        <v>37</v>
      </c>
      <c r="AA144" s="1">
        <v>39</v>
      </c>
      <c r="AB144" s="1">
        <v>1134</v>
      </c>
      <c r="AC144" s="1">
        <v>769396.85662411596</v>
      </c>
      <c r="AD144" s="1">
        <v>58</v>
      </c>
    </row>
    <row r="145" spans="1:30">
      <c r="A145" s="1">
        <v>981</v>
      </c>
      <c r="B145" s="1" t="s">
        <v>30</v>
      </c>
      <c r="C145" s="2" t="s">
        <v>31</v>
      </c>
      <c r="D145" s="1"/>
      <c r="E145" s="1"/>
      <c r="F145" s="1" t="s">
        <v>32</v>
      </c>
      <c r="G145" s="1" t="s">
        <v>381</v>
      </c>
      <c r="H145" s="1" t="s">
        <v>382</v>
      </c>
      <c r="I145" s="1" t="s">
        <v>365</v>
      </c>
      <c r="J145" s="1" t="s">
        <v>250</v>
      </c>
      <c r="K145" s="1" t="s">
        <v>366</v>
      </c>
      <c r="L145" s="1" t="s">
        <v>383</v>
      </c>
      <c r="M145" s="1">
        <v>1938</v>
      </c>
      <c r="N145" s="1">
        <v>1</v>
      </c>
      <c r="O145" s="1" t="str">
        <f t="shared" si="2"/>
        <v>1</v>
      </c>
      <c r="P145" s="1">
        <f>VLOOKUP(A145,'[1]LEPUS ALL locations_Winter_only'!$A$2:$AA$152,27,FALSE)</f>
        <v>2</v>
      </c>
      <c r="Q145" s="1">
        <v>0</v>
      </c>
      <c r="R145" s="1">
        <v>0</v>
      </c>
      <c r="S145" s="1">
        <v>1</v>
      </c>
      <c r="T145" s="1">
        <v>43.724211999584199</v>
      </c>
      <c r="U145" s="1">
        <v>-98.2212979998028</v>
      </c>
      <c r="V145" s="1">
        <v>1</v>
      </c>
      <c r="W145" s="1"/>
      <c r="X145" s="1">
        <v>66.133331298828097</v>
      </c>
      <c r="Y145" s="1">
        <v>132</v>
      </c>
      <c r="Z145" s="1">
        <v>28</v>
      </c>
      <c r="AA145" s="1">
        <v>54</v>
      </c>
      <c r="AB145" s="1">
        <v>418</v>
      </c>
      <c r="AC145" s="1">
        <v>1087868.37669272</v>
      </c>
      <c r="AD145" s="1">
        <v>15</v>
      </c>
    </row>
    <row r="146" spans="1:30">
      <c r="A146" s="1">
        <v>979</v>
      </c>
      <c r="B146" s="1" t="s">
        <v>30</v>
      </c>
      <c r="C146" s="2" t="s">
        <v>31</v>
      </c>
      <c r="D146" s="1"/>
      <c r="E146" s="1"/>
      <c r="F146" s="1" t="s">
        <v>32</v>
      </c>
      <c r="G146" s="1" t="s">
        <v>384</v>
      </c>
      <c r="H146" s="1" t="s">
        <v>385</v>
      </c>
      <c r="I146" s="1" t="s">
        <v>365</v>
      </c>
      <c r="J146" s="1" t="s">
        <v>250</v>
      </c>
      <c r="K146" s="1" t="s">
        <v>366</v>
      </c>
      <c r="L146" s="1" t="s">
        <v>386</v>
      </c>
      <c r="M146" s="1">
        <v>1859</v>
      </c>
      <c r="N146" s="1">
        <v>1</v>
      </c>
      <c r="O146" s="1" t="str">
        <f t="shared" si="2"/>
        <v>1</v>
      </c>
      <c r="P146" s="1">
        <f>VLOOKUP(A146,'[1]LEPUS ALL locations_Winter_only'!$A$2:$AA$152,27,FALSE)</f>
        <v>2</v>
      </c>
      <c r="Q146" s="1">
        <v>0</v>
      </c>
      <c r="R146" s="1">
        <v>0</v>
      </c>
      <c r="S146" s="1">
        <v>1</v>
      </c>
      <c r="T146" s="1">
        <v>42.557000999596497</v>
      </c>
      <c r="U146" s="1">
        <v>-106.033124999919</v>
      </c>
      <c r="V146" s="1">
        <v>1</v>
      </c>
      <c r="W146" s="1"/>
      <c r="X146" s="1">
        <v>162.73333740234401</v>
      </c>
      <c r="Y146" s="1">
        <v>134</v>
      </c>
      <c r="Z146" s="1">
        <v>36</v>
      </c>
      <c r="AA146" s="1">
        <v>40</v>
      </c>
      <c r="AB146" s="1">
        <v>2363</v>
      </c>
      <c r="AC146" s="1">
        <v>1387902.13173737</v>
      </c>
      <c r="AD146" s="1">
        <v>4</v>
      </c>
    </row>
    <row r="147" spans="1:30">
      <c r="A147" s="1">
        <v>1236</v>
      </c>
      <c r="B147" s="1" t="s">
        <v>30</v>
      </c>
      <c r="C147" s="2" t="s">
        <v>31</v>
      </c>
      <c r="D147" s="1"/>
      <c r="E147" s="1"/>
      <c r="F147" s="1" t="s">
        <v>32</v>
      </c>
      <c r="G147" s="1" t="s">
        <v>387</v>
      </c>
      <c r="H147" s="1" t="s">
        <v>388</v>
      </c>
      <c r="I147" s="1" t="s">
        <v>365</v>
      </c>
      <c r="J147" s="1" t="s">
        <v>250</v>
      </c>
      <c r="K147" s="1" t="s">
        <v>366</v>
      </c>
      <c r="L147" s="1" t="s">
        <v>389</v>
      </c>
      <c r="M147" s="1">
        <v>1891</v>
      </c>
      <c r="N147" s="1">
        <v>1</v>
      </c>
      <c r="O147" s="1" t="str">
        <f t="shared" si="2"/>
        <v>1</v>
      </c>
      <c r="P147" s="1">
        <f>VLOOKUP(A147,'[1]LEPUS ALL locations_Winter_only'!$A$2:$AA$152,27,FALSE)</f>
        <v>1</v>
      </c>
      <c r="Q147" s="1">
        <v>0</v>
      </c>
      <c r="R147" s="1">
        <v>1</v>
      </c>
      <c r="S147" s="1">
        <v>0</v>
      </c>
      <c r="T147" s="1">
        <v>45.011378999641202</v>
      </c>
      <c r="U147" s="1">
        <v>-96.193218000310395</v>
      </c>
      <c r="V147" s="1">
        <v>1</v>
      </c>
      <c r="W147" s="1"/>
      <c r="X147" s="1">
        <v>85.800003051757798</v>
      </c>
      <c r="Y147" s="1">
        <v>130</v>
      </c>
      <c r="Z147" s="1">
        <v>27</v>
      </c>
      <c r="AA147" s="1">
        <v>51</v>
      </c>
      <c r="AB147" s="1">
        <v>335</v>
      </c>
      <c r="AC147" s="1">
        <v>897544.54811094201</v>
      </c>
      <c r="AD147" s="1">
        <v>39</v>
      </c>
    </row>
    <row r="148" spans="1:30">
      <c r="A148" s="1">
        <v>1237</v>
      </c>
      <c r="B148" s="1" t="s">
        <v>30</v>
      </c>
      <c r="C148" s="2" t="s">
        <v>31</v>
      </c>
      <c r="D148" s="1"/>
      <c r="E148" s="1"/>
      <c r="F148" s="1" t="s">
        <v>32</v>
      </c>
      <c r="G148" s="1" t="s">
        <v>387</v>
      </c>
      <c r="H148" s="1" t="s">
        <v>388</v>
      </c>
      <c r="I148" s="1" t="s">
        <v>365</v>
      </c>
      <c r="J148" s="1" t="s">
        <v>250</v>
      </c>
      <c r="K148" s="1" t="s">
        <v>366</v>
      </c>
      <c r="L148" s="1" t="s">
        <v>389</v>
      </c>
      <c r="M148" s="1">
        <v>1891</v>
      </c>
      <c r="N148" s="1">
        <v>1</v>
      </c>
      <c r="O148" s="1" t="str">
        <f t="shared" si="2"/>
        <v>1</v>
      </c>
      <c r="P148" s="1">
        <f>VLOOKUP(A148,'[1]LEPUS ALL locations_Winter_only'!$A$2:$AA$152,27,FALSE)</f>
        <v>1</v>
      </c>
      <c r="Q148" s="1">
        <v>0</v>
      </c>
      <c r="R148" s="1">
        <v>1</v>
      </c>
      <c r="S148" s="1">
        <v>0</v>
      </c>
      <c r="T148" s="1">
        <v>45.011378999641202</v>
      </c>
      <c r="U148" s="1">
        <v>-96.193218000310395</v>
      </c>
      <c r="V148" s="1">
        <v>1</v>
      </c>
      <c r="W148" s="1"/>
      <c r="X148" s="1">
        <v>85.800003051757798</v>
      </c>
      <c r="Y148" s="1">
        <v>130</v>
      </c>
      <c r="Z148" s="1">
        <v>27</v>
      </c>
      <c r="AA148" s="1">
        <v>51</v>
      </c>
      <c r="AB148" s="1">
        <v>335</v>
      </c>
      <c r="AC148" s="1">
        <v>897544.54811094201</v>
      </c>
      <c r="AD148" s="1">
        <v>39</v>
      </c>
    </row>
    <row r="149" spans="1:30">
      <c r="A149" s="1">
        <v>1234</v>
      </c>
      <c r="B149" s="1" t="s">
        <v>30</v>
      </c>
      <c r="C149" s="2" t="s">
        <v>31</v>
      </c>
      <c r="D149" s="1"/>
      <c r="E149" s="1"/>
      <c r="F149" s="1" t="s">
        <v>32</v>
      </c>
      <c r="G149" s="1" t="s">
        <v>387</v>
      </c>
      <c r="H149" s="1" t="s">
        <v>390</v>
      </c>
      <c r="I149" s="1" t="s">
        <v>365</v>
      </c>
      <c r="J149" s="1" t="s">
        <v>250</v>
      </c>
      <c r="K149" s="1" t="s">
        <v>366</v>
      </c>
      <c r="L149" s="1" t="s">
        <v>391</v>
      </c>
      <c r="M149" s="1">
        <v>1892</v>
      </c>
      <c r="N149" s="1">
        <v>1</v>
      </c>
      <c r="O149" s="1" t="str">
        <f t="shared" si="2"/>
        <v>1</v>
      </c>
      <c r="P149" s="1">
        <f>VLOOKUP(A149,'[1]LEPUS ALL locations_Winter_only'!$A$2:$AA$152,27,FALSE)</f>
        <v>1</v>
      </c>
      <c r="Q149" s="1">
        <v>0</v>
      </c>
      <c r="R149" s="1">
        <v>1</v>
      </c>
      <c r="S149" s="1">
        <v>0</v>
      </c>
      <c r="T149" s="1">
        <v>45.011378999641202</v>
      </c>
      <c r="U149" s="1">
        <v>-96.193218000310395</v>
      </c>
      <c r="V149" s="1">
        <v>1</v>
      </c>
      <c r="W149" s="1"/>
      <c r="X149" s="1">
        <v>85.800003051757798</v>
      </c>
      <c r="Y149" s="1">
        <v>130</v>
      </c>
      <c r="Z149" s="1">
        <v>27</v>
      </c>
      <c r="AA149" s="1">
        <v>51</v>
      </c>
      <c r="AB149" s="1">
        <v>335</v>
      </c>
      <c r="AC149" s="1">
        <v>897544.54811094201</v>
      </c>
      <c r="AD149" s="1">
        <v>39</v>
      </c>
    </row>
    <row r="150" spans="1:30">
      <c r="A150" s="1">
        <v>1235</v>
      </c>
      <c r="B150" s="1" t="s">
        <v>30</v>
      </c>
      <c r="C150" s="2" t="s">
        <v>31</v>
      </c>
      <c r="D150" s="1"/>
      <c r="E150" s="1"/>
      <c r="F150" s="1" t="s">
        <v>32</v>
      </c>
      <c r="G150" s="1" t="s">
        <v>387</v>
      </c>
      <c r="H150" s="1" t="s">
        <v>390</v>
      </c>
      <c r="I150" s="1" t="s">
        <v>365</v>
      </c>
      <c r="J150" s="1" t="s">
        <v>250</v>
      </c>
      <c r="K150" s="1" t="s">
        <v>366</v>
      </c>
      <c r="L150" s="1" t="s">
        <v>391</v>
      </c>
      <c r="M150" s="1">
        <v>1892</v>
      </c>
      <c r="N150" s="1">
        <v>1</v>
      </c>
      <c r="O150" s="1" t="str">
        <f t="shared" si="2"/>
        <v>1</v>
      </c>
      <c r="P150" s="1">
        <f>VLOOKUP(A150,'[1]LEPUS ALL locations_Winter_only'!$A$2:$AA$152,27,FALSE)</f>
        <v>1</v>
      </c>
      <c r="Q150" s="1">
        <v>0</v>
      </c>
      <c r="R150" s="1">
        <v>1</v>
      </c>
      <c r="S150" s="1">
        <v>0</v>
      </c>
      <c r="T150" s="1">
        <v>45.011378999641202</v>
      </c>
      <c r="U150" s="1">
        <v>-96.193218000310395</v>
      </c>
      <c r="V150" s="1">
        <v>1</v>
      </c>
      <c r="W150" s="1"/>
      <c r="X150" s="1">
        <v>85.800003051757798</v>
      </c>
      <c r="Y150" s="1">
        <v>130</v>
      </c>
      <c r="Z150" s="1">
        <v>27</v>
      </c>
      <c r="AA150" s="1">
        <v>51</v>
      </c>
      <c r="AB150" s="1">
        <v>335</v>
      </c>
      <c r="AC150" s="1">
        <v>897544.54811094201</v>
      </c>
      <c r="AD150" s="1">
        <v>39</v>
      </c>
    </row>
    <row r="151" spans="1:30">
      <c r="A151" s="1">
        <v>660</v>
      </c>
      <c r="B151" s="1" t="s">
        <v>30</v>
      </c>
      <c r="C151" s="2" t="s">
        <v>31</v>
      </c>
      <c r="D151" s="1"/>
      <c r="E151" s="1"/>
      <c r="F151" s="1" t="s">
        <v>32</v>
      </c>
      <c r="G151" s="1"/>
      <c r="H151" s="1" t="s">
        <v>392</v>
      </c>
      <c r="I151" s="1" t="s">
        <v>365</v>
      </c>
      <c r="J151" s="1" t="s">
        <v>250</v>
      </c>
      <c r="K151" s="1" t="s">
        <v>366</v>
      </c>
      <c r="L151" s="1" t="s">
        <v>393</v>
      </c>
      <c r="M151" s="1">
        <v>1885</v>
      </c>
      <c r="N151" s="1">
        <v>2</v>
      </c>
      <c r="O151" s="1" t="str">
        <f t="shared" si="2"/>
        <v>3</v>
      </c>
      <c r="P151" s="1">
        <f>VLOOKUP(A151,'[1]LEPUS ALL locations_Winter_only'!$A$2:$AA$152,27,FALSE)</f>
        <v>5</v>
      </c>
      <c r="Q151" s="1">
        <v>0</v>
      </c>
      <c r="R151" s="1">
        <v>1</v>
      </c>
      <c r="S151" s="1">
        <v>0</v>
      </c>
      <c r="T151" s="1">
        <v>38.990032000276599</v>
      </c>
      <c r="U151" s="1">
        <v>-99.812493999798207</v>
      </c>
      <c r="V151" s="1">
        <v>1</v>
      </c>
      <c r="W151" s="1"/>
      <c r="X151" s="1">
        <v>19</v>
      </c>
      <c r="Y151" s="1">
        <v>147</v>
      </c>
      <c r="Z151" s="1">
        <v>35</v>
      </c>
      <c r="AA151" s="1">
        <v>56</v>
      </c>
      <c r="AB151" s="1">
        <v>738</v>
      </c>
      <c r="AC151" s="1">
        <v>1116796.57132308</v>
      </c>
      <c r="AD151" s="1">
        <v>9</v>
      </c>
    </row>
    <row r="152" spans="1:30">
      <c r="A152" s="1">
        <v>889</v>
      </c>
      <c r="B152" s="1" t="s">
        <v>30</v>
      </c>
      <c r="C152" s="2" t="s">
        <v>31</v>
      </c>
      <c r="D152" s="1"/>
      <c r="E152" s="1"/>
      <c r="F152" s="1" t="s">
        <v>32</v>
      </c>
      <c r="G152" s="1" t="s">
        <v>394</v>
      </c>
      <c r="H152" s="1" t="s">
        <v>395</v>
      </c>
      <c r="I152" s="1" t="s">
        <v>365</v>
      </c>
      <c r="J152" s="1" t="s">
        <v>250</v>
      </c>
      <c r="K152" s="1" t="s">
        <v>366</v>
      </c>
      <c r="L152" s="1" t="s">
        <v>396</v>
      </c>
      <c r="M152" s="1">
        <v>1907</v>
      </c>
      <c r="N152" s="1">
        <v>2</v>
      </c>
      <c r="O152" s="1" t="str">
        <f t="shared" si="2"/>
        <v>3</v>
      </c>
      <c r="P152" s="1">
        <f>VLOOKUP(A152,'[1]LEPUS ALL locations_Winter_only'!$A$2:$AA$152,27,FALSE)</f>
        <v>4</v>
      </c>
      <c r="Q152" s="1">
        <v>0</v>
      </c>
      <c r="R152" s="1">
        <v>1</v>
      </c>
      <c r="S152" s="1">
        <v>0</v>
      </c>
      <c r="T152" s="1">
        <v>39.033452999856102</v>
      </c>
      <c r="U152" s="1">
        <v>-104.59602399960799</v>
      </c>
      <c r="V152" s="1">
        <v>1</v>
      </c>
      <c r="W152" s="1"/>
      <c r="X152" s="1">
        <v>65.800003051757798</v>
      </c>
      <c r="Y152" s="1">
        <v>162</v>
      </c>
      <c r="Z152" s="1">
        <v>41</v>
      </c>
      <c r="AA152" s="1">
        <v>61</v>
      </c>
      <c r="AB152" s="1">
        <v>2247</v>
      </c>
      <c r="AC152" s="1">
        <v>1163290.5697671401</v>
      </c>
      <c r="AD152" s="1">
        <v>18</v>
      </c>
    </row>
    <row r="153" spans="1:30">
      <c r="A153" s="1">
        <v>886</v>
      </c>
      <c r="B153" s="1" t="s">
        <v>30</v>
      </c>
      <c r="C153" s="2" t="s">
        <v>31</v>
      </c>
      <c r="D153" s="1"/>
      <c r="E153" s="1"/>
      <c r="F153" s="1" t="s">
        <v>397</v>
      </c>
      <c r="G153" s="1" t="s">
        <v>398</v>
      </c>
      <c r="H153" s="1" t="s">
        <v>399</v>
      </c>
      <c r="I153" s="1" t="s">
        <v>365</v>
      </c>
      <c r="J153" s="1" t="s">
        <v>250</v>
      </c>
      <c r="K153" s="1" t="s">
        <v>366</v>
      </c>
      <c r="L153" s="1" t="s">
        <v>400</v>
      </c>
      <c r="M153" s="1">
        <v>1909</v>
      </c>
      <c r="N153" s="1">
        <v>2</v>
      </c>
      <c r="O153" s="1" t="str">
        <f t="shared" si="2"/>
        <v>3</v>
      </c>
      <c r="P153" s="1">
        <f>VLOOKUP(A153,'[1]LEPUS ALL locations_Winter_only'!$A$2:$AA$152,27,FALSE)</f>
        <v>4</v>
      </c>
      <c r="Q153" s="1">
        <v>0</v>
      </c>
      <c r="R153" s="1">
        <v>1</v>
      </c>
      <c r="S153" s="1">
        <v>0</v>
      </c>
      <c r="T153" s="1">
        <v>49.032303999729798</v>
      </c>
      <c r="U153" s="1">
        <v>-119.46816299982299</v>
      </c>
      <c r="V153" s="1">
        <v>1</v>
      </c>
      <c r="W153" s="1"/>
      <c r="X153" s="1">
        <v>39</v>
      </c>
      <c r="Y153" s="1">
        <v>121</v>
      </c>
      <c r="Z153" s="1">
        <v>33</v>
      </c>
      <c r="AA153" s="1">
        <v>22</v>
      </c>
      <c r="AB153" s="1">
        <v>307</v>
      </c>
      <c r="AC153" s="1">
        <v>222064.869907282</v>
      </c>
      <c r="AD153" s="1">
        <v>42</v>
      </c>
    </row>
    <row r="154" spans="1:30">
      <c r="A154" s="1">
        <v>887</v>
      </c>
      <c r="B154" s="1" t="s">
        <v>30</v>
      </c>
      <c r="C154" s="2" t="s">
        <v>31</v>
      </c>
      <c r="D154" s="1"/>
      <c r="E154" s="1"/>
      <c r="F154" s="1" t="s">
        <v>397</v>
      </c>
      <c r="G154" s="1" t="s">
        <v>398</v>
      </c>
      <c r="H154" s="1" t="s">
        <v>399</v>
      </c>
      <c r="I154" s="1" t="s">
        <v>365</v>
      </c>
      <c r="J154" s="1" t="s">
        <v>250</v>
      </c>
      <c r="K154" s="1" t="s">
        <v>366</v>
      </c>
      <c r="L154" s="1" t="s">
        <v>400</v>
      </c>
      <c r="M154" s="1">
        <v>1909</v>
      </c>
      <c r="N154" s="1">
        <v>2</v>
      </c>
      <c r="O154" s="1" t="str">
        <f t="shared" si="2"/>
        <v>3</v>
      </c>
      <c r="P154" s="1">
        <f>VLOOKUP(A154,'[1]LEPUS ALL locations_Winter_only'!$A$2:$AA$152,27,FALSE)</f>
        <v>4</v>
      </c>
      <c r="Q154" s="1">
        <v>0</v>
      </c>
      <c r="R154" s="1">
        <v>1</v>
      </c>
      <c r="S154" s="1">
        <v>0</v>
      </c>
      <c r="T154" s="1">
        <v>49.032303999729798</v>
      </c>
      <c r="U154" s="1">
        <v>-119.46816299982299</v>
      </c>
      <c r="V154" s="1">
        <v>1</v>
      </c>
      <c r="W154" s="1"/>
      <c r="X154" s="1">
        <v>39</v>
      </c>
      <c r="Y154" s="1">
        <v>121</v>
      </c>
      <c r="Z154" s="1">
        <v>33</v>
      </c>
      <c r="AA154" s="1">
        <v>22</v>
      </c>
      <c r="AB154" s="1">
        <v>307</v>
      </c>
      <c r="AC154" s="1">
        <v>222064.869907282</v>
      </c>
      <c r="AD154" s="1">
        <v>42</v>
      </c>
    </row>
    <row r="155" spans="1:30">
      <c r="A155" s="1">
        <v>888</v>
      </c>
      <c r="B155" s="1" t="s">
        <v>30</v>
      </c>
      <c r="C155" s="2" t="s">
        <v>31</v>
      </c>
      <c r="D155" s="1"/>
      <c r="E155" s="1"/>
      <c r="F155" s="1" t="s">
        <v>32</v>
      </c>
      <c r="G155" s="1" t="s">
        <v>401</v>
      </c>
      <c r="H155" s="1" t="s">
        <v>402</v>
      </c>
      <c r="I155" s="1" t="s">
        <v>365</v>
      </c>
      <c r="J155" s="1" t="s">
        <v>250</v>
      </c>
      <c r="K155" s="1" t="s">
        <v>366</v>
      </c>
      <c r="L155" s="1" t="s">
        <v>403</v>
      </c>
      <c r="M155" s="1">
        <v>1916</v>
      </c>
      <c r="N155" s="1">
        <v>2</v>
      </c>
      <c r="O155" s="1" t="str">
        <f t="shared" si="2"/>
        <v>3</v>
      </c>
      <c r="P155" s="1">
        <f>VLOOKUP(A155,'[1]LEPUS ALL locations_Winter_only'!$A$2:$AA$152,27,FALSE)</f>
        <v>4</v>
      </c>
      <c r="Q155" s="1">
        <v>0</v>
      </c>
      <c r="R155" s="1">
        <v>1</v>
      </c>
      <c r="S155" s="1">
        <v>0</v>
      </c>
      <c r="T155" s="1">
        <v>42.071296999756797</v>
      </c>
      <c r="U155" s="1">
        <v>-115.159503000263</v>
      </c>
      <c r="V155" s="1">
        <v>1</v>
      </c>
      <c r="W155" s="1"/>
      <c r="X155" s="1">
        <v>61.333332061767599</v>
      </c>
      <c r="Y155" s="1">
        <v>172</v>
      </c>
      <c r="Z155" s="1">
        <v>41</v>
      </c>
      <c r="AA155" s="1">
        <v>26</v>
      </c>
      <c r="AB155" s="1">
        <v>1715</v>
      </c>
      <c r="AC155" s="1">
        <v>710074.81706850801</v>
      </c>
      <c r="AD155" s="1">
        <v>8</v>
      </c>
    </row>
    <row r="156" spans="1:30">
      <c r="A156" s="1">
        <v>659</v>
      </c>
      <c r="B156" s="1" t="s">
        <v>30</v>
      </c>
      <c r="C156" s="2" t="s">
        <v>31</v>
      </c>
      <c r="D156" s="1"/>
      <c r="E156" s="1"/>
      <c r="F156" s="1" t="s">
        <v>32</v>
      </c>
      <c r="G156" s="1" t="s">
        <v>404</v>
      </c>
      <c r="H156" s="1" t="s">
        <v>405</v>
      </c>
      <c r="I156" s="1" t="s">
        <v>365</v>
      </c>
      <c r="J156" s="1" t="s">
        <v>250</v>
      </c>
      <c r="K156" s="1" t="s">
        <v>366</v>
      </c>
      <c r="L156" s="1" t="s">
        <v>406</v>
      </c>
      <c r="M156" s="1">
        <v>1919</v>
      </c>
      <c r="N156" s="1">
        <v>2</v>
      </c>
      <c r="O156" s="1" t="str">
        <f t="shared" si="2"/>
        <v>3</v>
      </c>
      <c r="P156" s="1">
        <f>VLOOKUP(A156,'[1]LEPUS ALL locations_Winter_only'!$A$2:$AA$152,27,FALSE)</f>
        <v>5</v>
      </c>
      <c r="Q156" s="1">
        <v>1</v>
      </c>
      <c r="R156" s="1">
        <v>0</v>
      </c>
      <c r="S156" s="1">
        <v>0</v>
      </c>
      <c r="T156" s="1">
        <v>46.206900000234903</v>
      </c>
      <c r="U156" s="1">
        <v>-119.76559999974</v>
      </c>
      <c r="V156" s="1">
        <v>1</v>
      </c>
      <c r="W156" s="1"/>
      <c r="X156" s="1">
        <v>8.7333335876464808</v>
      </c>
      <c r="Y156" s="1">
        <v>135</v>
      </c>
      <c r="Z156" s="1">
        <v>39</v>
      </c>
      <c r="AA156" s="1">
        <v>42</v>
      </c>
      <c r="AB156" s="1">
        <v>208</v>
      </c>
      <c r="AC156" s="1">
        <v>230306.470935149</v>
      </c>
      <c r="AD156" s="1">
        <v>58</v>
      </c>
    </row>
    <row r="157" spans="1:30">
      <c r="A157" s="1">
        <v>5035</v>
      </c>
      <c r="B157" s="1" t="s">
        <v>30</v>
      </c>
      <c r="C157" s="2" t="s">
        <v>31</v>
      </c>
      <c r="D157" s="1"/>
      <c r="E157" s="1"/>
      <c r="F157" s="1" t="s">
        <v>32</v>
      </c>
      <c r="G157" s="1" t="s">
        <v>407</v>
      </c>
      <c r="H157" s="1" t="s">
        <v>408</v>
      </c>
      <c r="I157" s="1" t="s">
        <v>409</v>
      </c>
      <c r="J157" s="1" t="s">
        <v>67</v>
      </c>
      <c r="K157" s="1" t="s">
        <v>69</v>
      </c>
      <c r="L157" s="1" t="s">
        <v>410</v>
      </c>
      <c r="M157" s="1">
        <v>1948</v>
      </c>
      <c r="N157" s="1">
        <v>1</v>
      </c>
      <c r="O157" s="1" t="str">
        <f t="shared" si="2"/>
        <v>1</v>
      </c>
      <c r="P157" s="1">
        <f>VLOOKUP(A157,'[1]LEPUS ALL locations_Winter_only'!$A$2:$AA$152,27,FALSE)</f>
        <v>2</v>
      </c>
      <c r="Q157" s="1">
        <v>0</v>
      </c>
      <c r="R157" s="1">
        <v>1</v>
      </c>
      <c r="S157" s="1">
        <v>0</v>
      </c>
      <c r="T157" s="1">
        <v>42.843299999999999</v>
      </c>
      <c r="U157" s="1">
        <v>-106.31065</v>
      </c>
      <c r="V157" s="1">
        <v>1</v>
      </c>
      <c r="W157" s="1"/>
      <c r="X157" s="1">
        <v>48.133335113525398</v>
      </c>
      <c r="Y157" s="1">
        <v>152</v>
      </c>
      <c r="Z157" s="1">
        <v>36</v>
      </c>
      <c r="AA157" s="1">
        <v>48</v>
      </c>
      <c r="AB157" s="1">
        <v>1582</v>
      </c>
      <c r="AC157" s="1">
        <v>1353120.27805767</v>
      </c>
      <c r="AD157" s="1">
        <v>60</v>
      </c>
    </row>
    <row r="158" spans="1:30">
      <c r="A158" s="1">
        <v>5182</v>
      </c>
      <c r="B158" s="1" t="s">
        <v>30</v>
      </c>
      <c r="C158" s="2" t="s">
        <v>31</v>
      </c>
      <c r="D158" s="1"/>
      <c r="E158" s="1"/>
      <c r="F158" s="1" t="s">
        <v>32</v>
      </c>
      <c r="G158" s="1" t="s">
        <v>411</v>
      </c>
      <c r="H158" s="1" t="s">
        <v>412</v>
      </c>
      <c r="I158" s="1" t="s">
        <v>409</v>
      </c>
      <c r="J158" s="1" t="s">
        <v>67</v>
      </c>
      <c r="K158" s="1" t="s">
        <v>69</v>
      </c>
      <c r="L158" s="1" t="s">
        <v>413</v>
      </c>
      <c r="M158" s="1">
        <v>1956</v>
      </c>
      <c r="N158" s="1">
        <v>2</v>
      </c>
      <c r="O158" s="1" t="str">
        <f t="shared" si="2"/>
        <v>3</v>
      </c>
      <c r="P158" s="1">
        <f>VLOOKUP(A158,'[1]LEPUS ALL locations_Winter_only'!$A$2:$AA$152,27,FALSE)</f>
        <v>4</v>
      </c>
      <c r="Q158" s="1">
        <v>0</v>
      </c>
      <c r="R158" s="1">
        <v>1</v>
      </c>
      <c r="S158" s="1">
        <v>0</v>
      </c>
      <c r="T158" s="1">
        <v>48.361400000000003</v>
      </c>
      <c r="U158" s="1">
        <v>-119.5822</v>
      </c>
      <c r="V158" s="1">
        <v>1</v>
      </c>
      <c r="W158" s="1"/>
      <c r="X158" s="1">
        <v>42.466667175292997</v>
      </c>
      <c r="Y158" s="1">
        <v>130</v>
      </c>
      <c r="Z158" s="1">
        <v>34</v>
      </c>
      <c r="AA158" s="1">
        <v>35</v>
      </c>
      <c r="AB158" s="1">
        <v>252</v>
      </c>
      <c r="AC158" s="1">
        <v>196494.82804001501</v>
      </c>
      <c r="AD158" s="1">
        <v>46</v>
      </c>
    </row>
    <row r="159" spans="1:30">
      <c r="A159" s="1">
        <v>5251</v>
      </c>
      <c r="B159" s="1" t="s">
        <v>30</v>
      </c>
      <c r="C159" s="2" t="s">
        <v>31</v>
      </c>
      <c r="D159" s="1"/>
      <c r="E159" s="1"/>
      <c r="F159" s="1" t="s">
        <v>32</v>
      </c>
      <c r="G159" s="1" t="s">
        <v>414</v>
      </c>
      <c r="H159" s="1" t="s">
        <v>415</v>
      </c>
      <c r="I159" s="1" t="s">
        <v>409</v>
      </c>
      <c r="J159" s="1" t="s">
        <v>67</v>
      </c>
      <c r="K159" s="1" t="s">
        <v>69</v>
      </c>
      <c r="L159" s="1" t="s">
        <v>416</v>
      </c>
      <c r="M159" s="1">
        <v>1969</v>
      </c>
      <c r="N159" s="1">
        <v>2</v>
      </c>
      <c r="O159" s="1" t="str">
        <f t="shared" si="2"/>
        <v>3</v>
      </c>
      <c r="P159" s="1">
        <f>VLOOKUP(A159,'[1]LEPUS ALL locations_Winter_only'!$A$2:$AA$152,27,FALSE)</f>
        <v>5</v>
      </c>
      <c r="Q159" s="1">
        <v>0</v>
      </c>
      <c r="R159" s="1">
        <v>1</v>
      </c>
      <c r="S159" s="1">
        <v>0</v>
      </c>
      <c r="T159" s="1">
        <v>45.988810600000001</v>
      </c>
      <c r="U159" s="1">
        <v>-118.7446047</v>
      </c>
      <c r="V159" s="1">
        <v>1</v>
      </c>
      <c r="W159" s="1"/>
      <c r="X159" s="1">
        <v>8.9333333969116193</v>
      </c>
      <c r="Y159" s="1">
        <v>128</v>
      </c>
      <c r="Z159" s="1">
        <v>37</v>
      </c>
      <c r="AA159" s="1">
        <v>39</v>
      </c>
      <c r="AB159" s="1">
        <v>421</v>
      </c>
      <c r="AC159" s="1">
        <v>310856.82484753203</v>
      </c>
      <c r="AD159" s="1">
        <v>19</v>
      </c>
    </row>
    <row r="160" spans="1:30">
      <c r="A160" s="1">
        <v>5249</v>
      </c>
      <c r="B160" s="1" t="s">
        <v>30</v>
      </c>
      <c r="C160" s="2" t="s">
        <v>31</v>
      </c>
      <c r="D160" s="1"/>
      <c r="E160" s="1"/>
      <c r="F160" s="1" t="s">
        <v>32</v>
      </c>
      <c r="G160" s="1" t="s">
        <v>414</v>
      </c>
      <c r="H160" s="1" t="s">
        <v>417</v>
      </c>
      <c r="I160" s="1" t="s">
        <v>409</v>
      </c>
      <c r="J160" s="1" t="s">
        <v>67</v>
      </c>
      <c r="K160" s="1" t="s">
        <v>69</v>
      </c>
      <c r="L160" s="1" t="s">
        <v>416</v>
      </c>
      <c r="M160" s="1">
        <v>1969</v>
      </c>
      <c r="N160" s="1">
        <v>2</v>
      </c>
      <c r="O160" s="1" t="str">
        <f t="shared" si="2"/>
        <v>3</v>
      </c>
      <c r="P160" s="1">
        <f>VLOOKUP(A160,'[1]LEPUS ALL locations_Winter_only'!$A$2:$AA$152,27,FALSE)</f>
        <v>5</v>
      </c>
      <c r="Q160" s="1">
        <v>1</v>
      </c>
      <c r="R160" s="1">
        <v>0</v>
      </c>
      <c r="S160" s="1">
        <v>0</v>
      </c>
      <c r="T160" s="1">
        <v>45.988810600000001</v>
      </c>
      <c r="U160" s="1">
        <v>-118.7446047</v>
      </c>
      <c r="V160" s="1">
        <v>1</v>
      </c>
      <c r="W160" s="1"/>
      <c r="X160" s="1">
        <v>8.9333333969116193</v>
      </c>
      <c r="Y160" s="1">
        <v>128</v>
      </c>
      <c r="Z160" s="1">
        <v>37</v>
      </c>
      <c r="AA160" s="1">
        <v>39</v>
      </c>
      <c r="AB160" s="1">
        <v>421</v>
      </c>
      <c r="AC160" s="1">
        <v>310856.82484753203</v>
      </c>
      <c r="AD160" s="1">
        <v>19</v>
      </c>
    </row>
    <row r="161" spans="1:30">
      <c r="A161" s="1">
        <v>5250</v>
      </c>
      <c r="B161" s="1" t="s">
        <v>30</v>
      </c>
      <c r="C161" s="2" t="s">
        <v>31</v>
      </c>
      <c r="D161" s="1"/>
      <c r="E161" s="1"/>
      <c r="F161" s="1" t="s">
        <v>32</v>
      </c>
      <c r="G161" s="1" t="s">
        <v>414</v>
      </c>
      <c r="H161" s="1" t="s">
        <v>418</v>
      </c>
      <c r="I161" s="1" t="s">
        <v>409</v>
      </c>
      <c r="J161" s="1" t="s">
        <v>67</v>
      </c>
      <c r="K161" s="1" t="s">
        <v>69</v>
      </c>
      <c r="L161" s="1" t="s">
        <v>416</v>
      </c>
      <c r="M161" s="1">
        <v>1969</v>
      </c>
      <c r="N161" s="1">
        <v>2</v>
      </c>
      <c r="O161" s="1" t="str">
        <f t="shared" si="2"/>
        <v>3</v>
      </c>
      <c r="P161" s="1">
        <f>VLOOKUP(A161,'[1]LEPUS ALL locations_Winter_only'!$A$2:$AA$152,27,FALSE)</f>
        <v>5</v>
      </c>
      <c r="Q161" s="1">
        <v>1</v>
      </c>
      <c r="R161" s="1">
        <v>0</v>
      </c>
      <c r="S161" s="1">
        <v>0</v>
      </c>
      <c r="T161" s="1">
        <v>45.988810600000001</v>
      </c>
      <c r="U161" s="1">
        <v>-118.7446047</v>
      </c>
      <c r="V161" s="1">
        <v>1</v>
      </c>
      <c r="W161" s="1"/>
      <c r="X161" s="1">
        <v>8.9333333969116193</v>
      </c>
      <c r="Y161" s="1">
        <v>128</v>
      </c>
      <c r="Z161" s="1">
        <v>37</v>
      </c>
      <c r="AA161" s="1">
        <v>39</v>
      </c>
      <c r="AB161" s="1">
        <v>421</v>
      </c>
      <c r="AC161" s="1">
        <v>310856.82484753203</v>
      </c>
      <c r="AD161" s="1">
        <v>19</v>
      </c>
    </row>
    <row r="162" spans="1:30">
      <c r="A162" s="1">
        <v>5126</v>
      </c>
      <c r="B162" s="1" t="s">
        <v>30</v>
      </c>
      <c r="C162" s="2" t="s">
        <v>31</v>
      </c>
      <c r="D162" s="1"/>
      <c r="E162" s="1"/>
      <c r="F162" s="1" t="s">
        <v>32</v>
      </c>
      <c r="G162" s="1" t="s">
        <v>419</v>
      </c>
      <c r="H162" s="1" t="s">
        <v>420</v>
      </c>
      <c r="I162" s="1" t="s">
        <v>409</v>
      </c>
      <c r="J162" s="1" t="s">
        <v>67</v>
      </c>
      <c r="K162" s="1" t="s">
        <v>69</v>
      </c>
      <c r="L162" s="1" t="s">
        <v>421</v>
      </c>
      <c r="M162" s="1">
        <v>1971</v>
      </c>
      <c r="N162" s="1">
        <v>2</v>
      </c>
      <c r="O162" s="1" t="str">
        <f t="shared" si="2"/>
        <v>3</v>
      </c>
      <c r="P162" s="1">
        <f>VLOOKUP(A162,'[1]LEPUS ALL locations_Winter_only'!$A$2:$AA$152,27,FALSE)</f>
        <v>4</v>
      </c>
      <c r="Q162" s="1">
        <v>0</v>
      </c>
      <c r="R162" s="1">
        <v>1</v>
      </c>
      <c r="S162" s="1">
        <v>0</v>
      </c>
      <c r="T162" s="1">
        <v>42.843299999999999</v>
      </c>
      <c r="U162" s="1">
        <v>-106.31065</v>
      </c>
      <c r="V162" s="1">
        <v>1</v>
      </c>
      <c r="W162" s="1"/>
      <c r="X162" s="1">
        <v>48.133335113525398</v>
      </c>
      <c r="Y162" s="1">
        <v>152</v>
      </c>
      <c r="Z162" s="1">
        <v>36</v>
      </c>
      <c r="AA162" s="1">
        <v>48</v>
      </c>
      <c r="AB162" s="1">
        <v>1582</v>
      </c>
      <c r="AC162" s="1">
        <v>1353120.27805767</v>
      </c>
      <c r="AD162" s="1">
        <v>60</v>
      </c>
    </row>
    <row r="163" spans="1:30">
      <c r="A163" s="1">
        <v>5125</v>
      </c>
      <c r="B163" s="1" t="s">
        <v>30</v>
      </c>
      <c r="C163" s="2" t="s">
        <v>31</v>
      </c>
      <c r="D163" s="1"/>
      <c r="E163" s="1"/>
      <c r="F163" s="1" t="s">
        <v>32</v>
      </c>
      <c r="G163" s="1" t="s">
        <v>419</v>
      </c>
      <c r="H163" s="1" t="s">
        <v>422</v>
      </c>
      <c r="I163" s="1" t="s">
        <v>409</v>
      </c>
      <c r="J163" s="1" t="s">
        <v>67</v>
      </c>
      <c r="K163" s="1" t="s">
        <v>69</v>
      </c>
      <c r="L163" s="1" t="s">
        <v>421</v>
      </c>
      <c r="M163" s="1">
        <v>1971</v>
      </c>
      <c r="N163" s="1">
        <v>2</v>
      </c>
      <c r="O163" s="1" t="str">
        <f t="shared" si="2"/>
        <v>3</v>
      </c>
      <c r="P163" s="1">
        <f>VLOOKUP(A163,'[1]LEPUS ALL locations_Winter_only'!$A$2:$AA$152,27,FALSE)</f>
        <v>4</v>
      </c>
      <c r="Q163" s="1">
        <v>1</v>
      </c>
      <c r="R163" s="1">
        <v>0</v>
      </c>
      <c r="S163" s="1">
        <v>0</v>
      </c>
      <c r="T163" s="1">
        <v>42.843299999999999</v>
      </c>
      <c r="U163" s="1">
        <v>-106.31065</v>
      </c>
      <c r="V163" s="1">
        <v>1</v>
      </c>
      <c r="W163" s="1"/>
      <c r="X163" s="1">
        <v>48.133335113525398</v>
      </c>
      <c r="Y163" s="1">
        <v>152</v>
      </c>
      <c r="Z163" s="1">
        <v>36</v>
      </c>
      <c r="AA163" s="1">
        <v>48</v>
      </c>
      <c r="AB163" s="1">
        <v>1582</v>
      </c>
      <c r="AC163" s="1">
        <v>1353120.27805767</v>
      </c>
      <c r="AD163" s="1">
        <v>60</v>
      </c>
    </row>
    <row r="164" spans="1:30">
      <c r="A164" s="1">
        <v>5127</v>
      </c>
      <c r="B164" s="1" t="s">
        <v>30</v>
      </c>
      <c r="C164" s="2" t="s">
        <v>31</v>
      </c>
      <c r="D164" s="1"/>
      <c r="E164" s="1"/>
      <c r="F164" s="1" t="s">
        <v>32</v>
      </c>
      <c r="G164" s="1" t="s">
        <v>419</v>
      </c>
      <c r="H164" s="1" t="s">
        <v>423</v>
      </c>
      <c r="I164" s="1" t="s">
        <v>409</v>
      </c>
      <c r="J164" s="1" t="s">
        <v>67</v>
      </c>
      <c r="K164" s="1" t="s">
        <v>69</v>
      </c>
      <c r="L164" s="1" t="s">
        <v>421</v>
      </c>
      <c r="M164" s="1">
        <v>1971</v>
      </c>
      <c r="N164" s="1">
        <v>2</v>
      </c>
      <c r="O164" s="1" t="str">
        <f t="shared" si="2"/>
        <v>3</v>
      </c>
      <c r="P164" s="1">
        <f>VLOOKUP(A164,'[1]LEPUS ALL locations_Winter_only'!$A$2:$AA$152,27,FALSE)</f>
        <v>4</v>
      </c>
      <c r="Q164" s="1">
        <v>0</v>
      </c>
      <c r="R164" s="1">
        <v>1</v>
      </c>
      <c r="S164" s="1">
        <v>0</v>
      </c>
      <c r="T164" s="1">
        <v>42.843299999999999</v>
      </c>
      <c r="U164" s="1">
        <v>-106.31065</v>
      </c>
      <c r="V164" s="1">
        <v>1</v>
      </c>
      <c r="W164" s="1"/>
      <c r="X164" s="1">
        <v>48.133335113525398</v>
      </c>
      <c r="Y164" s="1">
        <v>152</v>
      </c>
      <c r="Z164" s="1">
        <v>36</v>
      </c>
      <c r="AA164" s="1">
        <v>48</v>
      </c>
      <c r="AB164" s="1">
        <v>1582</v>
      </c>
      <c r="AC164" s="1">
        <v>1353120.27805767</v>
      </c>
      <c r="AD164" s="1">
        <v>60</v>
      </c>
    </row>
    <row r="165" spans="1:30">
      <c r="A165" s="1">
        <v>5124</v>
      </c>
      <c r="B165" s="1" t="s">
        <v>30</v>
      </c>
      <c r="C165" s="2" t="s">
        <v>31</v>
      </c>
      <c r="D165" s="1"/>
      <c r="E165" s="1"/>
      <c r="F165" s="1" t="s">
        <v>32</v>
      </c>
      <c r="G165" s="1" t="s">
        <v>419</v>
      </c>
      <c r="H165" s="1" t="s">
        <v>424</v>
      </c>
      <c r="I165" s="1" t="s">
        <v>409</v>
      </c>
      <c r="J165" s="1" t="s">
        <v>67</v>
      </c>
      <c r="K165" s="1" t="s">
        <v>69</v>
      </c>
      <c r="L165" s="1" t="s">
        <v>421</v>
      </c>
      <c r="M165" s="1">
        <v>1971</v>
      </c>
      <c r="N165" s="1">
        <v>2</v>
      </c>
      <c r="O165" s="1" t="str">
        <f t="shared" si="2"/>
        <v>3</v>
      </c>
      <c r="P165" s="1">
        <f>VLOOKUP(A165,'[1]LEPUS ALL locations_Winter_only'!$A$2:$AA$152,27,FALSE)</f>
        <v>5</v>
      </c>
      <c r="Q165" s="1">
        <v>0</v>
      </c>
      <c r="R165" s="1">
        <v>1</v>
      </c>
      <c r="S165" s="1">
        <v>0</v>
      </c>
      <c r="T165" s="1">
        <v>42.843299999999999</v>
      </c>
      <c r="U165" s="1">
        <v>-106.31065</v>
      </c>
      <c r="V165" s="1">
        <v>1</v>
      </c>
      <c r="W165" s="1"/>
      <c r="X165" s="1">
        <v>48.133335113525398</v>
      </c>
      <c r="Y165" s="1">
        <v>152</v>
      </c>
      <c r="Z165" s="1">
        <v>36</v>
      </c>
      <c r="AA165" s="1">
        <v>48</v>
      </c>
      <c r="AB165" s="1">
        <v>1582</v>
      </c>
      <c r="AC165" s="1">
        <v>1353120.27805767</v>
      </c>
      <c r="AD165" s="1">
        <v>60</v>
      </c>
    </row>
    <row r="166" spans="1:30">
      <c r="A166" s="1">
        <v>5071</v>
      </c>
      <c r="B166" s="1" t="s">
        <v>30</v>
      </c>
      <c r="C166" s="2" t="s">
        <v>31</v>
      </c>
      <c r="D166" s="1"/>
      <c r="E166" s="1"/>
      <c r="F166" s="1" t="s">
        <v>32</v>
      </c>
      <c r="G166" s="1" t="s">
        <v>425</v>
      </c>
      <c r="H166" s="1" t="s">
        <v>426</v>
      </c>
      <c r="I166" s="1" t="s">
        <v>427</v>
      </c>
      <c r="J166" s="1" t="s">
        <v>67</v>
      </c>
      <c r="K166" s="1" t="s">
        <v>428</v>
      </c>
      <c r="L166" s="1" t="s">
        <v>429</v>
      </c>
      <c r="M166" s="1">
        <v>1968</v>
      </c>
      <c r="N166" s="1">
        <v>1</v>
      </c>
      <c r="O166" s="1" t="str">
        <f t="shared" si="2"/>
        <v>1</v>
      </c>
      <c r="P166" s="1">
        <f>VLOOKUP(A166,'[1]LEPUS ALL locations_Winter_only'!$A$2:$AA$152,27,FALSE)</f>
        <v>1</v>
      </c>
      <c r="Q166" s="1">
        <v>1</v>
      </c>
      <c r="R166" s="1">
        <v>0</v>
      </c>
      <c r="S166" s="1">
        <v>0</v>
      </c>
      <c r="T166" s="1">
        <v>47.294448000000003</v>
      </c>
      <c r="U166" s="1">
        <v>-101.622665</v>
      </c>
      <c r="V166" s="1">
        <v>1</v>
      </c>
      <c r="W166" s="1"/>
      <c r="X166" s="1">
        <v>77.866668701171903</v>
      </c>
      <c r="Y166" s="1">
        <v>138</v>
      </c>
      <c r="Z166" s="1">
        <v>29</v>
      </c>
      <c r="AA166" s="1">
        <v>67</v>
      </c>
      <c r="AB166" s="1">
        <v>531</v>
      </c>
      <c r="AC166" s="1">
        <v>1237453.42633184</v>
      </c>
      <c r="AD166" s="1">
        <v>42</v>
      </c>
    </row>
    <row r="167" spans="1:30">
      <c r="A167" s="1">
        <v>5294</v>
      </c>
      <c r="B167" s="1" t="s">
        <v>30</v>
      </c>
      <c r="C167" s="2" t="s">
        <v>31</v>
      </c>
      <c r="D167" s="1"/>
      <c r="E167" s="1"/>
      <c r="F167" s="1" t="s">
        <v>32</v>
      </c>
      <c r="G167" s="1" t="s">
        <v>430</v>
      </c>
      <c r="H167" s="1" t="s">
        <v>431</v>
      </c>
      <c r="I167" s="1" t="s">
        <v>427</v>
      </c>
      <c r="J167" s="1" t="s">
        <v>67</v>
      </c>
      <c r="K167" s="1" t="s">
        <v>428</v>
      </c>
      <c r="L167" s="1" t="s">
        <v>432</v>
      </c>
      <c r="M167" s="1">
        <v>1968</v>
      </c>
      <c r="N167" s="1">
        <v>1</v>
      </c>
      <c r="O167" s="1" t="str">
        <f t="shared" si="2"/>
        <v>1</v>
      </c>
      <c r="P167" s="1">
        <f>VLOOKUP(A167,'[1]LEPUS ALL locations_Winter_only'!$A$2:$AA$152,27,FALSE)</f>
        <v>2</v>
      </c>
      <c r="Q167" s="1">
        <v>1</v>
      </c>
      <c r="R167" s="1">
        <v>0</v>
      </c>
      <c r="S167" s="1">
        <v>0</v>
      </c>
      <c r="T167" s="1">
        <v>41.135336000000002</v>
      </c>
      <c r="U167" s="1">
        <v>-105.997803</v>
      </c>
      <c r="V167" s="1">
        <v>1</v>
      </c>
      <c r="W167" s="1"/>
      <c r="X167" s="1">
        <v>67.666664123535199</v>
      </c>
      <c r="Y167" s="1">
        <v>156</v>
      </c>
      <c r="Z167" s="1">
        <v>40</v>
      </c>
      <c r="AA167" s="1">
        <v>28</v>
      </c>
      <c r="AB167" s="1">
        <v>2272</v>
      </c>
      <c r="AC167" s="1">
        <v>1268826.96681687</v>
      </c>
      <c r="AD167" s="1">
        <v>8</v>
      </c>
    </row>
    <row r="168" spans="1:30">
      <c r="A168" s="1">
        <v>4987</v>
      </c>
      <c r="B168" s="1" t="s">
        <v>30</v>
      </c>
      <c r="C168" s="2" t="s">
        <v>31</v>
      </c>
      <c r="D168" s="1"/>
      <c r="E168" s="1"/>
      <c r="F168" s="1" t="s">
        <v>32</v>
      </c>
      <c r="G168" s="1" t="s">
        <v>433</v>
      </c>
      <c r="H168" s="1" t="s">
        <v>434</v>
      </c>
      <c r="I168" s="1" t="s">
        <v>427</v>
      </c>
      <c r="J168" s="1" t="s">
        <v>67</v>
      </c>
      <c r="K168" s="1" t="s">
        <v>428</v>
      </c>
      <c r="L168" s="1" t="s">
        <v>435</v>
      </c>
      <c r="M168" s="1">
        <v>1969</v>
      </c>
      <c r="N168" s="1">
        <v>1</v>
      </c>
      <c r="O168" s="1" t="str">
        <f t="shared" si="2"/>
        <v>1</v>
      </c>
      <c r="P168" s="1">
        <f>VLOOKUP(A168,'[1]LEPUS ALL locations_Winter_only'!$A$2:$AA$152,27,FALSE)</f>
        <v>1</v>
      </c>
      <c r="Q168" s="1">
        <v>0</v>
      </c>
      <c r="R168" s="1">
        <v>1</v>
      </c>
      <c r="S168" s="1">
        <v>0</v>
      </c>
      <c r="T168" s="1">
        <v>41.842711000000001</v>
      </c>
      <c r="U168" s="1">
        <v>-106.946411</v>
      </c>
      <c r="V168" s="1">
        <v>1</v>
      </c>
      <c r="W168" s="1"/>
      <c r="X168" s="1">
        <v>64.533332824707003</v>
      </c>
      <c r="Y168" s="1">
        <v>141</v>
      </c>
      <c r="Z168" s="1">
        <v>35</v>
      </c>
      <c r="AA168" s="1">
        <v>32</v>
      </c>
      <c r="AB168" s="1">
        <v>2049</v>
      </c>
      <c r="AC168" s="1">
        <v>1291374.5102717399</v>
      </c>
      <c r="AD168" s="1">
        <v>8</v>
      </c>
    </row>
    <row r="169" spans="1:30">
      <c r="A169" s="1">
        <v>5225</v>
      </c>
      <c r="B169" s="1" t="s">
        <v>30</v>
      </c>
      <c r="C169" s="2" t="s">
        <v>31</v>
      </c>
      <c r="D169" s="1"/>
      <c r="E169" s="1"/>
      <c r="F169" s="1" t="s">
        <v>32</v>
      </c>
      <c r="G169" s="1" t="s">
        <v>436</v>
      </c>
      <c r="H169" s="1" t="s">
        <v>437</v>
      </c>
      <c r="I169" s="1" t="s">
        <v>427</v>
      </c>
      <c r="J169" s="1" t="s">
        <v>67</v>
      </c>
      <c r="K169" s="1" t="s">
        <v>428</v>
      </c>
      <c r="L169" s="1" t="s">
        <v>438</v>
      </c>
      <c r="M169" s="1">
        <v>1969</v>
      </c>
      <c r="N169" s="1">
        <v>1</v>
      </c>
      <c r="O169" s="1" t="str">
        <f t="shared" si="2"/>
        <v>1</v>
      </c>
      <c r="P169" s="1">
        <f>VLOOKUP(A169,'[1]LEPUS ALL locations_Winter_only'!$A$2:$AA$152,27,FALSE)</f>
        <v>1</v>
      </c>
      <c r="Q169" s="1">
        <v>1</v>
      </c>
      <c r="R169" s="1">
        <v>0</v>
      </c>
      <c r="S169" s="1">
        <v>0</v>
      </c>
      <c r="T169" s="1">
        <v>44.535516000000001</v>
      </c>
      <c r="U169" s="1">
        <v>-107.779813</v>
      </c>
      <c r="V169" s="1">
        <v>1</v>
      </c>
      <c r="W169" s="1"/>
      <c r="X169" s="1">
        <v>80.466667175292997</v>
      </c>
      <c r="Y169" s="1">
        <v>167</v>
      </c>
      <c r="Z169" s="1">
        <v>35</v>
      </c>
      <c r="AA169" s="1">
        <v>44</v>
      </c>
      <c r="AB169" s="1">
        <v>1282</v>
      </c>
      <c r="AC169" s="1">
        <v>1168392.7227681701</v>
      </c>
      <c r="AD169" s="1">
        <v>10</v>
      </c>
    </row>
    <row r="170" spans="1:30">
      <c r="A170" s="1">
        <v>5105</v>
      </c>
      <c r="B170" s="1" t="s">
        <v>30</v>
      </c>
      <c r="C170" s="2" t="s">
        <v>31</v>
      </c>
      <c r="D170" s="1"/>
      <c r="E170" s="1"/>
      <c r="F170" s="1" t="s">
        <v>32</v>
      </c>
      <c r="G170" s="1" t="s">
        <v>439</v>
      </c>
      <c r="H170" s="1" t="s">
        <v>440</v>
      </c>
      <c r="I170" s="1" t="s">
        <v>427</v>
      </c>
      <c r="J170" s="1" t="s">
        <v>67</v>
      </c>
      <c r="K170" s="1" t="s">
        <v>428</v>
      </c>
      <c r="L170" s="1" t="s">
        <v>441</v>
      </c>
      <c r="M170" s="1">
        <v>1970</v>
      </c>
      <c r="N170" s="1">
        <v>1</v>
      </c>
      <c r="O170" s="1" t="str">
        <f t="shared" si="2"/>
        <v>1</v>
      </c>
      <c r="P170" s="1">
        <f>VLOOKUP(A170,'[1]LEPUS ALL locations_Winter_only'!$A$2:$AA$152,27,FALSE)</f>
        <v>2</v>
      </c>
      <c r="Q170" s="1">
        <v>1</v>
      </c>
      <c r="R170" s="1">
        <v>0</v>
      </c>
      <c r="S170" s="1">
        <v>0</v>
      </c>
      <c r="T170" s="1">
        <v>41.311366</v>
      </c>
      <c r="U170" s="1">
        <v>-105.59110099999999</v>
      </c>
      <c r="V170" s="1">
        <v>1</v>
      </c>
      <c r="W170" s="1"/>
      <c r="X170" s="1">
        <v>67.199996948242202</v>
      </c>
      <c r="Y170" s="1">
        <v>152</v>
      </c>
      <c r="Z170" s="1">
        <v>39</v>
      </c>
      <c r="AA170" s="1">
        <v>47</v>
      </c>
      <c r="AB170" s="1">
        <v>2188</v>
      </c>
      <c r="AC170" s="1">
        <v>1304742.0384411099</v>
      </c>
      <c r="AD170" s="1">
        <v>56</v>
      </c>
    </row>
    <row r="171" spans="1:30">
      <c r="A171" s="1">
        <v>4977</v>
      </c>
      <c r="B171" s="1" t="s">
        <v>30</v>
      </c>
      <c r="C171" s="2" t="s">
        <v>31</v>
      </c>
      <c r="D171" s="1"/>
      <c r="E171" s="1"/>
      <c r="F171" s="1" t="s">
        <v>32</v>
      </c>
      <c r="G171" s="1" t="s">
        <v>442</v>
      </c>
      <c r="H171" s="1" t="s">
        <v>443</v>
      </c>
      <c r="I171" s="1" t="s">
        <v>427</v>
      </c>
      <c r="J171" s="1" t="s">
        <v>67</v>
      </c>
      <c r="K171" s="1" t="s">
        <v>428</v>
      </c>
      <c r="L171" s="1" t="s">
        <v>444</v>
      </c>
      <c r="M171" s="1">
        <v>1971</v>
      </c>
      <c r="N171" s="1">
        <v>1</v>
      </c>
      <c r="O171" s="1" t="str">
        <f t="shared" si="2"/>
        <v>1</v>
      </c>
      <c r="P171" s="1">
        <f>VLOOKUP(A171,'[1]LEPUS ALL locations_Winter_only'!$A$2:$AA$152,27,FALSE)</f>
        <v>2</v>
      </c>
      <c r="Q171" s="1">
        <v>1</v>
      </c>
      <c r="R171" s="1">
        <v>0</v>
      </c>
      <c r="S171" s="1">
        <v>0</v>
      </c>
      <c r="T171" s="1">
        <v>44.263764999999999</v>
      </c>
      <c r="U171" s="1">
        <v>-104.81231699999999</v>
      </c>
      <c r="V171" s="1">
        <v>1</v>
      </c>
      <c r="W171" s="1"/>
      <c r="X171" s="1">
        <v>73.800003051757798</v>
      </c>
      <c r="Y171" s="1">
        <v>156</v>
      </c>
      <c r="Z171" s="1">
        <v>34</v>
      </c>
      <c r="AA171" s="1">
        <v>61</v>
      </c>
      <c r="AB171" s="1">
        <v>1286</v>
      </c>
      <c r="AC171" s="1">
        <v>1400441.08223116</v>
      </c>
      <c r="AD171" s="1">
        <v>13</v>
      </c>
    </row>
    <row r="172" spans="1:30">
      <c r="A172" s="1">
        <v>4980</v>
      </c>
      <c r="B172" s="1" t="s">
        <v>30</v>
      </c>
      <c r="C172" s="2" t="s">
        <v>31</v>
      </c>
      <c r="D172" s="1"/>
      <c r="E172" s="1"/>
      <c r="F172" s="1" t="s">
        <v>32</v>
      </c>
      <c r="G172" s="1" t="s">
        <v>445</v>
      </c>
      <c r="H172" s="1" t="s">
        <v>446</v>
      </c>
      <c r="I172" s="1" t="s">
        <v>427</v>
      </c>
      <c r="J172" s="1" t="s">
        <v>67</v>
      </c>
      <c r="K172" s="1" t="s">
        <v>428</v>
      </c>
      <c r="L172" s="1" t="s">
        <v>444</v>
      </c>
      <c r="M172" s="1">
        <v>1971</v>
      </c>
      <c r="N172" s="1">
        <v>1</v>
      </c>
      <c r="O172" s="1" t="str">
        <f t="shared" si="2"/>
        <v>1</v>
      </c>
      <c r="P172" s="1">
        <f>VLOOKUP(A172,'[1]LEPUS ALL locations_Winter_only'!$A$2:$AA$152,27,FALSE)</f>
        <v>2</v>
      </c>
      <c r="Q172" s="1">
        <v>0</v>
      </c>
      <c r="R172" s="1">
        <v>1</v>
      </c>
      <c r="S172" s="1">
        <v>0</v>
      </c>
      <c r="T172" s="1">
        <v>44.094366000000001</v>
      </c>
      <c r="U172" s="1">
        <v>-104.46624799999999</v>
      </c>
      <c r="V172" s="1">
        <v>1</v>
      </c>
      <c r="W172" s="1"/>
      <c r="X172" s="1">
        <v>73.199996948242202</v>
      </c>
      <c r="Y172" s="1">
        <v>149</v>
      </c>
      <c r="Z172" s="1">
        <v>34</v>
      </c>
      <c r="AA172" s="1">
        <v>59</v>
      </c>
      <c r="AB172" s="1">
        <v>1366</v>
      </c>
      <c r="AC172" s="1">
        <v>1432970.00328608</v>
      </c>
      <c r="AD172" s="1">
        <v>4</v>
      </c>
    </row>
    <row r="173" spans="1:30">
      <c r="A173" s="1">
        <v>5199</v>
      </c>
      <c r="B173" s="1" t="s">
        <v>30</v>
      </c>
      <c r="C173" s="2" t="s">
        <v>31</v>
      </c>
      <c r="D173" s="1"/>
      <c r="E173" s="1"/>
      <c r="F173" s="1" t="s">
        <v>32</v>
      </c>
      <c r="G173" s="1" t="s">
        <v>447</v>
      </c>
      <c r="H173" s="1" t="s">
        <v>448</v>
      </c>
      <c r="I173" s="1" t="s">
        <v>427</v>
      </c>
      <c r="J173" s="1" t="s">
        <v>67</v>
      </c>
      <c r="K173" s="1" t="s">
        <v>428</v>
      </c>
      <c r="L173" s="1" t="s">
        <v>449</v>
      </c>
      <c r="M173" s="1">
        <v>1980</v>
      </c>
      <c r="N173" s="1">
        <v>1</v>
      </c>
      <c r="O173" s="1" t="str">
        <f t="shared" si="2"/>
        <v>1</v>
      </c>
      <c r="P173" s="1">
        <f>VLOOKUP(A173,'[1]LEPUS ALL locations_Winter_only'!$A$2:$AA$152,27,FALSE)</f>
        <v>2</v>
      </c>
      <c r="Q173" s="1">
        <v>0</v>
      </c>
      <c r="R173" s="1">
        <v>1</v>
      </c>
      <c r="S173" s="1">
        <v>0</v>
      </c>
      <c r="T173" s="1">
        <v>41.231926000000001</v>
      </c>
      <c r="U173" s="1">
        <v>-105.39026200000001</v>
      </c>
      <c r="V173" s="1">
        <v>1</v>
      </c>
      <c r="W173" s="1"/>
      <c r="X173" s="1">
        <v>143.06666564941401</v>
      </c>
      <c r="Y173" s="1">
        <v>140</v>
      </c>
      <c r="Z173" s="1">
        <v>39</v>
      </c>
      <c r="AA173" s="1">
        <v>41</v>
      </c>
      <c r="AB173" s="1">
        <v>2612</v>
      </c>
      <c r="AC173" s="1">
        <v>1307872.08042023</v>
      </c>
      <c r="AD173" s="1">
        <v>14</v>
      </c>
    </row>
    <row r="174" spans="1:30">
      <c r="A174" s="1">
        <v>5293</v>
      </c>
      <c r="B174" s="1" t="s">
        <v>30</v>
      </c>
      <c r="C174" s="2" t="s">
        <v>31</v>
      </c>
      <c r="D174" s="1"/>
      <c r="E174" s="1"/>
      <c r="F174" s="1" t="s">
        <v>32</v>
      </c>
      <c r="G174" s="1" t="s">
        <v>430</v>
      </c>
      <c r="H174" s="1" t="s">
        <v>450</v>
      </c>
      <c r="I174" s="1" t="s">
        <v>427</v>
      </c>
      <c r="J174" s="1" t="s">
        <v>67</v>
      </c>
      <c r="K174" s="1" t="s">
        <v>428</v>
      </c>
      <c r="L174" s="1" t="s">
        <v>451</v>
      </c>
      <c r="M174" s="1">
        <v>1980</v>
      </c>
      <c r="N174" s="1">
        <v>1</v>
      </c>
      <c r="O174" s="1" t="str">
        <f t="shared" si="2"/>
        <v>1</v>
      </c>
      <c r="P174" s="1">
        <f>VLOOKUP(A174,'[1]LEPUS ALL locations_Winter_only'!$A$2:$AA$152,27,FALSE)</f>
        <v>2</v>
      </c>
      <c r="Q174" s="1">
        <v>0</v>
      </c>
      <c r="R174" s="1">
        <v>1</v>
      </c>
      <c r="S174" s="1">
        <v>0</v>
      </c>
      <c r="T174" s="1">
        <v>41.135334999999998</v>
      </c>
      <c r="U174" s="1">
        <v>-105.997803</v>
      </c>
      <c r="V174" s="1">
        <v>1</v>
      </c>
      <c r="W174" s="1"/>
      <c r="X174" s="1">
        <v>67.666664123535199</v>
      </c>
      <c r="Y174" s="1">
        <v>156</v>
      </c>
      <c r="Z174" s="1">
        <v>40</v>
      </c>
      <c r="AA174" s="1">
        <v>28</v>
      </c>
      <c r="AB174" s="1">
        <v>2272</v>
      </c>
      <c r="AC174" s="1">
        <v>1268826.87663369</v>
      </c>
      <c r="AD174" s="1">
        <v>8</v>
      </c>
    </row>
    <row r="175" spans="1:30">
      <c r="A175" s="1">
        <v>4984</v>
      </c>
      <c r="B175" s="1" t="s">
        <v>30</v>
      </c>
      <c r="C175" s="2" t="s">
        <v>31</v>
      </c>
      <c r="D175" s="1"/>
      <c r="E175" s="1"/>
      <c r="F175" s="1" t="s">
        <v>32</v>
      </c>
      <c r="G175" s="1" t="s">
        <v>452</v>
      </c>
      <c r="H175" s="1" t="s">
        <v>453</v>
      </c>
      <c r="I175" s="1" t="s">
        <v>427</v>
      </c>
      <c r="J175" s="1" t="s">
        <v>67</v>
      </c>
      <c r="K175" s="1" t="s">
        <v>428</v>
      </c>
      <c r="L175" s="1" t="s">
        <v>454</v>
      </c>
      <c r="M175" s="1">
        <v>1965</v>
      </c>
      <c r="N175" s="1">
        <v>1</v>
      </c>
      <c r="O175" s="1" t="str">
        <f t="shared" si="2"/>
        <v>1</v>
      </c>
      <c r="P175" s="1">
        <f>VLOOKUP(A175,'[1]LEPUS ALL locations_Winter_only'!$A$2:$AA$152,27,FALSE)</f>
        <v>2</v>
      </c>
      <c r="Q175" s="1">
        <v>0</v>
      </c>
      <c r="R175" s="1">
        <v>1</v>
      </c>
      <c r="S175" s="1">
        <v>0</v>
      </c>
      <c r="T175" s="1">
        <v>41.44041</v>
      </c>
      <c r="U175" s="1">
        <v>-105.715942</v>
      </c>
      <c r="V175" s="1">
        <v>1</v>
      </c>
      <c r="W175" s="1"/>
      <c r="X175" s="1">
        <v>88.266670227050795</v>
      </c>
      <c r="Y175" s="1">
        <v>153</v>
      </c>
      <c r="Z175" s="1">
        <v>39</v>
      </c>
      <c r="AA175" s="1">
        <v>44</v>
      </c>
      <c r="AB175" s="1">
        <v>2164</v>
      </c>
      <c r="AC175" s="1">
        <v>1310118.4250071601</v>
      </c>
      <c r="AD175" s="1">
        <v>7</v>
      </c>
    </row>
    <row r="176" spans="1:30">
      <c r="A176" s="1">
        <v>5106</v>
      </c>
      <c r="B176" s="1" t="s">
        <v>30</v>
      </c>
      <c r="C176" s="2" t="s">
        <v>31</v>
      </c>
      <c r="D176" s="1"/>
      <c r="E176" s="1"/>
      <c r="F176" s="1" t="s">
        <v>32</v>
      </c>
      <c r="G176" s="1" t="s">
        <v>439</v>
      </c>
      <c r="H176" s="1" t="s">
        <v>455</v>
      </c>
      <c r="I176" s="1" t="s">
        <v>427</v>
      </c>
      <c r="J176" s="1" t="s">
        <v>67</v>
      </c>
      <c r="K176" s="1" t="s">
        <v>428</v>
      </c>
      <c r="L176" s="1" t="s">
        <v>456</v>
      </c>
      <c r="M176" s="1">
        <v>1965</v>
      </c>
      <c r="N176" s="1">
        <v>1</v>
      </c>
      <c r="O176" s="1" t="str">
        <f t="shared" si="2"/>
        <v>1</v>
      </c>
      <c r="P176" s="1">
        <f>VLOOKUP(A176,'[1]LEPUS ALL locations_Winter_only'!$A$2:$AA$152,27,FALSE)</f>
        <v>2</v>
      </c>
      <c r="Q176" s="1">
        <v>0</v>
      </c>
      <c r="R176" s="1">
        <v>1</v>
      </c>
      <c r="S176" s="1">
        <v>0</v>
      </c>
      <c r="T176" s="1">
        <v>41.311366999999997</v>
      </c>
      <c r="U176" s="1">
        <v>-105.59110099999999</v>
      </c>
      <c r="V176" s="1">
        <v>1</v>
      </c>
      <c r="W176" s="1"/>
      <c r="X176" s="1">
        <v>67.199996948242202</v>
      </c>
      <c r="Y176" s="1">
        <v>152</v>
      </c>
      <c r="Z176" s="1">
        <v>39</v>
      </c>
      <c r="AA176" s="1">
        <v>47</v>
      </c>
      <c r="AB176" s="1">
        <v>2188</v>
      </c>
      <c r="AC176" s="1">
        <v>1304742.1275170301</v>
      </c>
      <c r="AD176" s="1">
        <v>56</v>
      </c>
    </row>
    <row r="177" spans="1:30">
      <c r="A177" s="1">
        <v>4979</v>
      </c>
      <c r="B177" s="1" t="s">
        <v>30</v>
      </c>
      <c r="C177" s="2" t="s">
        <v>31</v>
      </c>
      <c r="D177" s="1"/>
      <c r="E177" s="1"/>
      <c r="F177" s="1" t="s">
        <v>32</v>
      </c>
      <c r="G177" s="1" t="s">
        <v>457</v>
      </c>
      <c r="H177" s="1" t="s">
        <v>458</v>
      </c>
      <c r="I177" s="1" t="s">
        <v>427</v>
      </c>
      <c r="J177" s="1" t="s">
        <v>67</v>
      </c>
      <c r="K177" s="1" t="s">
        <v>428</v>
      </c>
      <c r="L177" s="1" t="s">
        <v>459</v>
      </c>
      <c r="M177" s="1">
        <v>1967</v>
      </c>
      <c r="N177" s="1">
        <v>2</v>
      </c>
      <c r="O177" s="1" t="str">
        <f t="shared" si="2"/>
        <v>3</v>
      </c>
      <c r="P177" s="1">
        <f>VLOOKUP(A177,'[1]LEPUS ALL locations_Winter_only'!$A$2:$AA$152,27,FALSE)</f>
        <v>5</v>
      </c>
      <c r="Q177" s="1">
        <v>0</v>
      </c>
      <c r="R177" s="1">
        <v>1</v>
      </c>
      <c r="S177" s="1">
        <v>0</v>
      </c>
      <c r="T177" s="1">
        <v>41.313789</v>
      </c>
      <c r="U177" s="1">
        <v>-104.131165</v>
      </c>
      <c r="V177" s="1">
        <v>1</v>
      </c>
      <c r="W177" s="1"/>
      <c r="X177" s="1">
        <v>31.533332824706999</v>
      </c>
      <c r="Y177" s="1">
        <v>162</v>
      </c>
      <c r="Z177" s="1">
        <v>39</v>
      </c>
      <c r="AA177" s="1">
        <v>58</v>
      </c>
      <c r="AB177" s="1">
        <v>1616</v>
      </c>
      <c r="AC177" s="1">
        <v>1379598.17025062</v>
      </c>
      <c r="AD177" s="1">
        <v>14</v>
      </c>
    </row>
    <row r="178" spans="1:30">
      <c r="A178" s="1">
        <v>4978</v>
      </c>
      <c r="B178" s="1" t="s">
        <v>30</v>
      </c>
      <c r="C178" s="2" t="s">
        <v>31</v>
      </c>
      <c r="D178" s="1"/>
      <c r="E178" s="1"/>
      <c r="F178" s="1" t="s">
        <v>32</v>
      </c>
      <c r="G178" s="1" t="s">
        <v>457</v>
      </c>
      <c r="H178" s="1" t="s">
        <v>460</v>
      </c>
      <c r="I178" s="1" t="s">
        <v>427</v>
      </c>
      <c r="J178" s="1" t="s">
        <v>67</v>
      </c>
      <c r="K178" s="1" t="s">
        <v>428</v>
      </c>
      <c r="L178" s="1" t="s">
        <v>459</v>
      </c>
      <c r="M178" s="1">
        <v>1967</v>
      </c>
      <c r="N178" s="1">
        <v>2</v>
      </c>
      <c r="O178" s="1" t="str">
        <f t="shared" si="2"/>
        <v>3</v>
      </c>
      <c r="P178" s="1">
        <f>VLOOKUP(A178,'[1]LEPUS ALL locations_Winter_only'!$A$2:$AA$152,27,FALSE)</f>
        <v>4</v>
      </c>
      <c r="Q178" s="1">
        <v>0</v>
      </c>
      <c r="R178" s="1">
        <v>1</v>
      </c>
      <c r="S178" s="1">
        <v>0</v>
      </c>
      <c r="T178" s="1">
        <v>41.313788000000002</v>
      </c>
      <c r="U178" s="1">
        <v>-104.131165</v>
      </c>
      <c r="V178" s="1">
        <v>1</v>
      </c>
      <c r="W178" s="1"/>
      <c r="X178" s="1">
        <v>31.533332824706999</v>
      </c>
      <c r="Y178" s="1">
        <v>162</v>
      </c>
      <c r="Z178" s="1">
        <v>39</v>
      </c>
      <c r="AA178" s="1">
        <v>58</v>
      </c>
      <c r="AB178" s="1">
        <v>1616</v>
      </c>
      <c r="AC178" s="1">
        <v>1379598.0833715301</v>
      </c>
      <c r="AD178" s="1">
        <v>14</v>
      </c>
    </row>
    <row r="179" spans="1:30">
      <c r="A179" s="1">
        <v>4990</v>
      </c>
      <c r="B179" s="1" t="s">
        <v>30</v>
      </c>
      <c r="C179" s="2" t="s">
        <v>31</v>
      </c>
      <c r="D179" s="1"/>
      <c r="E179" s="1"/>
      <c r="F179" s="1" t="s">
        <v>32</v>
      </c>
      <c r="G179" s="1" t="s">
        <v>461</v>
      </c>
      <c r="H179" s="1" t="s">
        <v>462</v>
      </c>
      <c r="I179" s="1" t="s">
        <v>427</v>
      </c>
      <c r="J179" s="1" t="s">
        <v>67</v>
      </c>
      <c r="K179" s="1" t="s">
        <v>428</v>
      </c>
      <c r="L179" s="1" t="s">
        <v>438</v>
      </c>
      <c r="M179" s="1">
        <v>1969</v>
      </c>
      <c r="N179" s="1">
        <v>2</v>
      </c>
      <c r="O179" s="1" t="str">
        <f t="shared" si="2"/>
        <v>3</v>
      </c>
      <c r="P179" s="1">
        <f>VLOOKUP(A179,'[1]LEPUS ALL locations_Winter_only'!$A$2:$AA$152,27,FALSE)</f>
        <v>4</v>
      </c>
      <c r="Q179" s="1">
        <v>0</v>
      </c>
      <c r="R179" s="1">
        <v>1</v>
      </c>
      <c r="S179" s="1">
        <v>0</v>
      </c>
      <c r="T179" s="1">
        <v>44.518754999999999</v>
      </c>
      <c r="U179" s="1">
        <v>-108.036118</v>
      </c>
      <c r="V179" s="1">
        <v>1</v>
      </c>
      <c r="W179" s="1"/>
      <c r="X179" s="1">
        <v>66.199996948242202</v>
      </c>
      <c r="Y179" s="1">
        <v>168</v>
      </c>
      <c r="Z179" s="1">
        <v>35</v>
      </c>
      <c r="AA179" s="1">
        <v>52</v>
      </c>
      <c r="AB179" s="1">
        <v>1179</v>
      </c>
      <c r="AC179" s="1">
        <v>1150006.27213223</v>
      </c>
      <c r="AD179" s="1">
        <v>23</v>
      </c>
    </row>
    <row r="180" spans="1:30">
      <c r="A180" s="1">
        <v>4988</v>
      </c>
      <c r="B180" s="1" t="s">
        <v>30</v>
      </c>
      <c r="C180" s="2" t="s">
        <v>31</v>
      </c>
      <c r="D180" s="1"/>
      <c r="E180" s="1"/>
      <c r="F180" s="1" t="s">
        <v>32</v>
      </c>
      <c r="G180" s="1" t="s">
        <v>463</v>
      </c>
      <c r="H180" s="1" t="s">
        <v>464</v>
      </c>
      <c r="I180" s="1" t="s">
        <v>427</v>
      </c>
      <c r="J180" s="1" t="s">
        <v>67</v>
      </c>
      <c r="K180" s="1" t="s">
        <v>428</v>
      </c>
      <c r="L180" s="1" t="s">
        <v>465</v>
      </c>
      <c r="M180" s="1">
        <v>1979</v>
      </c>
      <c r="N180" s="1">
        <v>2</v>
      </c>
      <c r="O180" s="1" t="str">
        <f t="shared" si="2"/>
        <v>3</v>
      </c>
      <c r="P180" s="1">
        <f>VLOOKUP(A180,'[1]LEPUS ALL locations_Winter_only'!$A$2:$AA$152,27,FALSE)</f>
        <v>4</v>
      </c>
      <c r="Q180" s="1">
        <v>1</v>
      </c>
      <c r="R180" s="1">
        <v>0</v>
      </c>
      <c r="S180" s="1">
        <v>0</v>
      </c>
      <c r="T180" s="1">
        <v>41.140770000000003</v>
      </c>
      <c r="U180" s="1">
        <v>-105.982704</v>
      </c>
      <c r="V180" s="1">
        <v>1</v>
      </c>
      <c r="W180" s="1"/>
      <c r="X180" s="1">
        <v>79.599998474121094</v>
      </c>
      <c r="Y180" s="1">
        <v>156</v>
      </c>
      <c r="Z180" s="1">
        <v>40</v>
      </c>
      <c r="AA180" s="1">
        <v>29</v>
      </c>
      <c r="AB180" s="1">
        <v>2256</v>
      </c>
      <c r="AC180" s="1">
        <v>1270057.1230286199</v>
      </c>
      <c r="AD180" s="1">
        <v>8</v>
      </c>
    </row>
    <row r="181" spans="1:30">
      <c r="A181" s="1">
        <v>5388</v>
      </c>
      <c r="B181" s="1" t="s">
        <v>30</v>
      </c>
      <c r="C181" s="2" t="s">
        <v>31</v>
      </c>
      <c r="D181" s="1"/>
      <c r="E181" s="1"/>
      <c r="F181" s="1" t="s">
        <v>32</v>
      </c>
      <c r="G181" s="1"/>
      <c r="H181" s="1" t="s">
        <v>466</v>
      </c>
      <c r="I181" s="1" t="s">
        <v>427</v>
      </c>
      <c r="J181" s="1" t="s">
        <v>67</v>
      </c>
      <c r="K181" s="1" t="s">
        <v>428</v>
      </c>
      <c r="L181" s="1" t="s">
        <v>449</v>
      </c>
      <c r="M181" s="1">
        <v>1980</v>
      </c>
      <c r="N181" s="1">
        <v>2</v>
      </c>
      <c r="O181" s="1" t="str">
        <f t="shared" si="2"/>
        <v>3</v>
      </c>
      <c r="P181" s="1">
        <f>VLOOKUP(A181,'[1]LEPUS ALL locations_Winter_only'!$A$2:$AA$152,27,FALSE)</f>
        <v>4</v>
      </c>
      <c r="Q181" s="1">
        <v>0</v>
      </c>
      <c r="R181" s="1">
        <v>1</v>
      </c>
      <c r="S181" s="1">
        <v>0</v>
      </c>
      <c r="T181" s="1">
        <v>41.638447999999997</v>
      </c>
      <c r="U181" s="1">
        <v>-105.59433900000001</v>
      </c>
      <c r="V181" s="1">
        <v>1</v>
      </c>
      <c r="W181" s="1"/>
      <c r="X181" s="1">
        <v>91.066665649414105</v>
      </c>
      <c r="Y181" s="1">
        <v>149</v>
      </c>
      <c r="Z181" s="1">
        <v>39</v>
      </c>
      <c r="AA181" s="1">
        <v>46</v>
      </c>
      <c r="AB181" s="1">
        <v>2178</v>
      </c>
      <c r="AC181" s="1">
        <v>1333893.0186643901</v>
      </c>
      <c r="AD181" s="1">
        <v>8</v>
      </c>
    </row>
    <row r="182" spans="1:30">
      <c r="A182" s="1">
        <v>5216</v>
      </c>
      <c r="B182" s="1" t="s">
        <v>30</v>
      </c>
      <c r="C182" s="2" t="s">
        <v>31</v>
      </c>
      <c r="D182" s="1"/>
      <c r="E182" s="1"/>
      <c r="F182" s="1" t="s">
        <v>32</v>
      </c>
      <c r="G182" s="1" t="s">
        <v>467</v>
      </c>
      <c r="H182" s="1" t="s">
        <v>468</v>
      </c>
      <c r="I182" s="1" t="s">
        <v>427</v>
      </c>
      <c r="J182" s="1" t="s">
        <v>67</v>
      </c>
      <c r="K182" s="1" t="s">
        <v>428</v>
      </c>
      <c r="L182" s="1" t="s">
        <v>449</v>
      </c>
      <c r="M182" s="1">
        <v>1980</v>
      </c>
      <c r="N182" s="1">
        <v>2</v>
      </c>
      <c r="O182" s="1" t="str">
        <f t="shared" si="2"/>
        <v>3</v>
      </c>
      <c r="P182" s="1">
        <f>VLOOKUP(A182,'[1]LEPUS ALL locations_Winter_only'!$A$2:$AA$152,27,FALSE)</f>
        <v>4</v>
      </c>
      <c r="Q182" s="1">
        <v>1</v>
      </c>
      <c r="R182" s="1">
        <v>0</v>
      </c>
      <c r="S182" s="1">
        <v>0</v>
      </c>
      <c r="T182" s="1">
        <v>41.741356000000003</v>
      </c>
      <c r="U182" s="1">
        <v>-105.97472500000001</v>
      </c>
      <c r="V182" s="1">
        <v>1</v>
      </c>
      <c r="W182" s="1"/>
      <c r="X182" s="1">
        <v>85.133331298828097</v>
      </c>
      <c r="Y182" s="1">
        <v>154</v>
      </c>
      <c r="Z182" s="1">
        <v>39</v>
      </c>
      <c r="AA182" s="1">
        <v>39</v>
      </c>
      <c r="AB182" s="1">
        <v>2103</v>
      </c>
      <c r="AC182" s="1">
        <v>1325130.7769294099</v>
      </c>
      <c r="AD182" s="1">
        <v>29</v>
      </c>
    </row>
    <row r="183" spans="1:30">
      <c r="A183" s="1">
        <v>2020</v>
      </c>
      <c r="B183" s="1" t="s">
        <v>30</v>
      </c>
      <c r="C183" s="2" t="s">
        <v>31</v>
      </c>
      <c r="D183" s="1" t="s">
        <v>469</v>
      </c>
      <c r="E183" s="1"/>
      <c r="F183" s="1" t="s">
        <v>32</v>
      </c>
      <c r="G183" s="1" t="s">
        <v>470</v>
      </c>
      <c r="H183" s="1" t="s">
        <v>471</v>
      </c>
      <c r="I183" s="1"/>
      <c r="J183" s="1" t="s">
        <v>472</v>
      </c>
      <c r="K183" s="1" t="s">
        <v>366</v>
      </c>
      <c r="L183" s="1" t="s">
        <v>473</v>
      </c>
      <c r="M183" s="1" t="s">
        <v>474</v>
      </c>
      <c r="N183" s="1">
        <v>1</v>
      </c>
      <c r="O183" s="1" t="str">
        <f t="shared" si="2"/>
        <v>1</v>
      </c>
      <c r="P183" s="1">
        <f>VLOOKUP(A183,'[1]LEPUS ALL locations_Winter_only'!$A$2:$AA$152,27,FALSE)</f>
        <v>1</v>
      </c>
      <c r="Q183" s="1">
        <v>0</v>
      </c>
      <c r="R183" s="1">
        <v>0</v>
      </c>
      <c r="S183" s="1">
        <v>0</v>
      </c>
      <c r="T183" s="1">
        <v>46.062320800864299</v>
      </c>
      <c r="U183" s="1">
        <v>-118.34274203032</v>
      </c>
      <c r="V183" s="1"/>
      <c r="W183" s="1" t="s">
        <v>475</v>
      </c>
      <c r="X183" s="1">
        <v>15.0666666030884</v>
      </c>
      <c r="Y183" s="1">
        <v>127</v>
      </c>
      <c r="Z183" s="1">
        <v>36</v>
      </c>
      <c r="AA183" s="1">
        <v>38</v>
      </c>
      <c r="AB183" s="1">
        <v>282</v>
      </c>
      <c r="AC183" s="1">
        <v>335016.78528347099</v>
      </c>
      <c r="AD183" s="1">
        <v>56</v>
      </c>
    </row>
    <row r="184" spans="1:30">
      <c r="A184" s="1">
        <v>1927</v>
      </c>
      <c r="B184" s="1" t="s">
        <v>30</v>
      </c>
      <c r="C184" s="2" t="s">
        <v>31</v>
      </c>
      <c r="D184" s="1" t="s">
        <v>476</v>
      </c>
      <c r="E184" s="1"/>
      <c r="F184" s="1" t="s">
        <v>477</v>
      </c>
      <c r="G184" s="1"/>
      <c r="H184" s="1" t="s">
        <v>478</v>
      </c>
      <c r="I184" s="1"/>
      <c r="J184" s="1" t="s">
        <v>472</v>
      </c>
      <c r="K184" s="1" t="s">
        <v>366</v>
      </c>
      <c r="L184" s="1" t="s">
        <v>473</v>
      </c>
      <c r="M184" s="1" t="s">
        <v>474</v>
      </c>
      <c r="N184" s="1">
        <v>1</v>
      </c>
      <c r="O184" s="1" t="str">
        <f t="shared" si="2"/>
        <v>1</v>
      </c>
      <c r="P184" s="1">
        <f>VLOOKUP(A184,'[1]LEPUS ALL locations_Winter_only'!$A$2:$AA$152,27,FALSE)</f>
        <v>1</v>
      </c>
      <c r="Q184" s="1">
        <v>0</v>
      </c>
      <c r="R184" s="1">
        <v>0</v>
      </c>
      <c r="S184" s="1">
        <v>0</v>
      </c>
      <c r="T184" s="1">
        <v>60.115010022694399</v>
      </c>
      <c r="U184" s="1">
        <v>-113.607328935482</v>
      </c>
      <c r="V184" s="1">
        <v>0</v>
      </c>
      <c r="W184" s="1" t="s">
        <v>479</v>
      </c>
      <c r="X184" s="1">
        <v>182.93333435058599</v>
      </c>
      <c r="Y184" s="1">
        <v>105</v>
      </c>
      <c r="Z184" s="1">
        <v>20</v>
      </c>
      <c r="AA184" s="1">
        <v>41</v>
      </c>
      <c r="AB184" s="1">
        <v>281</v>
      </c>
      <c r="AC184" s="1">
        <v>764085.418003108</v>
      </c>
      <c r="AD184" s="1">
        <v>4</v>
      </c>
    </row>
    <row r="185" spans="1:30">
      <c r="A185" s="1">
        <v>1929</v>
      </c>
      <c r="B185" s="1" t="s">
        <v>30</v>
      </c>
      <c r="C185" s="2" t="s">
        <v>31</v>
      </c>
      <c r="D185" s="1" t="s">
        <v>480</v>
      </c>
      <c r="E185" s="1"/>
      <c r="F185" s="1" t="s">
        <v>32</v>
      </c>
      <c r="G185" s="1" t="s">
        <v>481</v>
      </c>
      <c r="H185" s="1" t="s">
        <v>482</v>
      </c>
      <c r="I185" s="1"/>
      <c r="J185" s="1" t="s">
        <v>472</v>
      </c>
      <c r="K185" s="1" t="s">
        <v>366</v>
      </c>
      <c r="L185" s="1" t="s">
        <v>473</v>
      </c>
      <c r="M185" s="1" t="s">
        <v>474</v>
      </c>
      <c r="N185" s="1">
        <v>1</v>
      </c>
      <c r="O185" s="1" t="str">
        <f t="shared" si="2"/>
        <v>1</v>
      </c>
      <c r="P185" s="1">
        <f>VLOOKUP(A185,'[1]LEPUS ALL locations_Winter_only'!$A$2:$AA$152,27,FALSE)</f>
        <v>1</v>
      </c>
      <c r="Q185" s="1">
        <v>0</v>
      </c>
      <c r="R185" s="1">
        <v>0</v>
      </c>
      <c r="S185" s="1">
        <v>0</v>
      </c>
      <c r="T185" s="1">
        <v>40.630381229110498</v>
      </c>
      <c r="U185" s="1">
        <v>-105.136836575747</v>
      </c>
      <c r="V185" s="1">
        <v>0</v>
      </c>
      <c r="W185" s="1" t="s">
        <v>483</v>
      </c>
      <c r="X185" s="1">
        <v>42.733333587646499</v>
      </c>
      <c r="Y185" s="1">
        <v>159</v>
      </c>
      <c r="Z185" s="1">
        <v>39</v>
      </c>
      <c r="AA185" s="1">
        <v>53</v>
      </c>
      <c r="AB185" s="1">
        <v>1547</v>
      </c>
      <c r="AC185" s="1">
        <v>1267757.84386051</v>
      </c>
      <c r="AD185" s="1">
        <v>46</v>
      </c>
    </row>
    <row r="186" spans="1:30">
      <c r="A186" s="1">
        <v>1849</v>
      </c>
      <c r="B186" s="1" t="s">
        <v>30</v>
      </c>
      <c r="C186" s="2" t="s">
        <v>31</v>
      </c>
      <c r="D186" s="1" t="s">
        <v>484</v>
      </c>
      <c r="E186" s="1"/>
      <c r="F186" s="1" t="s">
        <v>32</v>
      </c>
      <c r="G186" s="1" t="s">
        <v>485</v>
      </c>
      <c r="H186" s="1" t="s">
        <v>486</v>
      </c>
      <c r="I186" s="1"/>
      <c r="J186" s="1" t="s">
        <v>472</v>
      </c>
      <c r="K186" s="1" t="s">
        <v>366</v>
      </c>
      <c r="L186" s="1" t="s">
        <v>473</v>
      </c>
      <c r="M186" s="1" t="s">
        <v>474</v>
      </c>
      <c r="N186" s="1">
        <v>1</v>
      </c>
      <c r="O186" s="1" t="str">
        <f t="shared" si="2"/>
        <v>1</v>
      </c>
      <c r="P186" s="1">
        <f>VLOOKUP(A186,'[1]LEPUS ALL locations_Winter_only'!$A$2:$AA$152,27,FALSE)</f>
        <v>2</v>
      </c>
      <c r="Q186" s="1">
        <v>0</v>
      </c>
      <c r="R186" s="1">
        <v>0</v>
      </c>
      <c r="S186" s="1">
        <v>0</v>
      </c>
      <c r="T186" s="1">
        <v>44.977536690865598</v>
      </c>
      <c r="U186" s="1">
        <v>-110.698348710624</v>
      </c>
      <c r="V186" s="1">
        <v>0</v>
      </c>
      <c r="W186" s="1" t="s">
        <v>487</v>
      </c>
      <c r="X186" s="1">
        <v>137.53334045410199</v>
      </c>
      <c r="Y186" s="1">
        <v>147</v>
      </c>
      <c r="Z186" s="1">
        <v>37</v>
      </c>
      <c r="AA186" s="1">
        <v>28</v>
      </c>
      <c r="AB186" s="1">
        <v>1900</v>
      </c>
      <c r="AC186" s="1">
        <v>934771.214439378</v>
      </c>
      <c r="AD186" s="1">
        <v>25</v>
      </c>
    </row>
    <row r="187" spans="1:30">
      <c r="A187" s="1">
        <v>75</v>
      </c>
      <c r="B187" s="1" t="s">
        <v>30</v>
      </c>
      <c r="C187" s="2" t="s">
        <v>31</v>
      </c>
      <c r="D187" s="1" t="s">
        <v>65</v>
      </c>
      <c r="E187" s="1" t="s">
        <v>31</v>
      </c>
      <c r="F187" s="1" t="s">
        <v>32</v>
      </c>
      <c r="G187" s="1"/>
      <c r="H187" s="1" t="s">
        <v>492</v>
      </c>
      <c r="I187" s="1"/>
      <c r="J187" s="1" t="s">
        <v>493</v>
      </c>
      <c r="K187" s="1" t="s">
        <v>494</v>
      </c>
      <c r="L187" s="1" t="s">
        <v>473</v>
      </c>
      <c r="M187" s="1" t="s">
        <v>474</v>
      </c>
      <c r="N187" s="1">
        <v>1</v>
      </c>
      <c r="O187" s="1" t="str">
        <f t="shared" si="2"/>
        <v>1</v>
      </c>
      <c r="P187" s="1">
        <f>VLOOKUP(A187,'[1]LEPUS ALL locations_Winter_only'!$A$2:$AA$152,27,FALSE)</f>
        <v>1</v>
      </c>
      <c r="Q187" s="1">
        <v>0</v>
      </c>
      <c r="R187" s="1">
        <v>0</v>
      </c>
      <c r="S187" s="1">
        <v>0</v>
      </c>
      <c r="T187" s="1">
        <v>41.666627894062103</v>
      </c>
      <c r="U187" s="1">
        <v>-108.917336969326</v>
      </c>
      <c r="V187" s="1">
        <v>0</v>
      </c>
      <c r="W187" s="1" t="s">
        <v>495</v>
      </c>
      <c r="X187" s="1">
        <v>69.933334350585895</v>
      </c>
      <c r="Y187" s="1">
        <v>157</v>
      </c>
      <c r="Z187" s="1">
        <v>36</v>
      </c>
      <c r="AA187" s="1">
        <v>36</v>
      </c>
      <c r="AB187" s="1">
        <v>1975</v>
      </c>
      <c r="AC187" s="1">
        <v>1161185.74702703</v>
      </c>
      <c r="AD187" s="1">
        <v>19</v>
      </c>
    </row>
    <row r="188" spans="1:30">
      <c r="A188" s="1">
        <v>978</v>
      </c>
      <c r="B188" s="1" t="s">
        <v>30</v>
      </c>
      <c r="C188" s="2" t="s">
        <v>31</v>
      </c>
      <c r="D188" s="1"/>
      <c r="E188" s="1"/>
      <c r="F188" s="1" t="s">
        <v>32</v>
      </c>
      <c r="G188" s="1" t="s">
        <v>363</v>
      </c>
      <c r="H188" s="1" t="s">
        <v>496</v>
      </c>
      <c r="I188" s="1"/>
      <c r="J188" s="1" t="s">
        <v>250</v>
      </c>
      <c r="K188" s="1" t="s">
        <v>366</v>
      </c>
      <c r="L188" s="1" t="s">
        <v>497</v>
      </c>
      <c r="M188" s="1">
        <v>1904</v>
      </c>
      <c r="N188" s="1">
        <v>1</v>
      </c>
      <c r="O188" s="1" t="str">
        <f t="shared" si="2"/>
        <v>1</v>
      </c>
      <c r="P188" s="1">
        <f>VLOOKUP(A188,'[1]LEPUS ALL locations_Winter_only'!$A$2:$AA$152,27,FALSE)</f>
        <v>2</v>
      </c>
      <c r="Q188" s="1">
        <v>3</v>
      </c>
      <c r="R188" s="1">
        <v>2</v>
      </c>
      <c r="S188" s="1">
        <v>0</v>
      </c>
      <c r="T188" s="1">
        <v>38.007058999673198</v>
      </c>
      <c r="U188" s="1">
        <v>-119.01225900005301</v>
      </c>
      <c r="V188" s="1">
        <v>5</v>
      </c>
      <c r="W188" s="1"/>
      <c r="X188" s="1">
        <v>14.4666662216187</v>
      </c>
      <c r="Y188" s="1">
        <v>162</v>
      </c>
      <c r="Z188" s="1">
        <v>45</v>
      </c>
      <c r="AA188" s="1">
        <v>52</v>
      </c>
      <c r="AB188" s="1">
        <v>1947</v>
      </c>
      <c r="AC188" s="1">
        <v>234460.281772071</v>
      </c>
      <c r="AD188" s="1">
        <v>5</v>
      </c>
    </row>
    <row r="189" spans="1:30">
      <c r="A189" s="1">
        <v>1229</v>
      </c>
      <c r="B189" s="1" t="s">
        <v>30</v>
      </c>
      <c r="C189" s="2" t="s">
        <v>31</v>
      </c>
      <c r="D189" s="1"/>
      <c r="E189" s="1"/>
      <c r="F189" s="1" t="s">
        <v>32</v>
      </c>
      <c r="G189" s="1" t="s">
        <v>498</v>
      </c>
      <c r="H189" s="1" t="s">
        <v>499</v>
      </c>
      <c r="I189" s="1"/>
      <c r="J189" s="1" t="s">
        <v>250</v>
      </c>
      <c r="K189" s="1" t="s">
        <v>366</v>
      </c>
      <c r="L189" s="1" t="s">
        <v>500</v>
      </c>
      <c r="M189" s="1">
        <v>1916</v>
      </c>
      <c r="N189" s="1">
        <v>1</v>
      </c>
      <c r="O189" s="1" t="str">
        <f t="shared" si="2"/>
        <v>1</v>
      </c>
      <c r="P189" s="1">
        <f>VLOOKUP(A189,'[1]LEPUS ALL locations_Winter_only'!$A$2:$AA$152,27,FALSE)</f>
        <v>1</v>
      </c>
      <c r="Q189" s="1">
        <v>1</v>
      </c>
      <c r="R189" s="1">
        <v>1</v>
      </c>
      <c r="S189" s="1">
        <v>0</v>
      </c>
      <c r="T189" s="1">
        <v>42.142710999712897</v>
      </c>
      <c r="U189" s="1">
        <v>-111.128806000097</v>
      </c>
      <c r="V189" s="1">
        <v>2</v>
      </c>
      <c r="W189" s="1"/>
      <c r="X189" s="1">
        <v>112.533332824707</v>
      </c>
      <c r="Y189" s="1">
        <v>168</v>
      </c>
      <c r="Z189" s="1">
        <v>38</v>
      </c>
      <c r="AA189" s="1">
        <v>16</v>
      </c>
      <c r="AB189" s="1">
        <v>1840</v>
      </c>
      <c r="AC189" s="1">
        <v>1005289.14626919</v>
      </c>
      <c r="AD189" s="1">
        <v>19</v>
      </c>
    </row>
    <row r="190" spans="1:30">
      <c r="A190" s="1">
        <v>1230</v>
      </c>
      <c r="B190" s="1" t="s">
        <v>30</v>
      </c>
      <c r="C190" s="2" t="s">
        <v>31</v>
      </c>
      <c r="D190" s="1"/>
      <c r="E190" s="1"/>
      <c r="F190" s="1" t="s">
        <v>32</v>
      </c>
      <c r="G190" s="1" t="s">
        <v>498</v>
      </c>
      <c r="H190" s="1" t="s">
        <v>501</v>
      </c>
      <c r="I190" s="1"/>
      <c r="J190" s="1" t="s">
        <v>250</v>
      </c>
      <c r="K190" s="1" t="s">
        <v>366</v>
      </c>
      <c r="L190" s="1" t="s">
        <v>502</v>
      </c>
      <c r="M190" s="1">
        <v>1916</v>
      </c>
      <c r="N190" s="1">
        <v>1</v>
      </c>
      <c r="O190" s="1" t="str">
        <f t="shared" si="2"/>
        <v>1</v>
      </c>
      <c r="P190" s="1">
        <f>VLOOKUP(A190,'[1]LEPUS ALL locations_Winter_only'!$A$2:$AA$152,27,FALSE)</f>
        <v>1</v>
      </c>
      <c r="Q190" s="1">
        <v>2</v>
      </c>
      <c r="R190" s="1">
        <v>1</v>
      </c>
      <c r="S190" s="1">
        <v>0</v>
      </c>
      <c r="T190" s="1">
        <v>42.142710999712897</v>
      </c>
      <c r="U190" s="1">
        <v>-111.128806000097</v>
      </c>
      <c r="V190" s="1">
        <v>3</v>
      </c>
      <c r="W190" s="1"/>
      <c r="X190" s="1">
        <v>112.533332824707</v>
      </c>
      <c r="Y190" s="1">
        <v>168</v>
      </c>
      <c r="Z190" s="1">
        <v>38</v>
      </c>
      <c r="AA190" s="1">
        <v>16</v>
      </c>
      <c r="AB190" s="1">
        <v>1840</v>
      </c>
      <c r="AC190" s="1">
        <v>1005289.14626919</v>
      </c>
      <c r="AD190" s="1">
        <v>19</v>
      </c>
    </row>
    <row r="191" spans="1:30">
      <c r="A191" s="1">
        <v>1850</v>
      </c>
      <c r="B191" s="1" t="s">
        <v>30</v>
      </c>
      <c r="C191" s="2" t="s">
        <v>31</v>
      </c>
      <c r="D191" s="1" t="s">
        <v>484</v>
      </c>
      <c r="E191" s="1"/>
      <c r="F191" s="1" t="s">
        <v>32</v>
      </c>
      <c r="G191" s="1" t="s">
        <v>503</v>
      </c>
      <c r="H191" s="1" t="s">
        <v>504</v>
      </c>
      <c r="I191" s="1"/>
      <c r="J191" s="1" t="s">
        <v>472</v>
      </c>
      <c r="K191" s="1" t="s">
        <v>366</v>
      </c>
      <c r="L191" s="1" t="s">
        <v>505</v>
      </c>
      <c r="M191" s="1" t="s">
        <v>474</v>
      </c>
      <c r="N191" s="1">
        <v>1</v>
      </c>
      <c r="O191" s="1" t="str">
        <f t="shared" si="2"/>
        <v>1</v>
      </c>
      <c r="P191" s="1">
        <f>VLOOKUP(A191,'[1]LEPUS ALL locations_Winter_only'!$A$2:$AA$152,27,FALSE)</f>
        <v>1</v>
      </c>
      <c r="Q191" s="1">
        <v>0</v>
      </c>
      <c r="R191" s="1">
        <v>0</v>
      </c>
      <c r="S191" s="1">
        <v>0</v>
      </c>
      <c r="T191" s="1">
        <v>39.870587680976797</v>
      </c>
      <c r="U191" s="1">
        <v>-94.751798753209897</v>
      </c>
      <c r="V191" s="1">
        <v>0</v>
      </c>
      <c r="W191" s="1" t="s">
        <v>506</v>
      </c>
      <c r="X191" s="1">
        <v>29.8666667938232</v>
      </c>
      <c r="Y191" s="1">
        <v>124</v>
      </c>
      <c r="Z191" s="1">
        <v>29</v>
      </c>
      <c r="AA191" s="1">
        <v>47</v>
      </c>
      <c r="AB191" s="1">
        <v>285</v>
      </c>
      <c r="AC191" s="1">
        <v>993975.50920608698</v>
      </c>
      <c r="AD191" s="1">
        <v>30</v>
      </c>
    </row>
    <row r="192" spans="1:30">
      <c r="A192" s="1">
        <v>447</v>
      </c>
      <c r="B192" s="1" t="s">
        <v>30</v>
      </c>
      <c r="C192" s="2" t="s">
        <v>31</v>
      </c>
      <c r="D192" s="1" t="s">
        <v>484</v>
      </c>
      <c r="E192" s="1" t="s">
        <v>31</v>
      </c>
      <c r="F192" s="1" t="s">
        <v>32</v>
      </c>
      <c r="G192" s="1"/>
      <c r="H192" s="1" t="s">
        <v>507</v>
      </c>
      <c r="I192" s="1"/>
      <c r="J192" s="1" t="s">
        <v>8</v>
      </c>
      <c r="K192" s="1" t="s">
        <v>494</v>
      </c>
      <c r="L192" s="1" t="s">
        <v>508</v>
      </c>
      <c r="M192" s="1">
        <v>1967</v>
      </c>
      <c r="N192" s="1">
        <v>1</v>
      </c>
      <c r="O192" s="1" t="str">
        <f t="shared" si="2"/>
        <v>1</v>
      </c>
      <c r="P192" s="1">
        <f>VLOOKUP(A192,'[1]LEPUS ALL locations_Winter_only'!$A$2:$AA$152,27,FALSE)</f>
        <v>1</v>
      </c>
      <c r="Q192" s="1">
        <v>0</v>
      </c>
      <c r="R192" s="1">
        <v>0</v>
      </c>
      <c r="S192" s="1">
        <v>1</v>
      </c>
      <c r="T192" s="1">
        <v>40.349986229980601</v>
      </c>
      <c r="U192" s="1">
        <v>-94.866919773128998</v>
      </c>
      <c r="V192" s="1">
        <v>1</v>
      </c>
      <c r="W192" s="1" t="s">
        <v>509</v>
      </c>
      <c r="X192" s="1">
        <v>39.733333587646499</v>
      </c>
      <c r="Y192" s="1">
        <v>128</v>
      </c>
      <c r="Z192" s="1">
        <v>30</v>
      </c>
      <c r="AA192" s="1">
        <v>48</v>
      </c>
      <c r="AB192" s="1">
        <v>344</v>
      </c>
      <c r="AC192" s="1">
        <v>978087.15069273603</v>
      </c>
      <c r="AD192" s="1">
        <v>54</v>
      </c>
    </row>
    <row r="193" spans="1:30">
      <c r="A193" s="1">
        <v>1989</v>
      </c>
      <c r="B193" s="1" t="s">
        <v>30</v>
      </c>
      <c r="C193" s="2" t="s">
        <v>31</v>
      </c>
      <c r="D193" s="1"/>
      <c r="E193" s="1"/>
      <c r="F193" s="1" t="s">
        <v>32</v>
      </c>
      <c r="G193" s="1" t="s">
        <v>510</v>
      </c>
      <c r="H193" s="1" t="s">
        <v>511</v>
      </c>
      <c r="I193" s="1"/>
      <c r="J193" s="1" t="s">
        <v>512</v>
      </c>
      <c r="K193" s="1" t="s">
        <v>366</v>
      </c>
      <c r="L193" s="1" t="s">
        <v>513</v>
      </c>
      <c r="M193" s="1">
        <v>2016</v>
      </c>
      <c r="N193" s="1">
        <v>2</v>
      </c>
      <c r="O193" s="1" t="str">
        <f t="shared" si="2"/>
        <v>3</v>
      </c>
      <c r="P193" s="1">
        <f>VLOOKUP(A193,'[1]LEPUS ALL locations_Winter_only'!$A$2:$AA$152,27,FALSE)</f>
        <v>4</v>
      </c>
      <c r="Q193" s="1">
        <v>0</v>
      </c>
      <c r="R193" s="1">
        <v>0</v>
      </c>
      <c r="S193" s="1">
        <v>1</v>
      </c>
      <c r="T193" s="1">
        <v>43.552500010367197</v>
      </c>
      <c r="U193" s="1">
        <v>-114.317327600189</v>
      </c>
      <c r="V193" s="1">
        <v>1</v>
      </c>
      <c r="W193" s="1"/>
      <c r="X193" s="1">
        <v>109.40000152587901</v>
      </c>
      <c r="Y193" s="1">
        <v>159</v>
      </c>
      <c r="Z193" s="1">
        <v>37</v>
      </c>
      <c r="AA193" s="1">
        <v>42</v>
      </c>
      <c r="AB193" s="1">
        <v>1660</v>
      </c>
      <c r="AC193" s="1">
        <v>739286.63829321403</v>
      </c>
      <c r="AD193" s="1">
        <v>42</v>
      </c>
    </row>
    <row r="194" spans="1:30">
      <c r="A194" s="1">
        <v>1928</v>
      </c>
      <c r="B194" s="1" t="s">
        <v>30</v>
      </c>
      <c r="C194" s="2" t="s">
        <v>31</v>
      </c>
      <c r="D194" s="1" t="s">
        <v>480</v>
      </c>
      <c r="E194" s="1"/>
      <c r="F194" s="1" t="s">
        <v>32</v>
      </c>
      <c r="G194" s="1" t="s">
        <v>514</v>
      </c>
      <c r="H194" s="1" t="s">
        <v>482</v>
      </c>
      <c r="I194" s="1"/>
      <c r="J194" s="1" t="s">
        <v>472</v>
      </c>
      <c r="K194" s="1" t="s">
        <v>366</v>
      </c>
      <c r="L194" s="1" t="s">
        <v>473</v>
      </c>
      <c r="M194" s="1" t="s">
        <v>474</v>
      </c>
      <c r="N194" s="1">
        <v>2</v>
      </c>
      <c r="O194" s="1" t="str">
        <f t="shared" si="2"/>
        <v>3</v>
      </c>
      <c r="P194" s="1">
        <f>VLOOKUP(A194,'[1]LEPUS ALL locations_Winter_only'!$A$2:$AA$152,27,FALSE)</f>
        <v>4</v>
      </c>
      <c r="Q194" s="1">
        <v>0</v>
      </c>
      <c r="R194" s="1">
        <v>0</v>
      </c>
      <c r="S194" s="1">
        <v>0</v>
      </c>
      <c r="T194" s="1">
        <v>38.3350088841527</v>
      </c>
      <c r="U194" s="1">
        <v>-104.74590613506</v>
      </c>
      <c r="V194" s="1">
        <v>0</v>
      </c>
      <c r="W194" s="1" t="s">
        <v>483</v>
      </c>
      <c r="X194" s="1">
        <v>15.5333337783813</v>
      </c>
      <c r="Y194" s="1">
        <v>172</v>
      </c>
      <c r="Z194" s="1">
        <v>41</v>
      </c>
      <c r="AA194" s="1">
        <v>56</v>
      </c>
      <c r="AB194" s="1">
        <v>1565</v>
      </c>
      <c r="AC194" s="1">
        <v>1099615.86188278</v>
      </c>
      <c r="AD194" s="1">
        <v>38</v>
      </c>
    </row>
    <row r="195" spans="1:30">
      <c r="A195" s="11">
        <v>1847</v>
      </c>
      <c r="B195" s="11" t="s">
        <v>30</v>
      </c>
      <c r="C195" s="12" t="s">
        <v>31</v>
      </c>
      <c r="D195" s="11" t="s">
        <v>484</v>
      </c>
      <c r="E195" s="11"/>
      <c r="F195" s="11" t="s">
        <v>32</v>
      </c>
      <c r="G195" s="11" t="s">
        <v>488</v>
      </c>
      <c r="H195" s="11" t="s">
        <v>489</v>
      </c>
      <c r="I195" s="11"/>
      <c r="J195" s="11" t="s">
        <v>472</v>
      </c>
      <c r="K195" s="11" t="s">
        <v>366</v>
      </c>
      <c r="L195" s="11" t="s">
        <v>490</v>
      </c>
      <c r="M195" s="11">
        <v>1960</v>
      </c>
      <c r="N195" s="11">
        <v>2</v>
      </c>
      <c r="O195" s="11" t="str">
        <f t="shared" si="2"/>
        <v>3</v>
      </c>
      <c r="P195" s="11">
        <f>VLOOKUP(A195,'[1]LEPUS ALL locations_Winter_only'!$A$2:$AA$152,27,FALSE)</f>
        <v>4</v>
      </c>
      <c r="Q195" s="11">
        <v>0</v>
      </c>
      <c r="R195" s="11">
        <v>0</v>
      </c>
      <c r="S195" s="11">
        <v>23</v>
      </c>
      <c r="T195" s="11">
        <v>38.224783508152399</v>
      </c>
      <c r="U195" s="11">
        <v>-106.700160360612</v>
      </c>
      <c r="V195" s="11">
        <v>23</v>
      </c>
      <c r="W195" s="11" t="s">
        <v>491</v>
      </c>
      <c r="X195" s="11">
        <v>130.19999694824199</v>
      </c>
      <c r="Y195" s="11">
        <v>161</v>
      </c>
      <c r="Z195" s="11">
        <v>40</v>
      </c>
      <c r="AA195" s="11">
        <v>20</v>
      </c>
      <c r="AB195" s="11">
        <v>3274</v>
      </c>
      <c r="AC195" s="11">
        <v>974316.75625812204</v>
      </c>
      <c r="AD195" s="11">
        <v>4</v>
      </c>
    </row>
    <row r="196" spans="1:30">
      <c r="A196" s="11">
        <v>1848</v>
      </c>
      <c r="B196" s="11" t="s">
        <v>30</v>
      </c>
      <c r="C196" s="12" t="s">
        <v>31</v>
      </c>
      <c r="D196" s="11" t="s">
        <v>484</v>
      </c>
      <c r="E196" s="11"/>
      <c r="F196" s="11" t="s">
        <v>32</v>
      </c>
      <c r="G196" s="11" t="s">
        <v>488</v>
      </c>
      <c r="H196" s="11" t="s">
        <v>489</v>
      </c>
      <c r="I196" s="11"/>
      <c r="J196" s="11" t="s">
        <v>472</v>
      </c>
      <c r="K196" s="11" t="s">
        <v>366</v>
      </c>
      <c r="L196" s="11" t="s">
        <v>490</v>
      </c>
      <c r="M196" s="11">
        <v>1960</v>
      </c>
      <c r="N196" s="11">
        <v>2</v>
      </c>
      <c r="O196" s="11" t="str">
        <f t="shared" si="2"/>
        <v>3</v>
      </c>
      <c r="P196" s="11">
        <f>VLOOKUP(A196,'[1]LEPUS ALL locations_Winter_only'!$A$2:$AA$152,27,FALSE)</f>
        <v>5</v>
      </c>
      <c r="Q196" s="11">
        <v>0</v>
      </c>
      <c r="R196" s="11">
        <v>0</v>
      </c>
      <c r="S196" s="11">
        <v>10</v>
      </c>
      <c r="T196" s="11">
        <v>38.211934419238098</v>
      </c>
      <c r="U196" s="11">
        <v>-106.69159430103601</v>
      </c>
      <c r="V196" s="11">
        <v>10</v>
      </c>
      <c r="W196" s="11" t="s">
        <v>491</v>
      </c>
      <c r="X196" s="11">
        <v>98.666664123535199</v>
      </c>
      <c r="Y196" s="11">
        <v>174</v>
      </c>
      <c r="Z196" s="11">
        <v>40</v>
      </c>
      <c r="AA196" s="11">
        <v>23</v>
      </c>
      <c r="AB196" s="11">
        <v>2970</v>
      </c>
      <c r="AC196" s="11">
        <v>973680.49028376699</v>
      </c>
      <c r="AD196" s="11">
        <v>4</v>
      </c>
    </row>
    <row r="197" spans="1:30">
      <c r="A197" s="1">
        <v>519</v>
      </c>
      <c r="B197" s="1" t="s">
        <v>30</v>
      </c>
      <c r="C197" s="2" t="s">
        <v>31</v>
      </c>
      <c r="D197" s="1" t="s">
        <v>65</v>
      </c>
      <c r="E197" s="1"/>
      <c r="F197" s="1" t="s">
        <v>32</v>
      </c>
      <c r="G197" s="1" t="s">
        <v>515</v>
      </c>
      <c r="H197" s="1" t="s">
        <v>516</v>
      </c>
      <c r="I197" s="1"/>
      <c r="J197" s="1" t="s">
        <v>517</v>
      </c>
      <c r="K197" s="1" t="s">
        <v>366</v>
      </c>
      <c r="L197" s="1" t="s">
        <v>518</v>
      </c>
      <c r="M197" s="1">
        <v>2014</v>
      </c>
      <c r="N197" s="1">
        <v>2</v>
      </c>
      <c r="O197" s="1" t="str">
        <f t="shared" si="2"/>
        <v>3</v>
      </c>
      <c r="P197" s="1">
        <f>VLOOKUP(A197,'[1]LEPUS ALL locations_Winter_only'!$A$2:$AA$152,27,FALSE)</f>
        <v>5</v>
      </c>
      <c r="Q197" s="1">
        <v>0</v>
      </c>
      <c r="R197" s="1">
        <v>0</v>
      </c>
      <c r="S197" s="1">
        <v>1</v>
      </c>
      <c r="T197" s="1">
        <v>37.114986000103897</v>
      </c>
      <c r="U197" s="1">
        <v>-113.41868900019701</v>
      </c>
      <c r="V197" s="1">
        <v>1</v>
      </c>
      <c r="W197" s="1" t="s">
        <v>519</v>
      </c>
      <c r="X197" s="1">
        <v>1.20000004768372</v>
      </c>
      <c r="Y197" s="1">
        <v>170</v>
      </c>
      <c r="Z197" s="1">
        <v>41</v>
      </c>
      <c r="AA197" s="1">
        <v>36</v>
      </c>
      <c r="AB197" s="1">
        <v>937</v>
      </c>
      <c r="AC197" s="1">
        <v>557593.08299178001</v>
      </c>
      <c r="AD197"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2020-04-01T15:31:11Z</dcterms:created>
  <dcterms:modified xsi:type="dcterms:W3CDTF">2020-04-01T15:34:40Z</dcterms:modified>
</cp:coreProperties>
</file>