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0" yWindow="120" windowWidth="5940" windowHeight="3323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1" i="1"/>
  <c r="C42" s="1"/>
  <c r="C43" s="1"/>
  <c r="C44" s="1"/>
  <c r="C45" s="1"/>
  <c r="C46" s="1"/>
  <c r="C47" s="1"/>
  <c r="C48" s="1"/>
  <c r="C49" s="1"/>
  <c r="C50" s="1"/>
  <c r="C32"/>
  <c r="C33" s="1"/>
  <c r="C34" s="1"/>
  <c r="C35" s="1"/>
  <c r="C36" s="1"/>
  <c r="C37" s="1"/>
  <c r="C38" s="1"/>
  <c r="C39" s="1"/>
  <c r="C40" s="1"/>
  <c r="C31"/>
  <c r="F19"/>
  <c r="G19" s="1"/>
  <c r="G20" s="1"/>
  <c r="G21" s="1"/>
  <c r="G22" s="1"/>
  <c r="I19"/>
  <c r="H26"/>
  <c r="H25"/>
  <c r="H24"/>
  <c r="H23"/>
  <c r="H22"/>
  <c r="H21"/>
  <c r="H20"/>
  <c r="H19"/>
  <c r="F22"/>
  <c r="F21"/>
  <c r="F20"/>
  <c r="E19"/>
  <c r="E20" s="1"/>
  <c r="D20"/>
  <c r="D19"/>
  <c r="C19"/>
  <c r="B19"/>
  <c r="C12"/>
  <c r="C13" s="1"/>
  <c r="C14" s="1"/>
  <c r="C15" s="1"/>
  <c r="C11"/>
  <c r="C4"/>
  <c r="C5" s="1"/>
  <c r="C6" s="1"/>
  <c r="C7" s="1"/>
  <c r="C3"/>
  <c r="I20" l="1"/>
  <c r="I21" s="1"/>
  <c r="I22" s="1"/>
  <c r="I23" s="1"/>
  <c r="I24" s="1"/>
  <c r="I25" s="1"/>
  <c r="I26" s="1"/>
</calcChain>
</file>

<file path=xl/sharedStrings.xml><?xml version="1.0" encoding="utf-8"?>
<sst xmlns="http://schemas.openxmlformats.org/spreadsheetml/2006/main" count="27" uniqueCount="17">
  <si>
    <t>Problem 1</t>
  </si>
  <si>
    <t>x</t>
  </si>
  <si>
    <t>y</t>
  </si>
  <si>
    <t>Problem 2</t>
  </si>
  <si>
    <t>Problem 7</t>
  </si>
  <si>
    <t>n=1</t>
  </si>
  <si>
    <t>n=2</t>
  </si>
  <si>
    <t>n=4</t>
  </si>
  <si>
    <t>n=8</t>
  </si>
  <si>
    <t>Problem 15</t>
  </si>
  <si>
    <t>t (min)</t>
  </si>
  <si>
    <t>T (degrees)</t>
  </si>
  <si>
    <t>part a</t>
  </si>
  <si>
    <t>part b</t>
  </si>
  <si>
    <t>TJ Wiegman</t>
  </si>
  <si>
    <t>MTH333</t>
  </si>
  <si>
    <t>Botts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</si>
</sst>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/>
    <xf numFmtId="164" fontId="0" fillId="0" borderId="2" xfId="1" applyNumberFormat="1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0" xfId="1" applyNumberFormat="1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2" borderId="4" xfId="1" applyNumberFormat="1" applyFont="1" applyFill="1" applyBorder="1"/>
    <xf numFmtId="164" fontId="0" fillId="2" borderId="6" xfId="1" applyNumberFormat="1" applyFont="1" applyFill="1" applyBorder="1"/>
    <xf numFmtId="0" fontId="0" fillId="2" borderId="3" xfId="0" applyFill="1" applyBorder="1"/>
    <xf numFmtId="0" fontId="0" fillId="2" borderId="5" xfId="0" applyFill="1" applyBorder="1"/>
    <xf numFmtId="14" fontId="0" fillId="0" borderId="5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>
      <selection activeCell="F8" sqref="F8"/>
    </sheetView>
  </sheetViews>
  <sheetFormatPr defaultRowHeight="14.25"/>
  <cols>
    <col min="1" max="1" width="18.1328125" style="4" customWidth="1"/>
    <col min="3" max="3" width="10.19921875" style="8" bestFit="1" customWidth="1"/>
  </cols>
  <sheetData>
    <row r="1" spans="1:7">
      <c r="A1" s="1" t="s">
        <v>0</v>
      </c>
      <c r="B1" s="12" t="s">
        <v>1</v>
      </c>
      <c r="C1" s="5" t="s">
        <v>2</v>
      </c>
      <c r="F1" s="12" t="s">
        <v>14</v>
      </c>
      <c r="G1" s="9"/>
    </row>
    <row r="2" spans="1:7">
      <c r="A2" s="2"/>
      <c r="B2" s="13">
        <v>0</v>
      </c>
      <c r="C2" s="6">
        <v>4</v>
      </c>
      <c r="F2" s="13" t="s">
        <v>16</v>
      </c>
      <c r="G2" s="10"/>
    </row>
    <row r="3" spans="1:7">
      <c r="A3" s="2"/>
      <c r="B3" s="17">
        <v>0.1</v>
      </c>
      <c r="C3" s="15">
        <f>(-B2/C2)*(B3-B2)+C2</f>
        <v>4</v>
      </c>
      <c r="F3" s="13" t="s">
        <v>15</v>
      </c>
      <c r="G3" s="10"/>
    </row>
    <row r="4" spans="1:7">
      <c r="A4" s="2"/>
      <c r="B4" s="17">
        <v>0.2</v>
      </c>
      <c r="C4" s="15">
        <f t="shared" ref="C4:C7" si="0">(-B3/C3)*(B4-B3)+C3</f>
        <v>3.9975000000000001</v>
      </c>
      <c r="F4" s="19">
        <v>42769</v>
      </c>
      <c r="G4" s="11"/>
    </row>
    <row r="5" spans="1:7">
      <c r="A5" s="2"/>
      <c r="B5" s="17">
        <v>0.3</v>
      </c>
      <c r="C5" s="15">
        <f t="shared" si="0"/>
        <v>3.9924968730456536</v>
      </c>
    </row>
    <row r="6" spans="1:7">
      <c r="A6" s="2"/>
      <c r="B6" s="17">
        <v>0.4</v>
      </c>
      <c r="C6" s="15">
        <f t="shared" si="0"/>
        <v>3.9849827782438423</v>
      </c>
    </row>
    <row r="7" spans="1:7">
      <c r="A7" s="3"/>
      <c r="B7" s="18">
        <v>0.5</v>
      </c>
      <c r="C7" s="16">
        <f t="shared" si="0"/>
        <v>3.9749450937102022</v>
      </c>
    </row>
    <row r="9" spans="1:7">
      <c r="A9" s="1" t="s">
        <v>3</v>
      </c>
      <c r="B9" s="12" t="s">
        <v>1</v>
      </c>
      <c r="C9" s="5" t="s">
        <v>2</v>
      </c>
    </row>
    <row r="10" spans="1:7">
      <c r="A10" s="2"/>
      <c r="B10" s="13">
        <v>0</v>
      </c>
      <c r="C10" s="6">
        <v>3</v>
      </c>
    </row>
    <row r="11" spans="1:7">
      <c r="A11" s="2"/>
      <c r="B11" s="17">
        <v>0.1</v>
      </c>
      <c r="C11" s="15">
        <f>(C10*(2-C10))*(B11-B10)+C10</f>
        <v>2.7</v>
      </c>
    </row>
    <row r="12" spans="1:7">
      <c r="A12" s="2"/>
      <c r="B12" s="17">
        <v>0.2</v>
      </c>
      <c r="C12" s="15">
        <f t="shared" ref="C12:C15" si="1">(C11*(2-C11))*(B12-B11)+C11</f>
        <v>2.5110000000000001</v>
      </c>
    </row>
    <row r="13" spans="1:7">
      <c r="A13" s="2"/>
      <c r="B13" s="17">
        <v>0.3</v>
      </c>
      <c r="C13" s="15">
        <f t="shared" si="1"/>
        <v>2.3826879000000001</v>
      </c>
    </row>
    <row r="14" spans="1:7">
      <c r="A14" s="2"/>
      <c r="B14" s="17">
        <v>0.4</v>
      </c>
      <c r="C14" s="15">
        <f t="shared" si="1"/>
        <v>2.2915053171193591</v>
      </c>
    </row>
    <row r="15" spans="1:7">
      <c r="A15" s="3"/>
      <c r="B15" s="18">
        <v>0.5</v>
      </c>
      <c r="C15" s="16">
        <f t="shared" si="1"/>
        <v>2.2247067187046015</v>
      </c>
    </row>
    <row r="17" spans="1:9">
      <c r="A17" s="1" t="s">
        <v>4</v>
      </c>
      <c r="B17" s="12" t="s">
        <v>1</v>
      </c>
      <c r="C17" s="5" t="s">
        <v>2</v>
      </c>
      <c r="D17" s="12" t="s">
        <v>1</v>
      </c>
      <c r="E17" s="9" t="s">
        <v>2</v>
      </c>
      <c r="F17" s="12" t="s">
        <v>1</v>
      </c>
      <c r="G17" s="9" t="s">
        <v>2</v>
      </c>
      <c r="H17" s="12" t="s">
        <v>1</v>
      </c>
      <c r="I17" s="9" t="s">
        <v>2</v>
      </c>
    </row>
    <row r="18" spans="1:9">
      <c r="A18" s="2"/>
      <c r="B18" s="13">
        <v>0</v>
      </c>
      <c r="C18" s="6">
        <v>0</v>
      </c>
      <c r="D18" s="13">
        <v>0</v>
      </c>
      <c r="E18" s="10">
        <v>0</v>
      </c>
      <c r="F18" s="13">
        <v>0</v>
      </c>
      <c r="G18" s="10">
        <v>0</v>
      </c>
      <c r="H18" s="13">
        <v>0</v>
      </c>
      <c r="I18" s="10">
        <v>0</v>
      </c>
    </row>
    <row r="19" spans="1:9">
      <c r="A19" s="2"/>
      <c r="B19" s="13">
        <f>PI()</f>
        <v>3.1415926535897931</v>
      </c>
      <c r="C19" s="15">
        <f>(1-SIN(C18))*(B19-B18)+C18</f>
        <v>3.1415926535897931</v>
      </c>
      <c r="D19" s="13">
        <f>PI()/2</f>
        <v>1.5707963267948966</v>
      </c>
      <c r="E19" s="6">
        <f t="shared" ref="E19:I26" si="2">(1-SIN(E18))*(D19-D18)+E18</f>
        <v>1.5707963267948966</v>
      </c>
      <c r="F19" s="13">
        <f>1*PI()/4</f>
        <v>0.78539816339744828</v>
      </c>
      <c r="G19" s="6">
        <f t="shared" si="2"/>
        <v>0.78539816339744828</v>
      </c>
      <c r="H19" s="13">
        <f>1*(PI()/8)</f>
        <v>0.39269908169872414</v>
      </c>
      <c r="I19" s="6">
        <f t="shared" si="2"/>
        <v>0.39269908169872414</v>
      </c>
    </row>
    <row r="20" spans="1:9">
      <c r="A20" s="2"/>
      <c r="B20" s="13"/>
      <c r="C20" s="6"/>
      <c r="D20" s="13">
        <f>PI()</f>
        <v>3.1415926535897931</v>
      </c>
      <c r="E20" s="15">
        <f t="shared" si="2"/>
        <v>1.5707963267948966</v>
      </c>
      <c r="F20" s="13">
        <f>2*(PI()/4)</f>
        <v>1.5707963267948966</v>
      </c>
      <c r="G20" s="6">
        <f t="shared" si="2"/>
        <v>1.0154359595251008</v>
      </c>
      <c r="H20" s="13">
        <f>2*(PI()/8)</f>
        <v>0.78539816339744828</v>
      </c>
      <c r="I20" s="6">
        <f t="shared" si="2"/>
        <v>0.63511873092636173</v>
      </c>
    </row>
    <row r="21" spans="1:9">
      <c r="A21" s="2"/>
      <c r="B21" s="13"/>
      <c r="C21" s="6"/>
      <c r="D21" s="13"/>
      <c r="E21" s="10"/>
      <c r="F21" s="13">
        <f>3*(PI()/4)</f>
        <v>2.3561944901923448</v>
      </c>
      <c r="G21" s="6">
        <f t="shared" si="2"/>
        <v>1.1334730631101353</v>
      </c>
      <c r="H21" s="13">
        <f>3*(PI()/8)</f>
        <v>1.1780972450961724</v>
      </c>
      <c r="I21" s="6">
        <f t="shared" si="2"/>
        <v>0.79484001220408218</v>
      </c>
    </row>
    <row r="22" spans="1:9">
      <c r="A22" s="2"/>
      <c r="B22" s="13"/>
      <c r="C22" s="6"/>
      <c r="D22" s="13"/>
      <c r="E22" s="10"/>
      <c r="F22" s="13">
        <f>PI()</f>
        <v>3.1415926535897931</v>
      </c>
      <c r="G22" s="15">
        <f t="shared" si="2"/>
        <v>1.2073880244620072</v>
      </c>
      <c r="H22" s="13">
        <f>4*(PI()/8)</f>
        <v>1.5707963267948966</v>
      </c>
      <c r="I22" s="6">
        <f t="shared" si="2"/>
        <v>0.90724951220760264</v>
      </c>
    </row>
    <row r="23" spans="1:9">
      <c r="A23" s="2"/>
      <c r="B23" s="13"/>
      <c r="C23" s="6"/>
      <c r="D23" s="13"/>
      <c r="E23" s="10"/>
      <c r="F23" s="13"/>
      <c r="G23" s="10"/>
      <c r="H23" s="13">
        <f>5*(PI()/8)</f>
        <v>1.9634954084936207</v>
      </c>
      <c r="I23" s="6">
        <f t="shared" si="2"/>
        <v>0.99057528763567282</v>
      </c>
    </row>
    <row r="24" spans="1:9">
      <c r="A24" s="2"/>
      <c r="B24" s="13"/>
      <c r="C24" s="6"/>
      <c r="D24" s="13"/>
      <c r="E24" s="10"/>
      <c r="F24" s="13"/>
      <c r="G24" s="10"/>
      <c r="H24" s="13">
        <f>6*(PI()/8)</f>
        <v>2.3561944901923448</v>
      </c>
      <c r="I24" s="6">
        <f t="shared" si="2"/>
        <v>1.0548438323666514</v>
      </c>
    </row>
    <row r="25" spans="1:9">
      <c r="A25" s="2"/>
      <c r="B25" s="13"/>
      <c r="C25" s="6"/>
      <c r="D25" s="13"/>
      <c r="E25" s="10"/>
      <c r="F25" s="13"/>
      <c r="G25" s="10"/>
      <c r="H25" s="13">
        <f>7*(PI()/8)</f>
        <v>2.748893571891069</v>
      </c>
      <c r="I25" s="6">
        <f t="shared" si="2"/>
        <v>1.105964145764593</v>
      </c>
    </row>
    <row r="26" spans="1:9">
      <c r="A26" s="2"/>
      <c r="B26" s="13"/>
      <c r="C26" s="6"/>
      <c r="D26" s="13"/>
      <c r="E26" s="10"/>
      <c r="F26" s="13"/>
      <c r="G26" s="10"/>
      <c r="H26" s="13">
        <f>8*(PI()/8)</f>
        <v>3.1415926535897931</v>
      </c>
      <c r="I26" s="15">
        <f t="shared" si="2"/>
        <v>1.1476307722710828</v>
      </c>
    </row>
    <row r="27" spans="1:9">
      <c r="A27" s="3"/>
      <c r="B27" s="14" t="s">
        <v>5</v>
      </c>
      <c r="C27" s="7"/>
      <c r="D27" s="14" t="s">
        <v>6</v>
      </c>
      <c r="E27" s="11"/>
      <c r="F27" s="14" t="s">
        <v>7</v>
      </c>
      <c r="G27" s="11"/>
      <c r="H27" s="14" t="s">
        <v>8</v>
      </c>
      <c r="I27" s="11"/>
    </row>
    <row r="29" spans="1:9">
      <c r="A29" s="1" t="s">
        <v>9</v>
      </c>
      <c r="B29" s="12" t="s">
        <v>10</v>
      </c>
      <c r="C29" s="5" t="s">
        <v>11</v>
      </c>
    </row>
    <row r="30" spans="1:9">
      <c r="A30" s="2"/>
      <c r="B30" s="13">
        <v>0</v>
      </c>
      <c r="C30" s="6">
        <v>100</v>
      </c>
    </row>
    <row r="31" spans="1:9">
      <c r="A31" s="2"/>
      <c r="B31" s="13">
        <v>0.1</v>
      </c>
      <c r="C31" s="6">
        <f>(70-C30)*(B31-B30)+C30</f>
        <v>97</v>
      </c>
    </row>
    <row r="32" spans="1:9">
      <c r="A32" s="2"/>
      <c r="B32" s="13">
        <v>0.2</v>
      </c>
      <c r="C32" s="6">
        <f t="shared" ref="C32:C50" si="3">(70-C31)*(B32-B31)+C31</f>
        <v>94.3</v>
      </c>
    </row>
    <row r="33" spans="1:3">
      <c r="A33" s="2"/>
      <c r="B33" s="13">
        <v>0.3</v>
      </c>
      <c r="C33" s="6">
        <f t="shared" si="3"/>
        <v>91.87</v>
      </c>
    </row>
    <row r="34" spans="1:3">
      <c r="A34" s="2"/>
      <c r="B34" s="13">
        <v>0.4</v>
      </c>
      <c r="C34" s="6">
        <f t="shared" si="3"/>
        <v>89.683000000000007</v>
      </c>
    </row>
    <row r="35" spans="1:3">
      <c r="A35" s="2"/>
      <c r="B35" s="13">
        <v>0.5</v>
      </c>
      <c r="C35" s="6">
        <f t="shared" si="3"/>
        <v>87.714700000000008</v>
      </c>
    </row>
    <row r="36" spans="1:3">
      <c r="A36" s="2"/>
      <c r="B36" s="13">
        <v>0.6</v>
      </c>
      <c r="C36" s="6">
        <f t="shared" si="3"/>
        <v>85.943230000000014</v>
      </c>
    </row>
    <row r="37" spans="1:3">
      <c r="A37" s="2"/>
      <c r="B37" s="13">
        <v>0.7</v>
      </c>
      <c r="C37" s="6">
        <f t="shared" si="3"/>
        <v>84.348907000000011</v>
      </c>
    </row>
    <row r="38" spans="1:3">
      <c r="A38" s="2"/>
      <c r="B38" s="13">
        <v>0.8</v>
      </c>
      <c r="C38" s="6">
        <f t="shared" si="3"/>
        <v>82.914016300000014</v>
      </c>
    </row>
    <row r="39" spans="1:3">
      <c r="A39" s="2"/>
      <c r="B39" s="13">
        <v>0.9</v>
      </c>
      <c r="C39" s="6">
        <f t="shared" si="3"/>
        <v>81.622614670000019</v>
      </c>
    </row>
    <row r="40" spans="1:3">
      <c r="A40" s="2" t="s">
        <v>12</v>
      </c>
      <c r="B40" s="13">
        <v>1</v>
      </c>
      <c r="C40" s="15">
        <f t="shared" si="3"/>
        <v>80.460353203000011</v>
      </c>
    </row>
    <row r="41" spans="1:3">
      <c r="A41" s="2"/>
      <c r="B41" s="13">
        <v>1.1000000000000001</v>
      </c>
      <c r="C41" s="6">
        <f t="shared" si="3"/>
        <v>79.414317882700004</v>
      </c>
    </row>
    <row r="42" spans="1:3">
      <c r="A42" s="2"/>
      <c r="B42" s="13">
        <v>1.2</v>
      </c>
      <c r="C42" s="6">
        <f t="shared" si="3"/>
        <v>78.47288609443001</v>
      </c>
    </row>
    <row r="43" spans="1:3">
      <c r="A43" s="2"/>
      <c r="B43" s="13">
        <v>1.3</v>
      </c>
      <c r="C43" s="6">
        <f t="shared" si="3"/>
        <v>77.625597484987011</v>
      </c>
    </row>
    <row r="44" spans="1:3">
      <c r="A44" s="2"/>
      <c r="B44" s="13">
        <v>1.4</v>
      </c>
      <c r="C44" s="6">
        <f t="shared" si="3"/>
        <v>76.863037736488309</v>
      </c>
    </row>
    <row r="45" spans="1:3">
      <c r="A45" s="2"/>
      <c r="B45" s="13">
        <v>1.5</v>
      </c>
      <c r="C45" s="6">
        <f t="shared" si="3"/>
        <v>76.176733962839478</v>
      </c>
    </row>
    <row r="46" spans="1:3">
      <c r="A46" s="2"/>
      <c r="B46" s="13">
        <v>1.6</v>
      </c>
      <c r="C46" s="6">
        <f t="shared" si="3"/>
        <v>75.55906056655553</v>
      </c>
    </row>
    <row r="47" spans="1:3">
      <c r="A47" s="2"/>
      <c r="B47" s="13">
        <v>1.7</v>
      </c>
      <c r="C47" s="6">
        <f t="shared" si="3"/>
        <v>75.003154509899971</v>
      </c>
    </row>
    <row r="48" spans="1:3">
      <c r="A48" s="2"/>
      <c r="B48" s="13">
        <v>1.8</v>
      </c>
      <c r="C48" s="6">
        <f t="shared" si="3"/>
        <v>74.50283905890997</v>
      </c>
    </row>
    <row r="49" spans="1:3">
      <c r="A49" s="2"/>
      <c r="B49" s="13">
        <v>1.9</v>
      </c>
      <c r="C49" s="6">
        <f t="shared" si="3"/>
        <v>74.052555153018972</v>
      </c>
    </row>
    <row r="50" spans="1:3">
      <c r="A50" s="3" t="s">
        <v>13</v>
      </c>
      <c r="B50" s="14">
        <v>2</v>
      </c>
      <c r="C50" s="16">
        <f t="shared" si="3"/>
        <v>73.647299637717069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TJW</dc:creator>
  <cp:lastModifiedBy>TJW</cp:lastModifiedBy>
  <dcterms:created xsi:type="dcterms:W3CDTF">2017-02-02T02:25:46Z</dcterms:created>
  <dcterms:modified xsi:type="dcterms:W3CDTF">2017-02-02T03:57:11Z</dcterms:modified>
</cp:coreProperties>
</file>