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wiegman_purdue_edu/Documents/2022 Fall/ME 58600/Code/LabWriteup/Lab6/"/>
    </mc:Choice>
  </mc:AlternateContent>
  <xr:revisionPtr revIDLastSave="86" documentId="13_ncr:1_{D0A0AA4A-2DF2-4AB7-9971-D140922CF452}" xr6:coauthVersionLast="47" xr6:coauthVersionMax="47" xr10:uidLastSave="{76437E2A-BA2B-4CBA-B51B-446955895802}"/>
  <bookViews>
    <workbookView xWindow="-120" yWindow="-120" windowWidth="38640" windowHeight="21240" activeTab="1" xr2:uid="{00000000-000D-0000-FFFF-FFFF00000000}"/>
  </bookViews>
  <sheets>
    <sheet name="External" sheetId="1" r:id="rId1"/>
    <sheet name="STM32 Inter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G14" i="1"/>
  <c r="G15" i="1"/>
  <c r="G16" i="1"/>
  <c r="G17" i="1"/>
  <c r="G18" i="1"/>
  <c r="H18" i="1" s="1"/>
  <c r="H12" i="1"/>
  <c r="H13" i="1"/>
  <c r="H14" i="1"/>
  <c r="H15" i="1"/>
  <c r="H16" i="1"/>
  <c r="H17" i="1"/>
  <c r="H3" i="1"/>
  <c r="H4" i="1"/>
  <c r="H2" i="1"/>
  <c r="G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C21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" i="1"/>
</calcChain>
</file>

<file path=xl/sharedStrings.xml><?xml version="1.0" encoding="utf-8"?>
<sst xmlns="http://schemas.openxmlformats.org/spreadsheetml/2006/main" count="74" uniqueCount="38">
  <si>
    <t>Input number</t>
  </si>
  <si>
    <t>Voltage(mV)</t>
  </si>
  <si>
    <t>avg 16-step</t>
  </si>
  <si>
    <t>quant error</t>
  </si>
  <si>
    <t>Input Number</t>
  </si>
  <si>
    <t>Voltage(V)</t>
  </si>
  <si>
    <t>Vo</t>
  </si>
  <si>
    <t>&amp;</t>
  </si>
  <si>
    <t>Multimeter</t>
  </si>
  <si>
    <t>\\</t>
  </si>
  <si>
    <t>\textbf{Pin}</t>
  </si>
  <si>
    <t>\textbf{Connection}</t>
  </si>
  <si>
    <t>GND</t>
  </si>
  <si>
    <t>\hline</t>
  </si>
  <si>
    <t>+15</t>
  </si>
  <si>
    <t>-15</t>
  </si>
  <si>
    <t>+5V</t>
  </si>
  <si>
    <t>A1</t>
  </si>
  <si>
    <t>A2</t>
  </si>
  <si>
    <t>A3</t>
  </si>
  <si>
    <t>A4</t>
  </si>
  <si>
    <t>A5</t>
  </si>
  <si>
    <t>A6</t>
  </si>
  <si>
    <t>A7</t>
  </si>
  <si>
    <t>A8</t>
  </si>
  <si>
    <t>+15V</t>
  </si>
  <si>
    <t>-15V</t>
  </si>
  <si>
    <t>Ground</t>
  </si>
  <si>
    <t>DIO7</t>
  </si>
  <si>
    <t>DIO6</t>
  </si>
  <si>
    <t>DIO5</t>
  </si>
  <si>
    <t>DIO4</t>
  </si>
  <si>
    <t>DIO3</t>
  </si>
  <si>
    <t>DIO2</t>
  </si>
  <si>
    <t>DIO1</t>
  </si>
  <si>
    <t>DIO0</t>
  </si>
  <si>
    <t>Error</t>
  </si>
  <si>
    <t>Expected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</si>
</sst>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DAC0808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External!$B$1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External!$A$2:$A$18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External!$B$2:$B$18</c:f>
              <c:numCache>
                <c:formatCode>General</c:formatCode>
                <c:ptCount val="17"/>
                <c:pt idx="0">
                  <c:v>2.9</c:v>
                </c:pt>
                <c:pt idx="1">
                  <c:v>312.8</c:v>
                </c:pt>
                <c:pt idx="2">
                  <c:v>624</c:v>
                </c:pt>
                <c:pt idx="3">
                  <c:v>933.9</c:v>
                </c:pt>
                <c:pt idx="4">
                  <c:v>1247.4000000000001</c:v>
                </c:pt>
                <c:pt idx="5">
                  <c:v>1557.4</c:v>
                </c:pt>
                <c:pt idx="6">
                  <c:v>1868.5</c:v>
                </c:pt>
                <c:pt idx="7">
                  <c:v>2178.4</c:v>
                </c:pt>
                <c:pt idx="8">
                  <c:v>2491.5</c:v>
                </c:pt>
                <c:pt idx="9">
                  <c:v>2801.4</c:v>
                </c:pt>
                <c:pt idx="10">
                  <c:v>3112.5</c:v>
                </c:pt>
                <c:pt idx="11">
                  <c:v>3422.4</c:v>
                </c:pt>
                <c:pt idx="12">
                  <c:v>3735.9</c:v>
                </c:pt>
                <c:pt idx="13">
                  <c:v>4045.9</c:v>
                </c:pt>
                <c:pt idx="14">
                  <c:v>4357</c:v>
                </c:pt>
                <c:pt idx="15">
                  <c:v>4666.8999999999996</c:v>
                </c:pt>
                <c:pt idx="16">
                  <c:v>4956.8999999999996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1-43D0-8A7F-939BDB8C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535"/>
        <c:axId val="1613973615"/>
      </c:scatterChart>
      <c:valAx>
        <c:axId val="1613971535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byte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3615"/>
        <c:crosses val="autoZero"/>
        <c:crossBetween val="midCat"/>
        <c:majorUnit val="32"/>
        <c:minorUnit val="16"/>
      </c:valAx>
      <c:valAx>
        <c:axId val="16139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DAC0808</a:t>
            </a:r>
            <a:r>
              <a:rPr lang="en-US" baseline="0"/>
              <a:t> Offset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External!$H$1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External!$F$2:$F$18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External!$H$2:$H$18</c:f>
              <c:numCache>
                <c:formatCode>General</c:formatCode>
                <c:ptCount val="17"/>
                <c:pt idx="0">
                  <c:v>2.9</c:v>
                </c:pt>
                <c:pt idx="1">
                  <c:v>-0.9254901960784423</c:v>
                </c:pt>
                <c:pt idx="2">
                  <c:v>-3.4509803921569073</c:v>
                </c:pt>
                <c:pt idx="3">
                  <c:v>-7.27647058823527</c:v>
                </c:pt>
                <c:pt idx="4">
                  <c:v>-7.5019607843137237</c:v>
                </c:pt>
                <c:pt idx="5">
                  <c:v>-11.22745098039195</c:v>
                </c:pt>
                <c:pt idx="6">
                  <c:v>-13.852941176470495</c:v>
                </c:pt>
                <c:pt idx="7">
                  <c:v>-17.678431372548857</c:v>
                </c:pt>
                <c:pt idx="8">
                  <c:v>-18.303921568627629</c:v>
                </c:pt>
                <c:pt idx="9">
                  <c:v>-22.129411764705765</c:v>
                </c:pt>
                <c:pt idx="10">
                  <c:v>-24.754901960784082</c:v>
                </c:pt>
                <c:pt idx="11">
                  <c:v>-28.580392156862672</c:v>
                </c:pt>
                <c:pt idx="12">
                  <c:v>-28.805882352940898</c:v>
                </c:pt>
                <c:pt idx="13">
                  <c:v>-32.531372549019579</c:v>
                </c:pt>
                <c:pt idx="14">
                  <c:v>-35.156862745097897</c:v>
                </c:pt>
                <c:pt idx="15">
                  <c:v>-38.982352941176941</c:v>
                </c:pt>
                <c:pt idx="16">
                  <c:v>-43.100000000000364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2-41C4-815A-CE7798EF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1759"/>
        <c:axId val="88222175"/>
      </c:scatterChart>
      <c:valAx>
        <c:axId val="88221759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byte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175"/>
        <c:crossesAt val="-50"/>
        <c:crossBetween val="midCat"/>
        <c:majorUnit val="32"/>
        <c:minorUnit val="16"/>
      </c:valAx>
      <c:valAx>
        <c:axId val="8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Theoretical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143861</xdr:colOff>
      <xdr:row>1</xdr:row>
      <xdr:rowOff>43191</xdr:rowOff>
    </xdr:from>
    <xdr:to>
      <xdr:col>19</xdr:col>
      <xdr:colOff>435523</xdr:colOff>
      <xdr:row>15</xdr:row>
      <xdr:rowOff>119391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D26B5-05AF-4A63-9134-F03F04A9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134664</xdr:colOff>
      <xdr:row>17</xdr:row>
      <xdr:rowOff>44012</xdr:rowOff>
    </xdr:from>
    <xdr:to>
      <xdr:col>19</xdr:col>
      <xdr:colOff>426326</xdr:colOff>
      <xdr:row>31</xdr:row>
      <xdr:rowOff>120212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DC961-44F8-6ABA-172D-4789A20E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="145" zoomScaleNormal="145" workbookViewId="0">
      <selection activeCell="C21" sqref="C21"/>
    </sheetView>
  </sheetViews>
  <sheetFormatPr defaultRowHeight="15" x14ac:dyDescent="0.25"/>
  <cols>
    <col min="2" max="2" width="12.28515625" bestFit="1" customWidth="1"/>
    <col min="3" max="3" width="9.140625" style="1"/>
  </cols>
  <sheetData>
    <row r="1" spans="1:8" x14ac:dyDescent="0.25">
      <c r="A1" t="s">
        <v>0</v>
      </c>
      <c r="B1" t="s">
        <v>1</v>
      </c>
      <c r="F1" t="s">
        <v>0</v>
      </c>
      <c r="G1" t="s">
        <v>37</v>
      </c>
      <c r="H1" t="s">
        <v>36</v>
      </c>
    </row>
    <row r="2" spans="1:8" x14ac:dyDescent="0.25">
      <c r="A2">
        <v>0</v>
      </c>
      <c r="B2">
        <v>2.9</v>
      </c>
      <c r="C2" s="1">
        <f>B3-B2</f>
        <v>309.90000000000003</v>
      </c>
      <c r="F2">
        <v>0</v>
      </c>
      <c r="G2">
        <f>(F2/255)*5000</f>
        <v>0</v>
      </c>
      <c r="H2">
        <f>B2-G2</f>
        <v>2.9</v>
      </c>
    </row>
    <row r="3" spans="1:8" x14ac:dyDescent="0.25">
      <c r="A3">
        <v>16</v>
      </c>
      <c r="B3">
        <v>312.8</v>
      </c>
      <c r="C3" s="1">
        <f t="shared" ref="C3:C17" si="0">B4-B3</f>
        <v>311.2</v>
      </c>
      <c r="F3">
        <v>16</v>
      </c>
      <c r="G3">
        <f t="shared" ref="G3:G18" si="1">(F3/255)*5000</f>
        <v>313.72549019607845</v>
      </c>
      <c r="H3">
        <f t="shared" ref="H3:H18" si="2">B3-G3</f>
        <v>-0.9254901960784423</v>
      </c>
    </row>
    <row r="4" spans="1:8" x14ac:dyDescent="0.25">
      <c r="A4">
        <v>32</v>
      </c>
      <c r="B4">
        <v>624</v>
      </c>
      <c r="C4" s="1">
        <f t="shared" si="0"/>
        <v>309.89999999999998</v>
      </c>
      <c r="F4">
        <v>32</v>
      </c>
      <c r="G4">
        <f t="shared" si="1"/>
        <v>627.45098039215691</v>
      </c>
      <c r="H4">
        <f t="shared" si="2"/>
        <v>-3.4509803921569073</v>
      </c>
    </row>
    <row r="5" spans="1:8" x14ac:dyDescent="0.25">
      <c r="A5">
        <v>48</v>
      </c>
      <c r="B5">
        <v>933.9</v>
      </c>
      <c r="C5" s="1">
        <f t="shared" si="0"/>
        <v>313.50000000000011</v>
      </c>
      <c r="F5">
        <v>48</v>
      </c>
      <c r="G5">
        <f t="shared" si="1"/>
        <v>941.17647058823525</v>
      </c>
      <c r="H5">
        <f t="shared" si="2"/>
        <v>-7.27647058823527</v>
      </c>
    </row>
    <row r="6" spans="1:8" x14ac:dyDescent="0.25">
      <c r="A6">
        <f>A5+16</f>
        <v>64</v>
      </c>
      <c r="B6">
        <v>1247.4000000000001</v>
      </c>
      <c r="C6" s="1">
        <f t="shared" si="0"/>
        <v>310</v>
      </c>
      <c r="F6">
        <f>F5+16</f>
        <v>64</v>
      </c>
      <c r="G6">
        <f t="shared" si="1"/>
        <v>1254.9019607843138</v>
      </c>
      <c r="H6">
        <f t="shared" si="2"/>
        <v>-7.5019607843137237</v>
      </c>
    </row>
    <row r="7" spans="1:8" x14ac:dyDescent="0.25">
      <c r="A7">
        <f t="shared" ref="A7:A17" si="3">A6+16</f>
        <v>80</v>
      </c>
      <c r="B7">
        <v>1557.4</v>
      </c>
      <c r="C7" s="1">
        <f t="shared" si="0"/>
        <v>311.09999999999991</v>
      </c>
      <c r="F7">
        <f t="shared" ref="F7:F17" si="4">F6+16</f>
        <v>80</v>
      </c>
      <c r="G7">
        <f t="shared" si="1"/>
        <v>1568.627450980392</v>
      </c>
      <c r="H7">
        <f t="shared" si="2"/>
        <v>-11.22745098039195</v>
      </c>
    </row>
    <row r="8" spans="1:8" x14ac:dyDescent="0.25">
      <c r="A8">
        <f t="shared" si="3"/>
        <v>96</v>
      </c>
      <c r="B8">
        <v>1868.5</v>
      </c>
      <c r="C8" s="1">
        <f t="shared" si="0"/>
        <v>309.90000000000009</v>
      </c>
      <c r="F8">
        <f t="shared" si="4"/>
        <v>96</v>
      </c>
      <c r="G8">
        <f t="shared" si="1"/>
        <v>1882.3529411764705</v>
      </c>
      <c r="H8">
        <f t="shared" si="2"/>
        <v>-13.852941176470495</v>
      </c>
    </row>
    <row r="9" spans="1:8" x14ac:dyDescent="0.25">
      <c r="A9">
        <f t="shared" si="3"/>
        <v>112</v>
      </c>
      <c r="B9">
        <v>2178.4</v>
      </c>
      <c r="C9" s="1">
        <f t="shared" si="0"/>
        <v>313.09999999999991</v>
      </c>
      <c r="F9">
        <f t="shared" si="4"/>
        <v>112</v>
      </c>
      <c r="G9">
        <f t="shared" si="1"/>
        <v>2196.0784313725489</v>
      </c>
      <c r="H9">
        <f t="shared" si="2"/>
        <v>-17.678431372548857</v>
      </c>
    </row>
    <row r="10" spans="1:8" x14ac:dyDescent="0.25">
      <c r="A10">
        <f t="shared" si="3"/>
        <v>128</v>
      </c>
      <c r="B10">
        <v>2491.5</v>
      </c>
      <c r="C10" s="1">
        <f t="shared" si="0"/>
        <v>309.90000000000009</v>
      </c>
      <c r="F10">
        <f t="shared" si="4"/>
        <v>128</v>
      </c>
      <c r="G10">
        <f t="shared" si="1"/>
        <v>2509.8039215686276</v>
      </c>
      <c r="H10">
        <f t="shared" si="2"/>
        <v>-18.303921568627629</v>
      </c>
    </row>
    <row r="11" spans="1:8" x14ac:dyDescent="0.25">
      <c r="A11">
        <f t="shared" si="3"/>
        <v>144</v>
      </c>
      <c r="B11">
        <v>2801.4</v>
      </c>
      <c r="C11" s="1">
        <f t="shared" si="0"/>
        <v>311.09999999999991</v>
      </c>
      <c r="F11">
        <f t="shared" si="4"/>
        <v>144</v>
      </c>
      <c r="G11">
        <f t="shared" si="1"/>
        <v>2823.5294117647059</v>
      </c>
      <c r="H11">
        <f t="shared" si="2"/>
        <v>-22.129411764705765</v>
      </c>
    </row>
    <row r="12" spans="1:8" x14ac:dyDescent="0.25">
      <c r="A12">
        <f t="shared" si="3"/>
        <v>160</v>
      </c>
      <c r="B12">
        <v>3112.5</v>
      </c>
      <c r="C12" s="1">
        <f t="shared" si="0"/>
        <v>309.90000000000009</v>
      </c>
      <c r="F12">
        <f t="shared" si="4"/>
        <v>160</v>
      </c>
      <c r="G12">
        <f t="shared" si="1"/>
        <v>3137.2549019607841</v>
      </c>
      <c r="H12">
        <f t="shared" si="2"/>
        <v>-24.754901960784082</v>
      </c>
    </row>
    <row r="13" spans="1:8" x14ac:dyDescent="0.25">
      <c r="A13">
        <f t="shared" si="3"/>
        <v>176</v>
      </c>
      <c r="B13">
        <v>3422.4</v>
      </c>
      <c r="C13" s="1">
        <f t="shared" si="0"/>
        <v>313.5</v>
      </c>
      <c r="F13">
        <f t="shared" si="4"/>
        <v>176</v>
      </c>
      <c r="G13">
        <f t="shared" si="1"/>
        <v>3450.9803921568628</v>
      </c>
      <c r="H13">
        <f t="shared" si="2"/>
        <v>-28.580392156862672</v>
      </c>
    </row>
    <row r="14" spans="1:8" x14ac:dyDescent="0.25">
      <c r="A14">
        <f t="shared" si="3"/>
        <v>192</v>
      </c>
      <c r="B14">
        <v>3735.9</v>
      </c>
      <c r="C14" s="1">
        <f t="shared" si="0"/>
        <v>310</v>
      </c>
      <c r="F14">
        <f t="shared" si="4"/>
        <v>192</v>
      </c>
      <c r="G14">
        <f t="shared" si="1"/>
        <v>3764.705882352941</v>
      </c>
      <c r="H14">
        <f t="shared" si="2"/>
        <v>-28.805882352940898</v>
      </c>
    </row>
    <row r="15" spans="1:8" x14ac:dyDescent="0.25">
      <c r="A15">
        <f t="shared" si="3"/>
        <v>208</v>
      </c>
      <c r="B15">
        <v>4045.9</v>
      </c>
      <c r="C15" s="1">
        <f t="shared" si="0"/>
        <v>311.09999999999991</v>
      </c>
      <c r="F15">
        <f t="shared" si="4"/>
        <v>208</v>
      </c>
      <c r="G15">
        <f t="shared" si="1"/>
        <v>4078.4313725490197</v>
      </c>
      <c r="H15">
        <f t="shared" si="2"/>
        <v>-32.531372549019579</v>
      </c>
    </row>
    <row r="16" spans="1:8" x14ac:dyDescent="0.25">
      <c r="A16">
        <f t="shared" si="3"/>
        <v>224</v>
      </c>
      <c r="B16">
        <v>4357</v>
      </c>
      <c r="C16" s="1">
        <f t="shared" si="0"/>
        <v>309.89999999999964</v>
      </c>
      <c r="F16">
        <f t="shared" si="4"/>
        <v>224</v>
      </c>
      <c r="G16">
        <f t="shared" si="1"/>
        <v>4392.1568627450979</v>
      </c>
      <c r="H16">
        <f t="shared" si="2"/>
        <v>-35.156862745097897</v>
      </c>
    </row>
    <row r="17" spans="1:8" x14ac:dyDescent="0.25">
      <c r="A17">
        <f t="shared" si="3"/>
        <v>240</v>
      </c>
      <c r="B17">
        <v>4666.8999999999996</v>
      </c>
      <c r="C17" s="1">
        <f t="shared" si="0"/>
        <v>290</v>
      </c>
      <c r="F17">
        <f t="shared" si="4"/>
        <v>240</v>
      </c>
      <c r="G17">
        <f t="shared" si="1"/>
        <v>4705.8823529411766</v>
      </c>
      <c r="H17">
        <f t="shared" si="2"/>
        <v>-38.982352941176941</v>
      </c>
    </row>
    <row r="18" spans="1:8" x14ac:dyDescent="0.25">
      <c r="A18">
        <v>255</v>
      </c>
      <c r="B18">
        <v>4956.8999999999996</v>
      </c>
      <c r="F18">
        <v>255</v>
      </c>
      <c r="G18">
        <f t="shared" si="1"/>
        <v>5000</v>
      </c>
      <c r="H18">
        <f t="shared" si="2"/>
        <v>-43.100000000000364</v>
      </c>
    </row>
    <row r="20" spans="1:8" x14ac:dyDescent="0.25">
      <c r="B20" t="s">
        <v>2</v>
      </c>
      <c r="C20" s="1">
        <f>AVERAGE(C2:C17)</f>
        <v>309.625</v>
      </c>
    </row>
    <row r="21" spans="1:8" x14ac:dyDescent="0.25">
      <c r="B21" t="s">
        <v>3</v>
      </c>
      <c r="C21" s="1">
        <f>C20/32</f>
        <v>9.67578125</v>
      </c>
    </row>
    <row r="29" spans="1:8" x14ac:dyDescent="0.25">
      <c r="B29" t="s">
        <v>13</v>
      </c>
    </row>
    <row r="30" spans="1:8" x14ac:dyDescent="0.25">
      <c r="B30" t="s">
        <v>10</v>
      </c>
      <c r="C30" s="1" t="s">
        <v>7</v>
      </c>
      <c r="D30" t="s">
        <v>11</v>
      </c>
      <c r="E30" s="2" t="s">
        <v>9</v>
      </c>
    </row>
    <row r="31" spans="1:8" x14ac:dyDescent="0.25">
      <c r="B31" t="s">
        <v>13</v>
      </c>
      <c r="E31" s="2"/>
    </row>
    <row r="32" spans="1:8" x14ac:dyDescent="0.25">
      <c r="B32" t="s">
        <v>6</v>
      </c>
      <c r="C32" s="1" t="s">
        <v>7</v>
      </c>
      <c r="D32" t="s">
        <v>8</v>
      </c>
      <c r="E32" s="2" t="s">
        <v>9</v>
      </c>
    </row>
    <row r="33" spans="2:5" x14ac:dyDescent="0.25">
      <c r="B33" t="s">
        <v>12</v>
      </c>
      <c r="C33" s="1" t="s">
        <v>7</v>
      </c>
      <c r="D33" t="s">
        <v>27</v>
      </c>
      <c r="E33" s="2" t="s">
        <v>9</v>
      </c>
    </row>
    <row r="34" spans="2:5" x14ac:dyDescent="0.25">
      <c r="B34" t="s">
        <v>13</v>
      </c>
    </row>
    <row r="35" spans="2:5" x14ac:dyDescent="0.25">
      <c r="B35" s="3" t="s">
        <v>14</v>
      </c>
      <c r="C35" s="1" t="s">
        <v>7</v>
      </c>
      <c r="D35" s="3" t="s">
        <v>25</v>
      </c>
      <c r="E35" s="2" t="s">
        <v>9</v>
      </c>
    </row>
    <row r="36" spans="2:5" x14ac:dyDescent="0.25">
      <c r="B36" s="3" t="s">
        <v>15</v>
      </c>
      <c r="C36" s="1" t="s">
        <v>7</v>
      </c>
      <c r="D36" s="3" t="s">
        <v>26</v>
      </c>
      <c r="E36" s="2" t="s">
        <v>9</v>
      </c>
    </row>
    <row r="37" spans="2:5" x14ac:dyDescent="0.25">
      <c r="B37" s="3" t="s">
        <v>16</v>
      </c>
      <c r="C37" s="1" t="s">
        <v>7</v>
      </c>
      <c r="D37" s="3" t="s">
        <v>16</v>
      </c>
      <c r="E37" s="2" t="s">
        <v>9</v>
      </c>
    </row>
    <row r="38" spans="2:5" x14ac:dyDescent="0.25">
      <c r="B38" t="s">
        <v>12</v>
      </c>
      <c r="C38" s="1" t="s">
        <v>7</v>
      </c>
      <c r="D38" s="3" t="s">
        <v>27</v>
      </c>
      <c r="E38" s="2" t="s">
        <v>9</v>
      </c>
    </row>
    <row r="39" spans="2:5" x14ac:dyDescent="0.25">
      <c r="B39" t="s">
        <v>13</v>
      </c>
      <c r="D39" s="3"/>
    </row>
    <row r="40" spans="2:5" x14ac:dyDescent="0.25">
      <c r="B40" t="s">
        <v>17</v>
      </c>
      <c r="C40" s="1" t="s">
        <v>7</v>
      </c>
      <c r="D40" s="3" t="s">
        <v>28</v>
      </c>
      <c r="E40" s="2" t="s">
        <v>9</v>
      </c>
    </row>
    <row r="41" spans="2:5" x14ac:dyDescent="0.25">
      <c r="B41" t="s">
        <v>18</v>
      </c>
      <c r="C41" s="1" t="s">
        <v>7</v>
      </c>
      <c r="D41" s="3" t="s">
        <v>29</v>
      </c>
      <c r="E41" s="2" t="s">
        <v>9</v>
      </c>
    </row>
    <row r="42" spans="2:5" x14ac:dyDescent="0.25">
      <c r="B42" t="s">
        <v>19</v>
      </c>
      <c r="C42" s="1" t="s">
        <v>7</v>
      </c>
      <c r="D42" s="3" t="s">
        <v>30</v>
      </c>
      <c r="E42" s="2" t="s">
        <v>9</v>
      </c>
    </row>
    <row r="43" spans="2:5" x14ac:dyDescent="0.25">
      <c r="B43" t="s">
        <v>20</v>
      </c>
      <c r="C43" s="1" t="s">
        <v>7</v>
      </c>
      <c r="D43" s="3" t="s">
        <v>31</v>
      </c>
      <c r="E43" s="2" t="s">
        <v>9</v>
      </c>
    </row>
    <row r="44" spans="2:5" x14ac:dyDescent="0.25">
      <c r="B44" t="s">
        <v>21</v>
      </c>
      <c r="C44" s="1" t="s">
        <v>7</v>
      </c>
      <c r="D44" s="3" t="s">
        <v>32</v>
      </c>
      <c r="E44" s="2" t="s">
        <v>9</v>
      </c>
    </row>
    <row r="45" spans="2:5" x14ac:dyDescent="0.25">
      <c r="B45" t="s">
        <v>22</v>
      </c>
      <c r="C45" s="1" t="s">
        <v>7</v>
      </c>
      <c r="D45" s="3" t="s">
        <v>33</v>
      </c>
      <c r="E45" s="2" t="s">
        <v>9</v>
      </c>
    </row>
    <row r="46" spans="2:5" x14ac:dyDescent="0.25">
      <c r="B46" t="s">
        <v>23</v>
      </c>
      <c r="C46" s="1" t="s">
        <v>7</v>
      </c>
      <c r="D46" s="3" t="s">
        <v>34</v>
      </c>
      <c r="E46" s="2" t="s">
        <v>9</v>
      </c>
    </row>
    <row r="47" spans="2:5" x14ac:dyDescent="0.25">
      <c r="B47" t="s">
        <v>24</v>
      </c>
      <c r="C47" s="1" t="s">
        <v>7</v>
      </c>
      <c r="D47" s="3" t="s">
        <v>35</v>
      </c>
      <c r="E47" s="2" t="s">
        <v>9</v>
      </c>
    </row>
    <row r="48" spans="2:5" x14ac:dyDescent="0.25">
      <c r="B48" t="s">
        <v>13</v>
      </c>
      <c r="D48" s="3"/>
    </row>
  </sheetData>
  <phoneticPr fontId="2" type="noConversion"/>
  <hyperlinks>
    <hyperlink ref="E30" r:id="rId1" xr:uid="{6623EC7A-7F72-4BEC-B3F8-AB62782533E3}"/>
    <hyperlink ref="E32" r:id="rId2" xr:uid="{0F243D7D-10E1-4743-B529-9CE9D719C126}"/>
    <hyperlink ref="E33" r:id="rId3" xr:uid="{6C2CB99D-4A47-4125-B572-7B47C81DA0FF}"/>
    <hyperlink ref="E35:E38" r:id="rId4" display="\\" xr:uid="{F5D76669-3511-4FC9-8F09-B48E93B0D1D4}"/>
    <hyperlink ref="E40:E47" r:id="rId5" display="\\" xr:uid="{AD028DCE-CA44-4B3B-95E2-21A3E418B84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68A9-8228-4AC3-875E-9797D4FDA401}">
  <dimension ref="A1:B21"/>
  <sheetViews>
    <sheetView tabSelected="1" workbookViewId="0">
      <selection activeCell="B3" sqref="B3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204</v>
      </c>
      <c r="B2">
        <v>-9.0500000000000007</v>
      </c>
    </row>
    <row r="3" spans="1:2" x14ac:dyDescent="0.25">
      <c r="A3">
        <f>A2+204</f>
        <v>408</v>
      </c>
      <c r="B3">
        <v>-8.06</v>
      </c>
    </row>
    <row r="4" spans="1:2" x14ac:dyDescent="0.25">
      <c r="A4">
        <f t="shared" ref="A4:A20" si="0">A3+204</f>
        <v>612</v>
      </c>
      <c r="B4">
        <v>-7.06</v>
      </c>
    </row>
    <row r="5" spans="1:2" x14ac:dyDescent="0.25">
      <c r="A5">
        <f t="shared" si="0"/>
        <v>816</v>
      </c>
      <c r="B5">
        <v>-6.07</v>
      </c>
    </row>
    <row r="6" spans="1:2" x14ac:dyDescent="0.25">
      <c r="A6">
        <f t="shared" si="0"/>
        <v>1020</v>
      </c>
      <c r="B6">
        <v>-5.08</v>
      </c>
    </row>
    <row r="7" spans="1:2" x14ac:dyDescent="0.25">
      <c r="A7">
        <f t="shared" si="0"/>
        <v>1224</v>
      </c>
      <c r="B7">
        <v>-4.09</v>
      </c>
    </row>
    <row r="8" spans="1:2" x14ac:dyDescent="0.25">
      <c r="A8">
        <f t="shared" si="0"/>
        <v>1428</v>
      </c>
      <c r="B8">
        <v>-3.11</v>
      </c>
    </row>
    <row r="9" spans="1:2" x14ac:dyDescent="0.25">
      <c r="A9">
        <f t="shared" si="0"/>
        <v>1632</v>
      </c>
      <c r="B9">
        <v>-2.12</v>
      </c>
    </row>
    <row r="10" spans="1:2" x14ac:dyDescent="0.25">
      <c r="A10">
        <f t="shared" si="0"/>
        <v>1836</v>
      </c>
      <c r="B10">
        <v>-1.1499999999999999</v>
      </c>
    </row>
    <row r="11" spans="1:2" x14ac:dyDescent="0.25">
      <c r="A11">
        <f t="shared" si="0"/>
        <v>2040</v>
      </c>
      <c r="B11">
        <v>-0.18</v>
      </c>
    </row>
    <row r="12" spans="1:2" x14ac:dyDescent="0.25">
      <c r="A12">
        <f t="shared" si="0"/>
        <v>2244</v>
      </c>
      <c r="B12">
        <v>0.81</v>
      </c>
    </row>
    <row r="13" spans="1:2" x14ac:dyDescent="0.25">
      <c r="A13">
        <f t="shared" si="0"/>
        <v>2448</v>
      </c>
      <c r="B13">
        <v>1.81</v>
      </c>
    </row>
    <row r="14" spans="1:2" x14ac:dyDescent="0.25">
      <c r="A14">
        <f t="shared" si="0"/>
        <v>2652</v>
      </c>
      <c r="B14">
        <v>2.81</v>
      </c>
    </row>
    <row r="15" spans="1:2" x14ac:dyDescent="0.25">
      <c r="A15">
        <f t="shared" si="0"/>
        <v>2856</v>
      </c>
      <c r="B15">
        <v>3.82</v>
      </c>
    </row>
    <row r="16" spans="1:2" x14ac:dyDescent="0.25">
      <c r="A16">
        <f t="shared" si="0"/>
        <v>3060</v>
      </c>
      <c r="B16">
        <v>4.82</v>
      </c>
    </row>
    <row r="17" spans="1:2" x14ac:dyDescent="0.25">
      <c r="A17">
        <f t="shared" si="0"/>
        <v>3264</v>
      </c>
      <c r="B17">
        <v>5.83</v>
      </c>
    </row>
    <row r="18" spans="1:2" x14ac:dyDescent="0.25">
      <c r="A18">
        <f t="shared" si="0"/>
        <v>3468</v>
      </c>
      <c r="B18">
        <v>6.83</v>
      </c>
    </row>
    <row r="19" spans="1:2" x14ac:dyDescent="0.25">
      <c r="A19">
        <f t="shared" si="0"/>
        <v>3672</v>
      </c>
      <c r="B19">
        <v>7.83</v>
      </c>
    </row>
    <row r="20" spans="1:2" x14ac:dyDescent="0.25">
      <c r="A20">
        <f t="shared" si="0"/>
        <v>3876</v>
      </c>
      <c r="B20">
        <v>8.82</v>
      </c>
    </row>
    <row r="21" spans="1:2" x14ac:dyDescent="0.25">
      <c r="A21">
        <v>4095</v>
      </c>
      <c r="B21">
        <v>9.4700000000000006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</vt:lpstr>
      <vt:lpstr>STM32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Savla, Harsh Vijay</dc:creator>
  <cp:lastModifiedBy>Timothy Jerome Wiegman</cp:lastModifiedBy>
  <dcterms:created xsi:type="dcterms:W3CDTF">2015-06-05T18:17:20Z</dcterms:created>
  <dcterms:modified xsi:type="dcterms:W3CDTF">2022-10-26T03:06:19Z</dcterms:modified>
</cp:coreProperties>
</file>