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90294817-04AB-4E9E-9C6A-715169A8E95D}" xr6:coauthVersionLast="47" xr6:coauthVersionMax="47"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E9" i="11"/>
  <c r="H7" i="11"/>
  <c r="F9" i="11" l="1"/>
  <c r="E10" i="11" s="1"/>
  <c r="F10" i="11" s="1"/>
  <c r="E11" i="11" s="1"/>
  <c r="F11" i="11" l="1"/>
  <c r="E12" i="11" s="1"/>
  <c r="F12" i="11" s="1"/>
  <c r="E13" i="11" s="1"/>
  <c r="H28" i="11"/>
  <c r="I5" i="11"/>
  <c r="H39" i="11"/>
  <c r="H38" i="11"/>
  <c r="H37" i="11"/>
  <c r="H36" i="11"/>
  <c r="H35" i="11"/>
  <c r="H34" i="11"/>
  <c r="H32" i="11"/>
  <c r="H27" i="11"/>
  <c r="H26" i="11"/>
  <c r="H8" i="11"/>
  <c r="F13" i="11" l="1"/>
  <c r="E14" i="11" s="1"/>
  <c r="F14" i="11" s="1"/>
  <c r="H9" i="11"/>
  <c r="I6" i="11"/>
  <c r="H13" i="11" l="1"/>
  <c r="H33" i="11"/>
  <c r="H31" i="11"/>
  <c r="H10" i="11"/>
  <c r="H29" i="11"/>
  <c r="H16" i="11"/>
  <c r="H14" i="11"/>
  <c r="J5" i="11"/>
  <c r="K5" i="11" s="1"/>
  <c r="L5" i="11" s="1"/>
  <c r="M5" i="11" s="1"/>
  <c r="N5" i="11" s="1"/>
  <c r="O5" i="11" s="1"/>
  <c r="P5" i="11" s="1"/>
  <c r="I4" i="11"/>
  <c r="H30" i="11" l="1"/>
  <c r="H17" i="11"/>
  <c r="H11" i="11"/>
  <c r="H12" i="11"/>
  <c r="P4" i="11"/>
  <c r="Q5" i="11"/>
  <c r="R5" i="11" s="1"/>
  <c r="S5" i="11" s="1"/>
  <c r="T5" i="11" s="1"/>
  <c r="U5" i="11" s="1"/>
  <c r="V5" i="11" s="1"/>
  <c r="W5" i="11" s="1"/>
  <c r="J6" i="11"/>
  <c r="H21" i="11" l="1"/>
  <c r="H19" i="11"/>
  <c r="H18" i="11"/>
  <c r="W4" i="11"/>
  <c r="X5" i="1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<sst xmlns="http://schemas.openxmlformats.org/spreadsheetml/2006/main" count="55" uniqueCount="53">
  <si>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</si>
  <si>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</si>
  <si>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</si>
  <si>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</si>
  <si>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</si>
  <si>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</si>
  <si>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</si>
  <si>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</si>
  <si>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</si>
  <si>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</si>
  <si>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</si>
  <si>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</si>
  <si>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</si>
  <si>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</si>
  <si>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</si>
  <si>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</si>
  <si>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</si>
  <si>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</si>
  <si>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</si>
  <si>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</si>
  <si>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</si>
  <si>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</si>
  <si>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Final Project</t>
  </si>
  <si>
    <t>Tyler Young</t>
  </si>
  <si>
    <t>Project introduction</t>
  </si>
  <si>
    <t>Choosing topic/title</t>
  </si>
  <si>
    <t>Background research</t>
  </si>
  <si>
    <t>Methodology</t>
  </si>
  <si>
    <t>Resources</t>
  </si>
  <si>
    <t>Outcomes and deliverables</t>
  </si>
  <si>
    <t>Implementation and analysis</t>
  </si>
  <si>
    <t>Evaluation &amp; Executive summary</t>
  </si>
  <si>
    <t>Design Specificaiton</t>
  </si>
  <si>
    <t>Experimental design</t>
  </si>
  <si>
    <t>Public survey 1</t>
  </si>
  <si>
    <t>Focus group survey</t>
  </si>
  <si>
    <t>Development Process</t>
  </si>
  <si>
    <t>25/.11/22</t>
  </si>
  <si>
    <t>Prototype building and documentation</t>
  </si>
  <si>
    <t>Model Testing</t>
  </si>
  <si>
    <t>Ethical considerations</t>
  </si>
  <si>
    <t>Assemble focus group and ethical audit</t>
  </si>
  <si>
    <t>Progress report and Survey findings</t>
  </si>
  <si>
    <t>Improving model and evaluation</t>
  </si>
  <si>
    <t>Neural Style Transfer analysis</t>
  </si>
  <si>
    <t>Survey design</t>
  </si>
  <si>
    <t>Focus group interview</t>
  </si>
  <si>
    <t>Factor Analysis</t>
  </si>
  <si>
    <t xml:space="preserve">Critical evaluation </t>
  </si>
  <si>
    <t>Poster presentation</t>
  </si>
  <si>
    <t>Executive summary</t>
  </si>
  <si>
    <t>Conclusion</t>
  </si>
  <si>
    <t>Set up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</si>
</sst>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85" zoomScaleNormal="85" zoomScalePageLayoutView="70" workbookViewId="0">
      <pane ySplit="6" topLeftCell="A23" activePane="bottomLeft" state="frozen"/>
      <selection pane="bottomLeft" activeCell="Y35" sqref="Y35"/>
    </sheetView>
  </sheetViews>
  <sheetFormatPr defaultRowHeight="30" customHeight="1" x14ac:dyDescent="0.25"/>
  <cols>
    <col min="1" max="1" width="2.7109375" style="3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6" t="s">
        <v>0</v>
      </c>
      <c r="B1" s="39" t="s">
        <v>22</v>
      </c>
      <c r="C1" s="1"/>
      <c r="D1" s="2"/>
      <c r="E1" s="4"/>
      <c r="F1" s="34"/>
      <c r="H1" s="2"/>
      <c r="I1" s="57"/>
    </row>
    <row r="2" spans="1:64" ht="30" customHeight="1" x14ac:dyDescent="0.3">
      <c r="A2" s="35" t="s">
        <v>1</v>
      </c>
      <c r="B2" s="40"/>
      <c r="I2" s="58"/>
    </row>
    <row r="3" spans="1:64" ht="30" customHeight="1" x14ac:dyDescent="0.25">
      <c r="A3" s="35" t="s">
        <v>2</v>
      </c>
      <c r="B3" s="41" t="s">
        <v>23</v>
      </c>
      <c r="C3" s="75" t="s">
        <v>16</v>
      </c>
      <c r="D3" s="76"/>
      <c r="E3" s="80">
        <v>44858</v>
      </c>
      <c r="F3" s="80"/>
    </row>
    <row r="4" spans="1:64" ht="30" customHeight="1" x14ac:dyDescent="0.25">
      <c r="A4" s="36" t="s">
        <v>3</v>
      </c>
      <c r="C4" s="75" t="s">
        <v>17</v>
      </c>
      <c r="D4" s="76"/>
      <c r="E4" s="7">
        <v>1</v>
      </c>
      <c r="I4" s="77">
        <f>I5</f>
        <v>44858</v>
      </c>
      <c r="J4" s="78"/>
      <c r="K4" s="78"/>
      <c r="L4" s="78"/>
      <c r="M4" s="78"/>
      <c r="N4" s="78"/>
      <c r="O4" s="79"/>
      <c r="P4" s="77">
        <f>P5</f>
        <v>44865</v>
      </c>
      <c r="Q4" s="78"/>
      <c r="R4" s="78"/>
      <c r="S4" s="78"/>
      <c r="T4" s="78"/>
      <c r="U4" s="78"/>
      <c r="V4" s="79"/>
      <c r="W4" s="77">
        <f>W5</f>
        <v>44872</v>
      </c>
      <c r="X4" s="78"/>
      <c r="Y4" s="78"/>
      <c r="Z4" s="78"/>
      <c r="AA4" s="78"/>
      <c r="AB4" s="78"/>
      <c r="AC4" s="79"/>
      <c r="AD4" s="77">
        <f>AD5</f>
        <v>44879</v>
      </c>
      <c r="AE4" s="78"/>
      <c r="AF4" s="78"/>
      <c r="AG4" s="78"/>
      <c r="AH4" s="78"/>
      <c r="AI4" s="78"/>
      <c r="AJ4" s="79"/>
      <c r="AK4" s="77">
        <f>AK5</f>
        <v>44886</v>
      </c>
      <c r="AL4" s="78"/>
      <c r="AM4" s="78"/>
      <c r="AN4" s="78"/>
      <c r="AO4" s="78"/>
      <c r="AP4" s="78"/>
      <c r="AQ4" s="79"/>
      <c r="AR4" s="77">
        <f>AR5</f>
        <v>44893</v>
      </c>
      <c r="AS4" s="78"/>
      <c r="AT4" s="78"/>
      <c r="AU4" s="78"/>
      <c r="AV4" s="78"/>
      <c r="AW4" s="78"/>
      <c r="AX4" s="79"/>
      <c r="AY4" s="77">
        <f>AY5</f>
        <v>44900</v>
      </c>
      <c r="AZ4" s="78"/>
      <c r="BA4" s="78"/>
      <c r="BB4" s="78"/>
      <c r="BC4" s="78"/>
      <c r="BD4" s="78"/>
      <c r="BE4" s="79"/>
      <c r="BF4" s="77">
        <f>BF5</f>
        <v>44907</v>
      </c>
      <c r="BG4" s="78"/>
      <c r="BH4" s="78"/>
      <c r="BI4" s="78"/>
      <c r="BJ4" s="78"/>
      <c r="BK4" s="78"/>
      <c r="BL4" s="79"/>
    </row>
    <row r="5" spans="1:64" ht="15" customHeight="1" x14ac:dyDescent="0.25">
      <c r="A5" s="36" t="s">
        <v>4</v>
      </c>
      <c r="B5" s="56"/>
      <c r="C5" s="56"/>
      <c r="D5" s="56"/>
      <c r="E5" s="56"/>
      <c r="F5" s="56"/>
      <c r="G5" s="56"/>
      <c r="I5" s="72">
        <f>Project_Start-WEEKDAY(Project_Start,1)+2+7*(Display_Week-1)</f>
        <v>44858</v>
      </c>
      <c r="J5" s="73">
        <f>I5+1</f>
        <v>44859</v>
      </c>
      <c r="K5" s="73">
        <f t="shared" ref="K5:AX5" si="0">J5+1</f>
        <v>44860</v>
      </c>
      <c r="L5" s="73">
        <f t="shared" si="0"/>
        <v>44861</v>
      </c>
      <c r="M5" s="73">
        <f t="shared" si="0"/>
        <v>44862</v>
      </c>
      <c r="N5" s="73">
        <f t="shared" si="0"/>
        <v>44863</v>
      </c>
      <c r="O5" s="74">
        <f t="shared" si="0"/>
        <v>44864</v>
      </c>
      <c r="P5" s="72">
        <f>O5+1</f>
        <v>44865</v>
      </c>
      <c r="Q5" s="73">
        <f>P5+1</f>
        <v>44866</v>
      </c>
      <c r="R5" s="73">
        <f t="shared" si="0"/>
        <v>44867</v>
      </c>
      <c r="S5" s="73">
        <f t="shared" si="0"/>
        <v>44868</v>
      </c>
      <c r="T5" s="73">
        <f t="shared" si="0"/>
        <v>44869</v>
      </c>
      <c r="U5" s="73">
        <f t="shared" si="0"/>
        <v>44870</v>
      </c>
      <c r="V5" s="74">
        <f t="shared" si="0"/>
        <v>44871</v>
      </c>
      <c r="W5" s="72">
        <f>V5+1</f>
        <v>44872</v>
      </c>
      <c r="X5" s="73">
        <f>W5+1</f>
        <v>44873</v>
      </c>
      <c r="Y5" s="73">
        <f t="shared" si="0"/>
        <v>44874</v>
      </c>
      <c r="Z5" s="73">
        <f t="shared" si="0"/>
        <v>44875</v>
      </c>
      <c r="AA5" s="73">
        <f t="shared" si="0"/>
        <v>44876</v>
      </c>
      <c r="AB5" s="73">
        <f t="shared" si="0"/>
        <v>44877</v>
      </c>
      <c r="AC5" s="74">
        <f t="shared" si="0"/>
        <v>44878</v>
      </c>
      <c r="AD5" s="72">
        <f>AC5+1</f>
        <v>44879</v>
      </c>
      <c r="AE5" s="73">
        <f>AD5+1</f>
        <v>44880</v>
      </c>
      <c r="AF5" s="73">
        <f t="shared" si="0"/>
        <v>44881</v>
      </c>
      <c r="AG5" s="73">
        <f t="shared" si="0"/>
        <v>44882</v>
      </c>
      <c r="AH5" s="73">
        <f t="shared" si="0"/>
        <v>44883</v>
      </c>
      <c r="AI5" s="73">
        <f t="shared" si="0"/>
        <v>44884</v>
      </c>
      <c r="AJ5" s="74">
        <f t="shared" si="0"/>
        <v>44885</v>
      </c>
      <c r="AK5" s="72">
        <f>AJ5+1</f>
        <v>44886</v>
      </c>
      <c r="AL5" s="73">
        <f>AK5+1</f>
        <v>44887</v>
      </c>
      <c r="AM5" s="73">
        <f t="shared" si="0"/>
        <v>44888</v>
      </c>
      <c r="AN5" s="73">
        <f t="shared" si="0"/>
        <v>44889</v>
      </c>
      <c r="AO5" s="73">
        <f t="shared" si="0"/>
        <v>44890</v>
      </c>
      <c r="AP5" s="73">
        <f t="shared" si="0"/>
        <v>44891</v>
      </c>
      <c r="AQ5" s="74">
        <f t="shared" si="0"/>
        <v>44892</v>
      </c>
      <c r="AR5" s="72">
        <f>AQ5+1</f>
        <v>44893</v>
      </c>
      <c r="AS5" s="73">
        <f>AR5+1</f>
        <v>44894</v>
      </c>
      <c r="AT5" s="73">
        <f t="shared" si="0"/>
        <v>44895</v>
      </c>
      <c r="AU5" s="73">
        <f t="shared" si="0"/>
        <v>44896</v>
      </c>
      <c r="AV5" s="73">
        <f t="shared" si="0"/>
        <v>44897</v>
      </c>
      <c r="AW5" s="73">
        <f t="shared" si="0"/>
        <v>44898</v>
      </c>
      <c r="AX5" s="74">
        <f t="shared" si="0"/>
        <v>44899</v>
      </c>
      <c r="AY5" s="72">
        <f>AX5+1</f>
        <v>44900</v>
      </c>
      <c r="AZ5" s="73">
        <f>AY5+1</f>
        <v>44901</v>
      </c>
      <c r="BA5" s="73">
        <f t="shared" ref="BA5:BE5" si="1">AZ5+1</f>
        <v>44902</v>
      </c>
      <c r="BB5" s="73">
        <f t="shared" si="1"/>
        <v>44903</v>
      </c>
      <c r="BC5" s="73">
        <f t="shared" si="1"/>
        <v>44904</v>
      </c>
      <c r="BD5" s="73">
        <f t="shared" si="1"/>
        <v>44905</v>
      </c>
      <c r="BE5" s="74">
        <f t="shared" si="1"/>
        <v>44906</v>
      </c>
      <c r="BF5" s="72">
        <f>BE5+1</f>
        <v>44907</v>
      </c>
      <c r="BG5" s="73">
        <f>BF5+1</f>
        <v>44908</v>
      </c>
      <c r="BH5" s="73">
        <f t="shared" ref="BH5:BL5" si="2">BG5+1</f>
        <v>44909</v>
      </c>
      <c r="BI5" s="73">
        <f t="shared" si="2"/>
        <v>44910</v>
      </c>
      <c r="BJ5" s="73">
        <f t="shared" si="2"/>
        <v>44911</v>
      </c>
      <c r="BK5" s="73">
        <f t="shared" si="2"/>
        <v>44912</v>
      </c>
      <c r="BL5" s="74">
        <f t="shared" si="2"/>
        <v>44913</v>
      </c>
    </row>
    <row r="6" spans="1:64" ht="30" customHeight="1" thickBot="1" x14ac:dyDescent="0.3">
      <c r="A6" s="36" t="s">
        <v>5</v>
      </c>
      <c r="B6" s="8" t="s">
        <v>14</v>
      </c>
      <c r="C6" s="9"/>
      <c r="D6" s="9" t="s">
        <v>18</v>
      </c>
      <c r="E6" s="9" t="s">
        <v>19</v>
      </c>
      <c r="F6" s="9" t="s">
        <v>20</v>
      </c>
      <c r="G6" s="9"/>
      <c r="H6" s="9" t="s">
        <v>21</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24</v>
      </c>
      <c r="C8" s="42"/>
      <c r="D8" s="16"/>
      <c r="E8" s="59"/>
      <c r="F8" s="60"/>
      <c r="G8" s="14"/>
      <c r="H8" s="14" t="str">
        <f t="shared" ref="H8:H39"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25</v>
      </c>
      <c r="C9" s="43"/>
      <c r="D9" s="17">
        <v>1</v>
      </c>
      <c r="E9" s="61">
        <f>Project_Start</f>
        <v>44858</v>
      </c>
      <c r="F9" s="61">
        <f>E9+3</f>
        <v>44861</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24</v>
      </c>
      <c r="C10" s="43"/>
      <c r="D10" s="17">
        <v>1</v>
      </c>
      <c r="E10" s="61">
        <f>F9+1</f>
        <v>44862</v>
      </c>
      <c r="F10" s="61">
        <f>E10+3</f>
        <v>44865</v>
      </c>
      <c r="G10" s="14"/>
      <c r="H10" s="14">
        <f t="shared" si="6"/>
        <v>4</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51" t="s">
        <v>26</v>
      </c>
      <c r="C11" s="43"/>
      <c r="D11" s="17">
        <v>1</v>
      </c>
      <c r="E11" s="61">
        <f>F10+1</f>
        <v>44866</v>
      </c>
      <c r="F11" s="61">
        <f>E11+5</f>
        <v>44871</v>
      </c>
      <c r="G11" s="14"/>
      <c r="H11" s="14">
        <f t="shared"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51" t="s">
        <v>27</v>
      </c>
      <c r="C12" s="43"/>
      <c r="D12" s="17">
        <v>1</v>
      </c>
      <c r="E12" s="61">
        <f>F11+1</f>
        <v>44872</v>
      </c>
      <c r="F12" s="61">
        <f>E12+1</f>
        <v>44873</v>
      </c>
      <c r="G12" s="14"/>
      <c r="H12" s="14">
        <f t="shared" si="6"/>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1" t="s">
        <v>28</v>
      </c>
      <c r="C13" s="43"/>
      <c r="D13" s="17">
        <v>1</v>
      </c>
      <c r="E13" s="61">
        <f>F12+1</f>
        <v>44874</v>
      </c>
      <c r="F13" s="61">
        <f>E13+1</f>
        <v>44875</v>
      </c>
      <c r="G13" s="14"/>
      <c r="H13" s="14">
        <f t="shared" si="6"/>
        <v>2</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1" t="s">
        <v>29</v>
      </c>
      <c r="C14" s="43"/>
      <c r="D14" s="17">
        <v>1</v>
      </c>
      <c r="E14" s="61">
        <f>F13</f>
        <v>44875</v>
      </c>
      <c r="F14" s="61">
        <f>E14+1</f>
        <v>44876</v>
      </c>
      <c r="G14" s="14"/>
      <c r="H14" s="14">
        <f t="shared" si="6"/>
        <v>2</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t="s">
        <v>10</v>
      </c>
      <c r="B15" s="18" t="s">
        <v>32</v>
      </c>
      <c r="C15" s="44"/>
      <c r="D15" s="19"/>
      <c r="E15" s="62"/>
      <c r="F15" s="63"/>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6"/>
      <c r="B16" s="52" t="s">
        <v>33</v>
      </c>
      <c r="C16" s="45"/>
      <c r="D16" s="20">
        <v>1</v>
      </c>
      <c r="E16" s="68">
        <v>44880</v>
      </c>
      <c r="F16" s="68">
        <v>44885</v>
      </c>
      <c r="G16" s="14"/>
      <c r="H16" s="14">
        <f t="shared" si="6"/>
        <v>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34</v>
      </c>
      <c r="C17" s="45"/>
      <c r="D17" s="20">
        <v>1</v>
      </c>
      <c r="E17" s="68">
        <v>44883</v>
      </c>
      <c r="F17" s="68">
        <v>44888</v>
      </c>
      <c r="G17" s="14"/>
      <c r="H17" s="14">
        <f t="shared" si="6"/>
        <v>6</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52" t="s">
        <v>41</v>
      </c>
      <c r="C18" s="45"/>
      <c r="D18" s="20">
        <v>1</v>
      </c>
      <c r="E18" s="68">
        <v>44884</v>
      </c>
      <c r="F18" s="68">
        <v>44886</v>
      </c>
      <c r="G18" s="14"/>
      <c r="H18" s="14">
        <f t="shared" si="6"/>
        <v>3</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2" t="s">
        <v>35</v>
      </c>
      <c r="C19" s="45"/>
      <c r="D19" s="20">
        <v>1</v>
      </c>
      <c r="E19" s="68">
        <v>44886</v>
      </c>
      <c r="F19" s="68">
        <v>44889</v>
      </c>
      <c r="G19" s="14"/>
      <c r="H19" s="14">
        <f t="shared" si="6"/>
        <v>4</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36</v>
      </c>
      <c r="C20" s="45"/>
      <c r="D20" s="20">
        <v>1</v>
      </c>
      <c r="E20" s="68" t="s">
        <v>37</v>
      </c>
      <c r="F20" s="68">
        <v>44891</v>
      </c>
      <c r="G20" s="14"/>
      <c r="H20" s="14"/>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2" t="s">
        <v>38</v>
      </c>
      <c r="C21" s="45"/>
      <c r="D21" s="20">
        <v>1</v>
      </c>
      <c r="E21" s="68">
        <v>44891</v>
      </c>
      <c r="F21" s="68">
        <v>44900</v>
      </c>
      <c r="G21" s="14"/>
      <c r="H21" s="14">
        <f t="shared" si="6"/>
        <v>10</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2" t="s">
        <v>39</v>
      </c>
      <c r="C22" s="45"/>
      <c r="D22" s="20">
        <v>1</v>
      </c>
      <c r="E22" s="68">
        <v>44901</v>
      </c>
      <c r="F22" s="68">
        <v>44903</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2" t="s">
        <v>40</v>
      </c>
      <c r="C23" s="45"/>
      <c r="D23" s="20">
        <v>1</v>
      </c>
      <c r="E23" s="68">
        <v>44903</v>
      </c>
      <c r="F23" s="68">
        <v>44905</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52" t="s">
        <v>42</v>
      </c>
      <c r="C24" s="45"/>
      <c r="D24" s="20">
        <v>1</v>
      </c>
      <c r="E24" s="68">
        <v>44906</v>
      </c>
      <c r="F24" s="68">
        <v>44908</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2" t="s">
        <v>52</v>
      </c>
      <c r="C25" s="45"/>
      <c r="D25" s="20">
        <v>1</v>
      </c>
      <c r="E25" s="68">
        <v>44909</v>
      </c>
      <c r="F25" s="68">
        <v>44909</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21" t="s">
        <v>30</v>
      </c>
      <c r="C26" s="46"/>
      <c r="D26" s="22"/>
      <c r="E26" s="64"/>
      <c r="F26" s="6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3" t="s">
        <v>43</v>
      </c>
      <c r="C27" s="47"/>
      <c r="D27" s="23">
        <v>0</v>
      </c>
      <c r="E27" s="68">
        <v>44927</v>
      </c>
      <c r="F27" s="68">
        <v>44951</v>
      </c>
      <c r="G27" s="14"/>
      <c r="H27" s="14">
        <f t="shared" si="6"/>
        <v>25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3" t="s">
        <v>44</v>
      </c>
      <c r="C28" s="47"/>
      <c r="D28" s="23">
        <v>0</v>
      </c>
      <c r="E28" s="68">
        <v>44984</v>
      </c>
      <c r="F28" s="68">
        <v>44995</v>
      </c>
      <c r="G28" s="14"/>
      <c r="H28" s="14">
        <f t="shared" si="6"/>
        <v>12</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3" t="s">
        <v>45</v>
      </c>
      <c r="C29" s="47"/>
      <c r="D29" s="23">
        <v>0</v>
      </c>
      <c r="E29" s="68">
        <v>45000</v>
      </c>
      <c r="F29" s="68">
        <v>44978</v>
      </c>
      <c r="G29" s="14"/>
      <c r="H29" s="14">
        <f t="shared" si="6"/>
        <v>-21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53" t="s">
        <v>46</v>
      </c>
      <c r="C30" s="47"/>
      <c r="D30" s="23">
        <v>0</v>
      </c>
      <c r="E30" s="68">
        <v>45007</v>
      </c>
      <c r="F30" s="68">
        <v>44643</v>
      </c>
      <c r="G30" s="14"/>
      <c r="H30" s="14">
        <f t="shared" si="6"/>
        <v>-363</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53" t="s">
        <v>47</v>
      </c>
      <c r="C31" s="47"/>
      <c r="D31" s="23">
        <v>0</v>
      </c>
      <c r="E31" s="68">
        <v>44644</v>
      </c>
      <c r="F31" s="68">
        <v>44648</v>
      </c>
      <c r="G31" s="14"/>
      <c r="H31" s="14">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t="s">
        <v>11</v>
      </c>
      <c r="B32" s="24" t="s">
        <v>31</v>
      </c>
      <c r="C32" s="48"/>
      <c r="D32" s="25"/>
      <c r="E32" s="66"/>
      <c r="F32" s="67"/>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54" t="s">
        <v>48</v>
      </c>
      <c r="C33" s="49"/>
      <c r="D33" s="26">
        <v>0</v>
      </c>
      <c r="E33" s="68">
        <v>44652</v>
      </c>
      <c r="F33" s="68">
        <v>44661</v>
      </c>
      <c r="G33" s="14"/>
      <c r="H33" s="14">
        <f t="shared" si="6"/>
        <v>10</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c r="B34" s="54" t="s">
        <v>49</v>
      </c>
      <c r="C34" s="49"/>
      <c r="D34" s="26">
        <v>0</v>
      </c>
      <c r="E34" s="68">
        <v>44676</v>
      </c>
      <c r="F34" s="68">
        <v>44683</v>
      </c>
      <c r="G34" s="14"/>
      <c r="H34" s="14">
        <f t="shared" si="6"/>
        <v>8</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5"/>
      <c r="B35" s="54" t="s">
        <v>50</v>
      </c>
      <c r="C35" s="49"/>
      <c r="D35" s="26">
        <v>0</v>
      </c>
      <c r="E35" s="68">
        <v>44673</v>
      </c>
      <c r="F35" s="68">
        <v>44705</v>
      </c>
      <c r="G35" s="14"/>
      <c r="H35" s="14">
        <f t="shared" si="6"/>
        <v>33</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35"/>
      <c r="B36" s="54" t="s">
        <v>51</v>
      </c>
      <c r="C36" s="49"/>
      <c r="D36" s="26">
        <v>0</v>
      </c>
      <c r="E36" s="68">
        <v>44677</v>
      </c>
      <c r="F36" s="68">
        <v>44685</v>
      </c>
      <c r="G36" s="14"/>
      <c r="H36" s="14">
        <f t="shared" si="6"/>
        <v>9</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35"/>
      <c r="B37" s="54"/>
      <c r="C37" s="49"/>
      <c r="D37" s="26"/>
      <c r="E37" s="68"/>
      <c r="F37" s="68"/>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35" t="s">
        <v>12</v>
      </c>
      <c r="B38" s="55"/>
      <c r="C38" s="50"/>
      <c r="D38" s="13"/>
      <c r="E38" s="69"/>
      <c r="F38" s="69"/>
      <c r="G38" s="14"/>
      <c r="H38" s="14" t="str">
        <f t="shared" si="6"/>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36" t="s">
        <v>13</v>
      </c>
      <c r="B39" s="27" t="s">
        <v>15</v>
      </c>
      <c r="C39" s="28"/>
      <c r="D39" s="29"/>
      <c r="E39" s="70"/>
      <c r="F39" s="71"/>
      <c r="G39" s="30"/>
      <c r="H39" s="30" t="str">
        <f t="shared" si="6"/>
        <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row>
    <row r="40" spans="1:64" ht="30" customHeight="1" x14ac:dyDescent="0.25">
      <c r="G40" s="6"/>
    </row>
    <row r="41" spans="1:64" ht="30" customHeight="1" x14ac:dyDescent="0.25">
      <c r="C41" s="11"/>
      <c r="F41" s="37"/>
    </row>
    <row r="42" spans="1:64" ht="30" customHeight="1" x14ac:dyDescent="0.25">
      <c r="C42"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F0B77AEB71CC43A21FC4F0AFD958ED" ma:contentTypeVersion="8" ma:contentTypeDescription="Create a new document." ma:contentTypeScope="" ma:versionID="73481fef76616dc063541934bb4eaca1">
  <xsd:schema xmlns:xsd="http://www.w3.org/2001/XMLSchema" xmlns:xs="http://www.w3.org/2001/XMLSchema" xmlns:p="http://schemas.microsoft.com/office/2006/metadata/properties" xmlns:ns3="d97a8cfe-e913-4e3c-b8cb-5270d2a7337c" xmlns:ns4="08b6faf6-f041-4d5b-ba44-b85f6e4bdf88" targetNamespace="http://schemas.microsoft.com/office/2006/metadata/properties" ma:root="true" ma:fieldsID="8423a0d9b20df1f52a2f3eac6e6bce65" ns3:_="" ns4:_="">
    <xsd:import namespace="d97a8cfe-e913-4e3c-b8cb-5270d2a7337c"/>
    <xsd:import namespace="08b6faf6-f041-4d5b-ba44-b85f6e4bdf8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7a8cfe-e913-4e3c-b8cb-5270d2a733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b6faf6-f041-4d5b-ba44-b85f6e4bdf8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d97a8cfe-e913-4e3c-b8cb-5270d2a7337c" xsi:nil="true"/>
  </documentManagement>
</p:properties>
</file>

<file path=customXml/itemProps1.xml><?xml version="1.0" encoding="utf-8"?>
<ds:datastoreItem xmlns:ds="http://schemas.openxmlformats.org/officeDocument/2006/customXml" ds:itemID="{78D37B61-67A7-4F0F-9876-E851A7556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7a8cfe-e913-4e3c-b8cb-5270d2a7337c"/>
    <ds:schemaRef ds:uri="08b6faf6-f041-4d5b-ba44-b85f6e4bd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purl.org/dc/elements/1.1/"/>
    <ds:schemaRef ds:uri="08b6faf6-f041-4d5b-ba44-b85f6e4bdf88"/>
    <ds:schemaRef ds:uri="d97a8cfe-e913-4e3c-b8cb-5270d2a7337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2022-12-16T01:03:32Z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0x010100ACF0B77AEB71CC43A21FC4F0AFD958ED</vt:lpwstr>
  </property>
</Properties>
</file>