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cument\desktop\excel\"/>
    </mc:Choice>
  </mc:AlternateContent>
  <xr:revisionPtr revIDLastSave="0" documentId="13_ncr:1_{CD6C9806-E4DA-43BC-88E8-9A0DA3D9BEA8}" xr6:coauthVersionLast="47" xr6:coauthVersionMax="47" xr10:uidLastSave="{00000000-0000-0000-0000-000000000000}"/>
  <bookViews>
    <workbookView xWindow="-28920" yWindow="-120" windowWidth="29040" windowHeight="15840" activeTab="3" xr2:uid="{1ABFB9FB-6081-47B1-AC61-8A1595B8BE05}"/>
  </bookViews>
  <sheets>
    <sheet name="シフト" sheetId="1" r:id="rId1"/>
    <sheet name="Sheet1" sheetId="3" r:id="rId2"/>
    <sheet name="Sheet4" sheetId="5" r:id="rId3"/>
    <sheet name="4月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5" l="1" a="1"/>
  <c r="K8" i="5" s="1"/>
  <c r="L1" i="5" a="1"/>
  <c r="L1" i="5"/>
  <c r="C2" i="1" a="1"/>
  <c r="C2" i="1" s="1"/>
  <c r="A7" i="1" a="1"/>
  <c r="A7" i="1" s="1"/>
  <c r="E8" i="1" a="1"/>
  <c r="E8" i="1" s="1"/>
  <c r="M9" i="1" a="1"/>
  <c r="M9" i="1" s="1"/>
  <c r="L9" i="1" a="1"/>
  <c r="L9" i="1" s="1"/>
  <c r="J17" i="1" a="1"/>
  <c r="J17" i="1" s="1"/>
  <c r="L8" i="5" l="1"/>
  <c r="M5" i="5" a="1"/>
  <c r="M5" i="5" s="1"/>
  <c r="N1" i="1"/>
  <c r="O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<sst xmlns="http://schemas.openxmlformats.org/spreadsheetml/2006/main" count="155" uniqueCount="29">
  <si>
    <t>佐藤</t>
    <rPh sb="0" eb="2">
      <t>サトウ</t>
    </rPh>
    <phoneticPr fontId="1"/>
  </si>
  <si>
    <t>ささ</t>
    <phoneticPr fontId="1"/>
  </si>
  <si>
    <t>公</t>
    <rPh sb="0" eb="1">
      <t>コウ</t>
    </rPh>
    <phoneticPr fontId="1"/>
  </si>
  <si>
    <t>有給</t>
    <rPh sb="0" eb="2">
      <t>ユウキュウ</t>
    </rPh>
    <phoneticPr fontId="1"/>
  </si>
  <si>
    <t>エガ</t>
    <phoneticPr fontId="1"/>
  </si>
  <si>
    <t>山城</t>
    <rPh sb="0" eb="2">
      <t>ヤマシロ</t>
    </rPh>
    <phoneticPr fontId="1"/>
  </si>
  <si>
    <t>DAY</t>
    <phoneticPr fontId="1"/>
  </si>
  <si>
    <t>名前</t>
    <rPh sb="0" eb="2">
      <t>ナマエ</t>
    </rPh>
    <phoneticPr fontId="1"/>
  </si>
  <si>
    <t>鈴木</t>
  </si>
  <si>
    <t>公</t>
  </si>
  <si>
    <t>有給</t>
  </si>
  <si>
    <t>田中</t>
  </si>
  <si>
    <t>山田</t>
  </si>
  <si>
    <t>佐藤</t>
  </si>
  <si>
    <t>所属</t>
  </si>
  <si>
    <t>名前</t>
  </si>
  <si>
    <t>チームA</t>
  </si>
  <si>
    <t>Alice</t>
  </si>
  <si>
    <t>Bob</t>
  </si>
  <si>
    <t>チームB</t>
  </si>
  <si>
    <t>Carol</t>
  </si>
  <si>
    <t>David</t>
  </si>
  <si>
    <t>32t</t>
    <phoneticPr fontId="1"/>
  </si>
  <si>
    <t>有給</t>
    <rPh sb="0" eb="2">
      <t>ユウ</t>
    </rPh>
    <phoneticPr fontId="1"/>
  </si>
  <si>
    <r>
      <rPr>
        <sz val="9.6"/>
        <color rgb="FFD1D5DB"/>
        <rFont val="ＭＳ ゴシック"/>
        <family val="3"/>
        <charset val="128"/>
      </rPr>
      <t>チーム</t>
    </r>
    <r>
      <rPr>
        <sz val="9.6"/>
        <color rgb="FFD1D5DB"/>
        <rFont val="Segoe UI"/>
        <family val="2"/>
      </rPr>
      <t>B</t>
    </r>
    <phoneticPr fontId="1"/>
  </si>
  <si>
    <t>Alicea</t>
    <phoneticPr fontId="1"/>
  </si>
  <si>
    <t>Boba</t>
    <phoneticPr fontId="1"/>
  </si>
  <si>
    <t>Carola</t>
    <phoneticPr fontId="1"/>
  </si>
  <si>
    <t>Davida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</si>
</sst>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D1D5DB"/>
      <name val="Segoe UI"/>
      <family val="2"/>
    </font>
    <font>
      <sz val="9.6"/>
      <color rgb="FFD1D5DB"/>
      <name val="Segoe UI"/>
      <family val="2"/>
    </font>
    <font>
      <sz val="9.6"/>
      <color rgb="FFD1D5DB"/>
      <name val="Ubuntu Mono"/>
      <family val="2"/>
    </font>
    <font>
      <sz val="9.6"/>
      <color rgb="FFD1D5DB"/>
      <name val="Segoe UI"/>
      <family val="2"/>
    </font>
    <font>
      <sz val="12"/>
      <color rgb="FFFF0000"/>
      <name val="Segoe UI"/>
      <family val="2"/>
    </font>
    <font>
      <sz val="9.6"/>
      <color rgb="FFD1D5DB"/>
      <name val="Yu Gothic"/>
      <family val="2"/>
      <charset val="128"/>
    </font>
    <font>
      <sz val="10"/>
      <color rgb="FFFF0000"/>
      <name val="Inherit"/>
      <family val="2"/>
    </font>
    <font>
      <sz val="9.6"/>
      <color rgb="FFD1D5DB"/>
      <name val="ＭＳ Ｐゴシック"/>
      <family val="2"/>
      <charset val="128"/>
    </font>
    <font>
      <sz val="9.6"/>
      <color rgb="FFD1D5DB"/>
      <name val="ＭＳ ゴシック"/>
      <family val="3"/>
      <charset val="128"/>
    </font>
    <font>
      <sz val="9.6"/>
      <color rgb="FFD1D5DB"/>
      <name val="ＭＳ Ｐゴシック"/>
      <family val="3"/>
      <charset val="128"/>
    </font>
    <font>
      <sz val="9.6"/>
      <color rgb="FFD1D5DB"/>
      <name val="Segoe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2" fillId="0" borderId="0" xfId="0" applyFont="1">
      <alignment vertical="center"/>
    </xf>
    <xf numFmtId="56" fontId="5" fillId="2" borderId="1" xfId="0" applyNumberFormat="1" applyFont="1" applyFill="1" applyBorder="1" applyAlignment="1">
      <alignment horizontal="center" wrapText="1"/>
    </xf>
    <xf numFmtId="56" fontId="5" fillId="2" borderId="2" xfId="0" applyNumberFormat="1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2" borderId="3" xfId="0" quotePrefix="1" applyFont="1" applyFill="1" applyBorder="1" applyAlignment="1">
      <alignment vertical="center" wrapText="1"/>
    </xf>
    <xf numFmtId="0" fontId="3" fillId="2" borderId="4" xfId="0" quotePrefix="1" applyFont="1" applyFill="1" applyBorder="1" applyAlignment="1">
      <alignment vertical="center" wrapText="1"/>
    </xf>
    <xf numFmtId="0" fontId="3" fillId="2" borderId="3" xfId="0" quotePrefix="1" applyFont="1" applyFill="1" applyBorder="1" applyAlignment="1">
      <alignment vertical="center" wrapText="1"/>
    </xf>
    <xf numFmtId="0" fontId="8" fillId="0" borderId="0" xfId="0" applyFont="1">
      <alignment vertical="center"/>
    </xf>
    <xf numFmtId="56" fontId="3" fillId="2" borderId="3" xfId="0" applyNumberFormat="1" applyFont="1" applyFill="1" applyBorder="1" applyAlignment="1">
      <alignment vertical="center" wrapText="1"/>
    </xf>
    <xf numFmtId="56" fontId="3" fillId="2" borderId="4" xfId="0" applyNumberFormat="1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38C2-41EC-4E9E-9407-79188AB08C5A}">
  <sheetPr codeName="Sheet1"/>
  <dimension ref="A1:O21"/>
  <sheetViews>
    <sheetView workbookViewId="0">
      <selection activeCell="K6" sqref="A1:K6"/>
    </sheetView>
  </sheetViews>
  <sheetFormatPr defaultRowHeight="18.75"/>
  <cols>
    <col min="1" max="1" width="9.25" bestFit="1" customWidth="1"/>
    <col min="3" max="3" width="9.375" bestFit="1" customWidth="1"/>
  </cols>
  <sheetData>
    <row r="1" spans="1:15">
      <c r="B1" s="1">
        <v>44961</v>
      </c>
      <c r="C1" s="1">
        <v>44959</v>
      </c>
      <c r="D1" s="1">
        <v>44960</v>
      </c>
      <c r="E1" s="1">
        <v>44961</v>
      </c>
      <c r="F1" s="1">
        <v>44962</v>
      </c>
      <c r="G1" s="1">
        <v>44963</v>
      </c>
      <c r="H1" s="1">
        <v>44964</v>
      </c>
      <c r="I1" s="1">
        <v>44965</v>
      </c>
      <c r="J1" s="1">
        <v>44966</v>
      </c>
      <c r="K1" s="1">
        <v>44967</v>
      </c>
      <c r="M1" s="1"/>
      <c r="N1" s="1">
        <f>HLOOKUP(A13, B1:K1, 1, FALSE)</f>
        <v>44961</v>
      </c>
      <c r="O1">
        <f>MATCH(A13, A1:K1, 0)</f>
        <v>2</v>
      </c>
    </row>
    <row r="2" spans="1:15" ht="18" customHeight="1">
      <c r="A2" t="s">
        <v>7</v>
      </c>
      <c r="C2" t="e" cm="1">
        <f t="array" ref="C2">_xlfn._xlws.FILTER(A3:A6,INDEX(B2:K5,MATCH(A3:A6,A3:A6,0),MATCH(B1:K1,A13,0))="公")</f>
        <v>#VALUE!</v>
      </c>
      <c r="O2" s="2"/>
    </row>
    <row r="3" spans="1:15">
      <c r="A3" t="s">
        <v>0</v>
      </c>
      <c r="B3">
        <v>8</v>
      </c>
      <c r="C3" t="s">
        <v>2</v>
      </c>
      <c r="D3" t="s">
        <v>3</v>
      </c>
      <c r="E3">
        <v>8</v>
      </c>
      <c r="F3" t="s">
        <v>2</v>
      </c>
      <c r="G3" t="s">
        <v>3</v>
      </c>
      <c r="H3">
        <v>8</v>
      </c>
      <c r="I3" t="s">
        <v>2</v>
      </c>
      <c r="J3" t="s">
        <v>3</v>
      </c>
      <c r="K3" t="s">
        <v>2</v>
      </c>
    </row>
    <row r="4" spans="1:15">
      <c r="A4" t="s">
        <v>4</v>
      </c>
      <c r="B4" t="s">
        <v>3</v>
      </c>
      <c r="C4">
        <v>8</v>
      </c>
      <c r="D4" t="s">
        <v>2</v>
      </c>
      <c r="E4" t="s">
        <v>3</v>
      </c>
      <c r="F4" t="s">
        <v>3</v>
      </c>
      <c r="G4">
        <v>8</v>
      </c>
      <c r="H4" t="s">
        <v>2</v>
      </c>
      <c r="I4" t="s">
        <v>3</v>
      </c>
      <c r="J4">
        <v>8</v>
      </c>
      <c r="K4">
        <v>8</v>
      </c>
    </row>
    <row r="5" spans="1:15">
      <c r="A5" t="s">
        <v>1</v>
      </c>
      <c r="B5" t="s">
        <v>2</v>
      </c>
      <c r="C5" t="s">
        <v>3</v>
      </c>
      <c r="D5">
        <v>8</v>
      </c>
      <c r="E5" t="s">
        <v>2</v>
      </c>
      <c r="F5" t="s">
        <v>3</v>
      </c>
      <c r="G5" t="s">
        <v>2</v>
      </c>
      <c r="H5" t="s">
        <v>3</v>
      </c>
      <c r="I5">
        <v>8</v>
      </c>
      <c r="J5" t="s">
        <v>2</v>
      </c>
      <c r="K5" t="s">
        <v>3</v>
      </c>
    </row>
    <row r="6" spans="1:15">
      <c r="A6" t="s">
        <v>5</v>
      </c>
      <c r="B6">
        <v>8</v>
      </c>
      <c r="C6" t="s">
        <v>2</v>
      </c>
      <c r="D6" t="s">
        <v>3</v>
      </c>
      <c r="E6">
        <v>8</v>
      </c>
      <c r="F6" t="s">
        <v>2</v>
      </c>
      <c r="G6" t="s">
        <v>3</v>
      </c>
      <c r="H6">
        <v>8</v>
      </c>
      <c r="I6" t="s">
        <v>2</v>
      </c>
      <c r="J6" t="s">
        <v>3</v>
      </c>
      <c r="K6">
        <v>8</v>
      </c>
    </row>
    <row r="7" spans="1:15">
      <c r="A7" t="e" cm="1" vm="1">
        <f t="array" ref="A7">_xlfn._xlws.FILTER(A3:A6, INDEX(B3:K6, MATCH(A3:A6,A3:A6,0), MATCH(A13,B1:K1,0))="8")</f>
        <v>#VALUE!</v>
      </c>
    </row>
    <row r="8" spans="1:15">
      <c r="E8" t="e" cm="1" vm="1">
        <f t="array" ref="E8">_xlfn._xlws.FILTER(A3:A6, INDEX(B3:K6, MATCH(A3:A6,A3:A6,0), MATCH(B1,B1:K1,0))="8")</f>
        <v>#VALUE!</v>
      </c>
    </row>
    <row r="9" spans="1:15">
      <c r="L9" t="e" cm="1" vm="1">
        <f t="array" ref="L9">_xlfn._xlws.FILTER(A3:A6, INDEX(B3:K6, MATCH(A3:A6,A3:A6,0), MATCH(B1,B1:K1,0))="8")</f>
        <v>#VALUE!</v>
      </c>
      <c r="M9" t="e" cm="1" vm="1">
        <f t="array" ref="M9">_xlfn._xlws.FILTER(A3:A6, INDEX(B3:K6, MATCH(A3:A6,A3:A6,0), MATCH(B1,B1:K1,0))="8")</f>
        <v>#VALUE!</v>
      </c>
    </row>
    <row r="12" spans="1:15">
      <c r="A12" t="s">
        <v>6</v>
      </c>
    </row>
    <row r="13" spans="1:15">
      <c r="A13" s="1">
        <v>44961</v>
      </c>
    </row>
    <row r="17" spans="2:10">
      <c r="J17" t="e" cm="1" vm="1">
        <f t="array" ref="J17">_xlfn._xlws.FILTER(A3:A6, INDEX(B3:K6, MATCH(A3:A6,A3:A6,0), MATCH(B1,B1:K1,0))="8")</f>
        <v>#VALUE!</v>
      </c>
    </row>
    <row r="18" spans="2:10">
      <c r="C18" s="1">
        <v>44960</v>
      </c>
    </row>
    <row r="20" spans="2:10">
      <c r="B20" t="s">
        <v>0</v>
      </c>
      <c r="C20" t="s">
        <v>2</v>
      </c>
    </row>
    <row r="21" spans="2:10">
      <c r="B21" t="s">
        <v>5</v>
      </c>
      <c r="C21" t="s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36A0-B6E3-4B71-BA30-32FC221DBB01}">
  <sheetPr codeName="Sheet2"/>
  <dimension ref="A1:H27"/>
  <sheetViews>
    <sheetView workbookViewId="0">
      <selection activeCell="F32" sqref="F32"/>
    </sheetView>
  </sheetViews>
  <sheetFormatPr defaultRowHeight="18.75"/>
  <cols>
    <col min="8" max="8" width="9" customWidth="1"/>
  </cols>
  <sheetData>
    <row r="1" spans="1:7" ht="19.5" thickBot="1">
      <c r="A1" s="5"/>
      <c r="B1" s="15"/>
      <c r="C1" s="13">
        <v>45026</v>
      </c>
      <c r="D1" s="13">
        <v>45027</v>
      </c>
      <c r="E1" s="13">
        <v>45028</v>
      </c>
      <c r="F1" s="13">
        <v>45029</v>
      </c>
      <c r="G1" s="14">
        <v>45030</v>
      </c>
    </row>
    <row r="27" spans="8:8">
      <c r="H27" t="s">
        <v>22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A2C52-FEE0-49C2-BDDC-1C1B8692A76F}">
  <sheetPr codeName="Sheet3"/>
  <dimension ref="A1:M8"/>
  <sheetViews>
    <sheetView workbookViewId="0">
      <selection activeCell="H5" sqref="B2:H5"/>
    </sheetView>
  </sheetViews>
  <sheetFormatPr defaultRowHeight="18.75"/>
  <cols>
    <col min="11" max="11" width="9.25" bestFit="1" customWidth="1"/>
  </cols>
  <sheetData>
    <row r="1" spans="1:13" ht="19.5" thickBot="1">
      <c r="B1" s="3">
        <v>45017</v>
      </c>
      <c r="C1" s="3">
        <v>45018</v>
      </c>
      <c r="D1" s="3">
        <v>45019</v>
      </c>
      <c r="E1" s="3">
        <v>45020</v>
      </c>
      <c r="F1" s="3">
        <v>45021</v>
      </c>
      <c r="G1" s="3">
        <v>45022</v>
      </c>
      <c r="H1" s="4">
        <v>45023</v>
      </c>
      <c r="K1" s="3">
        <v>45017</v>
      </c>
      <c r="L1" t="str" cm="1">
        <f t="array" ref="L1">_xlfn._xlws.SORT(_xlfn._xlws.FILTER($A$2:$A$5, (INDEX($B$2:$H$5,MATCH($A$2:$A$5,$A$2:$A$5,0),MATCH(K1,$B$1:$H$1,0))&lt;&gt;"公")*(INDEX($B$2:$H$5,MATCH($A$2:$A$5,$A$2:$A$5,0),MATCH(K1,$B$1:$H$1,0))&lt;&gt;"有給")))</f>
        <v>田中</v>
      </c>
    </row>
    <row r="2" spans="1:13" ht="19.5" thickBot="1">
      <c r="A2" s="5" t="s">
        <v>8</v>
      </c>
      <c r="B2" s="5" t="s">
        <v>9</v>
      </c>
      <c r="C2" s="9">
        <v>21</v>
      </c>
      <c r="D2" s="5" t="s">
        <v>10</v>
      </c>
      <c r="E2" s="5" t="s">
        <v>9</v>
      </c>
      <c r="F2" s="5" t="s">
        <v>10</v>
      </c>
      <c r="G2" s="5" t="s">
        <v>9</v>
      </c>
      <c r="H2" s="10">
        <v>21</v>
      </c>
    </row>
    <row r="3" spans="1:13" ht="19.5" thickBot="1">
      <c r="A3" s="5" t="s">
        <v>11</v>
      </c>
      <c r="B3" s="11">
        <v>8</v>
      </c>
      <c r="C3" s="5" t="s">
        <v>10</v>
      </c>
      <c r="D3" s="5" t="s">
        <v>9</v>
      </c>
      <c r="E3" s="5" t="s">
        <v>10</v>
      </c>
      <c r="F3" s="11">
        <v>21</v>
      </c>
      <c r="G3" s="5" t="s">
        <v>9</v>
      </c>
      <c r="H3" s="6" t="s">
        <v>10</v>
      </c>
    </row>
    <row r="4" spans="1:13" ht="19.5" thickBot="1">
      <c r="A4" s="5" t="s">
        <v>12</v>
      </c>
      <c r="B4" s="5" t="s">
        <v>10</v>
      </c>
      <c r="C4" s="5" t="s">
        <v>9</v>
      </c>
      <c r="D4" s="11">
        <v>13</v>
      </c>
      <c r="E4" s="5" t="s">
        <v>10</v>
      </c>
      <c r="F4" s="5" t="s">
        <v>9</v>
      </c>
      <c r="G4" s="11">
        <v>13</v>
      </c>
      <c r="H4" s="6" t="s">
        <v>10</v>
      </c>
    </row>
    <row r="5" spans="1:13" ht="19.5" thickBot="1">
      <c r="A5" s="5" t="s">
        <v>13</v>
      </c>
      <c r="B5" s="5" t="s">
        <v>9</v>
      </c>
      <c r="C5" s="11">
        <v>13</v>
      </c>
      <c r="D5" s="5" t="s">
        <v>10</v>
      </c>
      <c r="E5" s="5">
        <v>13</v>
      </c>
      <c r="F5" s="5" t="s">
        <v>10</v>
      </c>
      <c r="G5" s="11">
        <v>8</v>
      </c>
      <c r="H5" s="6" t="s">
        <v>9</v>
      </c>
      <c r="M5" s="2" t="str">
        <f t="array" ref="M5">IFERROR(INDEX($A$2:$A$5,SMALL(IF((TRIM(INDEX($B$2:$H$5,MATCH($A$2:$A$5,$A$2:$A$5,0),MATCH(K1,$B$1:$H$1,0))))={"8","'13","'21"},MATCH(ROW($A$2:$A$5),ROW($A$2:$A$5))),ROWS($A$2:A2))), "")</f>
        <v/>
      </c>
    </row>
    <row r="6" spans="1:13">
      <c r="K6" s="7"/>
    </row>
    <row r="8" spans="1:13">
      <c r="K8" s="8" t="str" cm="1">
        <f t="array" ref="K8">_xlfn._xlws.FILTER($A$2:$A$5, (TRIM(INDEX($B$2:$H$5,MATCH($A$2:$A$5,$A$2:$A$5,0),MATCH(K1,$B$1:$H$1,0)))&lt;&gt;"公")*(TRIM(INDEX($B$2:$H$5,MATCH($A$2:$A$5,$A$2:$A$5,0),MATCH(K1,$B$1:$H$1,0)))&lt;&gt;"有給"))</f>
        <v>田中</v>
      </c>
      <c r="L8" s="12">
        <f>INDEX($B$2:$H$5,MATCH(K8,$A$2:$A$5,0),MATCH(K1,$B$1:$H$1,0))</f>
        <v>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0C3E-E63E-4E3E-9F3B-1DCD82B53CE9}">
  <sheetPr codeName="Sheet4"/>
  <dimension ref="A1:Y10"/>
  <sheetViews>
    <sheetView tabSelected="1" workbookViewId="0">
      <selection activeCell="J10" sqref="C1:Y10"/>
    </sheetView>
  </sheetViews>
  <sheetFormatPr defaultRowHeight="18.75"/>
  <sheetData>
    <row r="1" spans="1:25" ht="19.5" thickBot="1">
      <c r="A1" s="5"/>
      <c r="B1" s="15"/>
      <c r="C1" s="13">
        <v>45017</v>
      </c>
      <c r="D1" s="13">
        <v>45018</v>
      </c>
      <c r="E1" s="13">
        <v>45019</v>
      </c>
      <c r="F1" s="13">
        <v>45020</v>
      </c>
      <c r="G1" s="13">
        <v>45021</v>
      </c>
      <c r="H1" s="13">
        <v>45022</v>
      </c>
      <c r="I1" s="13">
        <v>45023</v>
      </c>
      <c r="J1" s="13">
        <v>45024</v>
      </c>
      <c r="K1" s="13">
        <v>45025</v>
      </c>
      <c r="L1" s="13">
        <v>45026</v>
      </c>
      <c r="M1" s="13">
        <v>45027</v>
      </c>
      <c r="N1" s="13">
        <v>45028</v>
      </c>
      <c r="O1" s="13">
        <v>45029</v>
      </c>
      <c r="P1" s="13">
        <v>45030</v>
      </c>
      <c r="Q1" s="13">
        <v>45031</v>
      </c>
      <c r="R1" s="13">
        <v>45032</v>
      </c>
      <c r="S1" s="13">
        <v>45033</v>
      </c>
      <c r="T1" s="13">
        <v>45034</v>
      </c>
      <c r="U1" s="13">
        <v>45035</v>
      </c>
      <c r="V1" s="13">
        <v>45036</v>
      </c>
      <c r="W1" s="13">
        <v>45037</v>
      </c>
      <c r="X1" s="13">
        <v>45038</v>
      </c>
      <c r="Y1" s="13">
        <v>45039</v>
      </c>
    </row>
    <row r="2" spans="1:25" ht="19.5" thickBot="1">
      <c r="A2" s="5" t="s">
        <v>14</v>
      </c>
      <c r="B2" s="5" t="s">
        <v>15</v>
      </c>
      <c r="C2" s="5"/>
      <c r="D2" s="5"/>
      <c r="E2" s="5"/>
      <c r="F2" s="5"/>
      <c r="G2" s="6"/>
      <c r="H2" s="6"/>
      <c r="I2" s="6"/>
      <c r="J2" s="6"/>
      <c r="K2" s="5"/>
      <c r="L2" s="5"/>
      <c r="M2" s="5"/>
      <c r="N2" s="5"/>
      <c r="O2" s="6"/>
      <c r="P2" s="6"/>
      <c r="Q2" s="6"/>
      <c r="R2" s="6"/>
      <c r="S2" s="5"/>
      <c r="T2" s="5"/>
      <c r="U2" s="5"/>
      <c r="V2" s="5"/>
      <c r="W2" s="6"/>
      <c r="X2" s="6"/>
      <c r="Y2" s="6"/>
    </row>
    <row r="3" spans="1:25" ht="19.5" thickBot="1">
      <c r="A3" s="5" t="s">
        <v>16</v>
      </c>
      <c r="B3" s="5" t="s">
        <v>17</v>
      </c>
      <c r="C3" s="5">
        <v>8</v>
      </c>
      <c r="D3" s="5">
        <v>21</v>
      </c>
      <c r="E3" s="18" t="s">
        <v>23</v>
      </c>
      <c r="F3" s="5">
        <v>13</v>
      </c>
      <c r="G3" s="6">
        <v>21</v>
      </c>
      <c r="H3" s="5">
        <v>34</v>
      </c>
      <c r="I3" s="5">
        <v>47</v>
      </c>
      <c r="J3" s="18" t="s">
        <v>23</v>
      </c>
      <c r="K3" s="5">
        <v>34</v>
      </c>
      <c r="L3" s="5">
        <v>47</v>
      </c>
      <c r="M3" s="18" t="s">
        <v>23</v>
      </c>
      <c r="N3" s="5">
        <v>57.5</v>
      </c>
      <c r="O3" s="6">
        <v>69</v>
      </c>
      <c r="P3" s="5">
        <v>80.5</v>
      </c>
      <c r="Q3" s="5">
        <v>92</v>
      </c>
      <c r="R3" s="18" t="s">
        <v>23</v>
      </c>
      <c r="S3" s="5">
        <v>60</v>
      </c>
      <c r="T3" s="5">
        <v>73</v>
      </c>
      <c r="U3" s="18" t="s">
        <v>23</v>
      </c>
      <c r="V3" s="5">
        <v>103.5</v>
      </c>
      <c r="W3" s="6">
        <v>115</v>
      </c>
      <c r="X3" s="5">
        <v>126.5</v>
      </c>
      <c r="Y3" s="5">
        <v>138</v>
      </c>
    </row>
    <row r="4" spans="1:25" ht="19.5" thickBot="1">
      <c r="A4" s="5" t="s">
        <v>16</v>
      </c>
      <c r="B4" s="5" t="s">
        <v>18</v>
      </c>
      <c r="C4" s="5">
        <v>13</v>
      </c>
      <c r="D4" s="16" t="s">
        <v>9</v>
      </c>
      <c r="E4" s="5">
        <v>8</v>
      </c>
      <c r="F4" s="5">
        <v>8</v>
      </c>
      <c r="G4" s="17" t="s">
        <v>9</v>
      </c>
      <c r="H4" s="5">
        <v>13</v>
      </c>
      <c r="I4" s="16" t="s">
        <v>9</v>
      </c>
      <c r="J4" s="5">
        <v>8</v>
      </c>
      <c r="K4" s="5">
        <v>13</v>
      </c>
      <c r="L4" s="16" t="s">
        <v>9</v>
      </c>
      <c r="M4" s="5">
        <v>8</v>
      </c>
      <c r="N4" s="5">
        <v>8</v>
      </c>
      <c r="O4" s="17" t="s">
        <v>9</v>
      </c>
      <c r="P4" s="5">
        <v>13</v>
      </c>
      <c r="Q4" s="16" t="s">
        <v>9</v>
      </c>
      <c r="R4" s="5">
        <v>8</v>
      </c>
      <c r="S4" s="5">
        <v>13</v>
      </c>
      <c r="T4" s="16" t="s">
        <v>9</v>
      </c>
      <c r="U4" s="5">
        <v>8</v>
      </c>
      <c r="V4" s="5">
        <v>8</v>
      </c>
      <c r="W4" s="17" t="s">
        <v>9</v>
      </c>
      <c r="X4" s="5">
        <v>13</v>
      </c>
      <c r="Y4" s="16" t="s">
        <v>9</v>
      </c>
    </row>
    <row r="5" spans="1:25" ht="19.5" thickBot="1">
      <c r="A5" s="5" t="s">
        <v>19</v>
      </c>
      <c r="B5" s="5" t="s">
        <v>20</v>
      </c>
      <c r="C5" s="15" t="s">
        <v>2</v>
      </c>
      <c r="D5" s="5">
        <v>8</v>
      </c>
      <c r="E5" s="5">
        <v>13</v>
      </c>
      <c r="F5" s="16" t="s">
        <v>9</v>
      </c>
      <c r="G5" s="18" t="s">
        <v>23</v>
      </c>
      <c r="H5" s="15" t="s">
        <v>2</v>
      </c>
      <c r="I5" s="5">
        <v>18</v>
      </c>
      <c r="J5" s="5">
        <v>23</v>
      </c>
      <c r="K5" s="15" t="s">
        <v>2</v>
      </c>
      <c r="L5" s="5">
        <v>18</v>
      </c>
      <c r="M5" s="5">
        <v>23</v>
      </c>
      <c r="N5" s="16" t="s">
        <v>9</v>
      </c>
      <c r="O5" s="18" t="s">
        <v>23</v>
      </c>
      <c r="P5" s="15" t="s">
        <v>2</v>
      </c>
      <c r="Q5" s="5">
        <v>28</v>
      </c>
      <c r="R5" s="5">
        <v>33</v>
      </c>
      <c r="S5" s="15" t="s">
        <v>2</v>
      </c>
      <c r="T5" s="5">
        <v>28</v>
      </c>
      <c r="U5" s="5">
        <v>33</v>
      </c>
      <c r="V5" s="16" t="s">
        <v>9</v>
      </c>
      <c r="W5" s="18" t="s">
        <v>23</v>
      </c>
      <c r="X5" s="15" t="s">
        <v>2</v>
      </c>
      <c r="Y5" s="5">
        <v>38</v>
      </c>
    </row>
    <row r="6" spans="1:25" ht="19.5" thickBot="1">
      <c r="A6" s="19" t="s">
        <v>24</v>
      </c>
      <c r="B6" s="5" t="s">
        <v>21</v>
      </c>
      <c r="C6" s="18" t="s">
        <v>23</v>
      </c>
      <c r="D6" s="18" t="s">
        <v>23</v>
      </c>
      <c r="E6" s="5">
        <v>21</v>
      </c>
      <c r="F6" s="5">
        <v>21</v>
      </c>
      <c r="G6" s="6">
        <v>8</v>
      </c>
      <c r="H6" s="18" t="s">
        <v>23</v>
      </c>
      <c r="I6" s="18" t="s">
        <v>23</v>
      </c>
      <c r="J6" s="5">
        <v>3</v>
      </c>
      <c r="K6" s="18" t="s">
        <v>23</v>
      </c>
      <c r="L6" s="18" t="s">
        <v>23</v>
      </c>
      <c r="M6" s="5">
        <v>3.6666666666666599</v>
      </c>
      <c r="N6" s="5">
        <v>-2.8333333333333401</v>
      </c>
      <c r="O6" s="6">
        <v>-9.3333333333333393</v>
      </c>
      <c r="P6" s="18" t="s">
        <v>23</v>
      </c>
      <c r="Q6" s="18" t="s">
        <v>23</v>
      </c>
      <c r="R6" s="5">
        <v>3</v>
      </c>
      <c r="S6" s="18" t="s">
        <v>23</v>
      </c>
      <c r="T6" s="18" t="s">
        <v>23</v>
      </c>
      <c r="U6" s="5">
        <v>-15.8333333333333</v>
      </c>
      <c r="V6" s="5">
        <v>-22.3333333333333</v>
      </c>
      <c r="W6" s="6">
        <v>-28.8333333333333</v>
      </c>
      <c r="X6" s="18" t="s">
        <v>23</v>
      </c>
      <c r="Y6" s="18" t="s">
        <v>23</v>
      </c>
    </row>
    <row r="7" spans="1:25" ht="19.5" thickBot="1">
      <c r="A7" s="5" t="s">
        <v>16</v>
      </c>
      <c r="B7" s="5" t="s">
        <v>25</v>
      </c>
      <c r="C7" s="5">
        <v>7</v>
      </c>
      <c r="D7" s="5">
        <v>22</v>
      </c>
      <c r="E7" s="18" t="s">
        <v>23</v>
      </c>
      <c r="F7" s="5">
        <v>12</v>
      </c>
      <c r="G7" s="6">
        <v>14</v>
      </c>
      <c r="H7" s="5">
        <v>15</v>
      </c>
      <c r="I7" s="5">
        <v>47</v>
      </c>
      <c r="J7" s="18" t="s">
        <v>23</v>
      </c>
      <c r="K7" s="5">
        <v>37</v>
      </c>
      <c r="L7" s="5">
        <v>52</v>
      </c>
      <c r="M7" s="18" t="s">
        <v>23</v>
      </c>
      <c r="N7" s="5">
        <v>48.5</v>
      </c>
      <c r="O7" s="6">
        <v>59.1</v>
      </c>
      <c r="P7" s="5">
        <v>69.7</v>
      </c>
      <c r="Q7" s="5">
        <v>80.3</v>
      </c>
      <c r="R7" s="18" t="s">
        <v>23</v>
      </c>
      <c r="S7" s="5">
        <v>67</v>
      </c>
      <c r="T7" s="5">
        <v>82</v>
      </c>
      <c r="U7" s="18" t="s">
        <v>23</v>
      </c>
      <c r="V7" s="5">
        <v>90.9</v>
      </c>
      <c r="W7" s="6">
        <v>101.5</v>
      </c>
      <c r="X7" s="5">
        <v>112.1</v>
      </c>
      <c r="Y7" s="5">
        <v>122.7</v>
      </c>
    </row>
    <row r="8" spans="1:25" ht="19.5" thickBot="1">
      <c r="A8" s="5" t="s">
        <v>16</v>
      </c>
      <c r="B8" s="5" t="s">
        <v>26</v>
      </c>
      <c r="C8" s="5">
        <v>12</v>
      </c>
      <c r="D8" s="16" t="s">
        <v>9</v>
      </c>
      <c r="E8" s="5">
        <v>8</v>
      </c>
      <c r="F8" s="5">
        <v>7</v>
      </c>
      <c r="G8" s="17" t="s">
        <v>9</v>
      </c>
      <c r="H8" s="5">
        <v>16</v>
      </c>
      <c r="I8" s="16" t="s">
        <v>9</v>
      </c>
      <c r="J8" s="5">
        <v>1</v>
      </c>
      <c r="K8" s="5">
        <v>12</v>
      </c>
      <c r="L8" s="16" t="s">
        <v>9</v>
      </c>
      <c r="M8" s="5">
        <v>6</v>
      </c>
      <c r="N8" s="5">
        <v>5</v>
      </c>
      <c r="O8" s="17" t="s">
        <v>9</v>
      </c>
      <c r="P8" s="5">
        <v>16</v>
      </c>
      <c r="Q8" s="16" t="s">
        <v>9</v>
      </c>
      <c r="R8" s="5">
        <v>1</v>
      </c>
      <c r="S8" s="5">
        <v>12</v>
      </c>
      <c r="T8" s="16" t="s">
        <v>9</v>
      </c>
      <c r="U8" s="5">
        <v>4</v>
      </c>
      <c r="V8" s="5">
        <v>3</v>
      </c>
      <c r="W8" s="17" t="s">
        <v>9</v>
      </c>
      <c r="X8" s="5">
        <v>16</v>
      </c>
      <c r="Y8" s="16" t="s">
        <v>9</v>
      </c>
    </row>
    <row r="9" spans="1:25" ht="19.5" thickBot="1">
      <c r="A9" s="5" t="s">
        <v>19</v>
      </c>
      <c r="B9" s="5" t="s">
        <v>27</v>
      </c>
      <c r="C9" s="15" t="s">
        <v>2</v>
      </c>
      <c r="D9" s="5">
        <v>8</v>
      </c>
      <c r="E9" s="5">
        <v>13</v>
      </c>
      <c r="F9" s="16" t="s">
        <v>9</v>
      </c>
      <c r="G9" s="18" t="s">
        <v>23</v>
      </c>
      <c r="H9" s="15" t="s">
        <v>2</v>
      </c>
      <c r="I9" s="5">
        <v>18</v>
      </c>
      <c r="J9" s="5">
        <v>2</v>
      </c>
      <c r="K9" s="15" t="s">
        <v>2</v>
      </c>
      <c r="L9" s="5">
        <v>18</v>
      </c>
      <c r="M9" s="5">
        <v>23</v>
      </c>
      <c r="N9" s="16" t="s">
        <v>9</v>
      </c>
      <c r="O9" s="18" t="s">
        <v>23</v>
      </c>
      <c r="P9" s="15" t="s">
        <v>2</v>
      </c>
      <c r="Q9" s="5">
        <v>-14</v>
      </c>
      <c r="R9" s="5">
        <v>-30</v>
      </c>
      <c r="S9" s="15" t="s">
        <v>2</v>
      </c>
      <c r="T9" s="5">
        <v>28</v>
      </c>
      <c r="U9" s="5">
        <v>33</v>
      </c>
      <c r="V9" s="16" t="s">
        <v>9</v>
      </c>
      <c r="W9" s="18" t="s">
        <v>23</v>
      </c>
      <c r="X9" s="15" t="s">
        <v>2</v>
      </c>
      <c r="Y9" s="5">
        <v>-46</v>
      </c>
    </row>
    <row r="10" spans="1:25" ht="19.5" thickBot="1">
      <c r="A10" s="19" t="s">
        <v>24</v>
      </c>
      <c r="B10" s="5" t="s">
        <v>28</v>
      </c>
      <c r="C10" s="18" t="s">
        <v>23</v>
      </c>
      <c r="D10" s="18" t="s">
        <v>23</v>
      </c>
      <c r="E10" s="5">
        <v>21</v>
      </c>
      <c r="F10" s="5">
        <v>20</v>
      </c>
      <c r="G10" s="6">
        <v>8</v>
      </c>
      <c r="H10" s="18" t="s">
        <v>23</v>
      </c>
      <c r="I10" s="18" t="s">
        <v>23</v>
      </c>
      <c r="J10" s="5">
        <v>3</v>
      </c>
      <c r="K10" s="18" t="s">
        <v>23</v>
      </c>
      <c r="L10" s="18" t="s">
        <v>23</v>
      </c>
      <c r="M10" s="5">
        <v>3.3333333333333299</v>
      </c>
      <c r="N10" s="5">
        <v>-3.1666666666666701</v>
      </c>
      <c r="O10" s="6">
        <v>-9.6666666666666696</v>
      </c>
      <c r="P10" s="18" t="s">
        <v>23</v>
      </c>
      <c r="Q10" s="18" t="s">
        <v>23</v>
      </c>
      <c r="R10" s="5">
        <v>3</v>
      </c>
      <c r="S10" s="18" t="s">
        <v>23</v>
      </c>
      <c r="T10" s="18" t="s">
        <v>23</v>
      </c>
      <c r="U10" s="5">
        <v>-16.1666666666667</v>
      </c>
      <c r="V10" s="5">
        <v>-22.6666666666667</v>
      </c>
      <c r="W10" s="6">
        <v>-29.1666666666667</v>
      </c>
      <c r="X10" s="18" t="s">
        <v>23</v>
      </c>
      <c r="Y10" s="18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シフト</vt:lpstr>
      <vt:lpstr>Sheet1</vt:lpstr>
      <vt:lpstr>Sheet4</vt:lpstr>
      <vt:lpstr>4月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ki</dc:creator>
  <cp:lastModifiedBy>ti ki</cp:lastModifiedBy>
  <dcterms:created xsi:type="dcterms:W3CDTF">2023-02-05T12:04:25Z</dcterms:created>
  <dcterms:modified xsi:type="dcterms:W3CDTF">2023-04-10T07:02:21Z</dcterms:modified>
</cp:coreProperties>
</file>